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share\pdf-differences\LargeMitreLimit\"/>
    </mc:Choice>
  </mc:AlternateContent>
  <xr:revisionPtr revIDLastSave="0" documentId="13_ncr:1_{964BA5F6-9BA5-45DA-B4BC-E7010337D3D9}" xr6:coauthVersionLast="47" xr6:coauthVersionMax="47" xr10:uidLastSave="{00000000-0000-0000-0000-000000000000}"/>
  <bookViews>
    <workbookView xWindow="-21080" yWindow="3100" windowWidth="19740" windowHeight="13680" xr2:uid="{D4707519-B212-4A3A-8100-3D1C0D7D9DBD}"/>
  </bookViews>
  <sheets>
    <sheet name="PDF Mitre Limi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 s="1"/>
  <c r="E17" i="1" s="1"/>
  <c r="C12" i="1" s="1"/>
  <c r="D12" i="1" s="1"/>
  <c r="E12" i="1" s="1"/>
  <c r="F12" i="1" s="1"/>
  <c r="F8" i="1"/>
  <c r="F9" i="1"/>
  <c r="D2" i="1"/>
  <c r="E2" i="1" s="1"/>
  <c r="F2" i="1" s="1"/>
  <c r="D4" i="1"/>
  <c r="E4" i="1" s="1"/>
  <c r="F4" i="1" s="1"/>
  <c r="D3" i="1"/>
  <c r="E3" i="1" s="1"/>
  <c r="F3" i="1" s="1"/>
  <c r="D11" i="1"/>
  <c r="E11" i="1" s="1"/>
  <c r="F11" i="1" s="1"/>
  <c r="D6" i="1"/>
  <c r="E6" i="1" s="1"/>
  <c r="F6" i="1" s="1"/>
  <c r="D7" i="1"/>
  <c r="E7" i="1" s="1"/>
  <c r="F7" i="1" s="1"/>
  <c r="D8" i="1"/>
  <c r="E8" i="1" s="1"/>
  <c r="D9" i="1"/>
  <c r="E9" i="1" s="1"/>
  <c r="D10" i="1"/>
  <c r="E10" i="1" s="1"/>
  <c r="F10" i="1" s="1"/>
  <c r="D5" i="1"/>
  <c r="E5" i="1" s="1"/>
  <c r="F5" i="1" s="1"/>
</calcChain>
</file>

<file path=xl/sharedStrings.xml><?xml version="1.0" encoding="utf-8"?>
<sst xmlns="http://schemas.openxmlformats.org/spreadsheetml/2006/main" count="11" uniqueCount="11">
  <si>
    <t>ARCTAN</t>
  </si>
  <si>
    <t>Line Width (units)</t>
  </si>
  <si>
    <t>Angle Theta (deg)</t>
  </si>
  <si>
    <t>Opposite/ Adjacent</t>
  </si>
  <si>
    <t>Adjacent side (units)</t>
  </si>
  <si>
    <t>Opposite side (units)</t>
  </si>
  <si>
    <t>Angle Theta (degrees)</t>
  </si>
  <si>
    <t>SIN(Theta/2)</t>
  </si>
  <si>
    <t>Mitre Limit Ratio</t>
  </si>
  <si>
    <t>Mitre Length (units)</t>
  </si>
  <si>
    <t>Line join style based on Mitre Limit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</si>
</sst>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4D679-555F-4EBF-A779-DB07344F289C}">
  <dimension ref="A1:H17"/>
  <sheetViews>
    <sheetView tabSelected="1" workbookViewId="0">
      <selection activeCell="F2" sqref="F2"/>
    </sheetView>
  </sheetViews>
  <sheetFormatPr defaultRowHeight="14.6" x14ac:dyDescent="0.4"/>
  <cols>
    <col min="1" max="1" width="11.3046875" customWidth="1"/>
    <col min="2" max="2" width="13" customWidth="1"/>
    <col min="3" max="3" width="10.84375" customWidth="1"/>
    <col min="4" max="4" width="15.61328125" customWidth="1"/>
    <col min="5" max="5" width="16.3828125" customWidth="1"/>
    <col min="6" max="6" width="21.23046875" customWidth="1"/>
  </cols>
  <sheetData>
    <row r="1" spans="1:8" s="6" customFormat="1" ht="29.6" thickBot="1" x14ac:dyDescent="0.45">
      <c r="A1" s="6" t="s">
        <v>8</v>
      </c>
      <c r="B1" s="6" t="s">
        <v>1</v>
      </c>
      <c r="C1" s="6" t="s">
        <v>2</v>
      </c>
      <c r="D1" s="6" t="s">
        <v>7</v>
      </c>
      <c r="E1" s="6" t="s">
        <v>9</v>
      </c>
      <c r="F1" s="6" t="s">
        <v>10</v>
      </c>
    </row>
    <row r="2" spans="1:8" x14ac:dyDescent="0.4">
      <c r="A2">
        <v>333</v>
      </c>
      <c r="B2">
        <v>10</v>
      </c>
      <c r="C2">
        <v>16</v>
      </c>
      <c r="D2" s="1">
        <f>SIN(RADIANS(C2)/2)</f>
        <v>0.13917310096006544</v>
      </c>
      <c r="E2" s="4">
        <f>B2/D2</f>
        <v>71.852965343277191</v>
      </c>
      <c r="F2" s="5" t="str">
        <f>IF(E2&lt;A2,"Miter","Bevel")</f>
        <v>Miter</v>
      </c>
    </row>
    <row r="3" spans="1:8" x14ac:dyDescent="0.4">
      <c r="A3">
        <v>333</v>
      </c>
      <c r="B3">
        <v>10</v>
      </c>
      <c r="C3">
        <v>14</v>
      </c>
      <c r="D3" s="1">
        <f>SIN(RADIANS(C3)/2)</f>
        <v>0.12186934340514748</v>
      </c>
      <c r="E3" s="4">
        <f>B3/D3</f>
        <v>82.055090481250787</v>
      </c>
      <c r="F3" s="5" t="str">
        <f t="shared" ref="F3:F12" si="0">IF(E3&lt;A3,"Miter","Bevel")</f>
        <v>Miter</v>
      </c>
    </row>
    <row r="4" spans="1:8" x14ac:dyDescent="0.4">
      <c r="A4">
        <v>333</v>
      </c>
      <c r="B4">
        <v>10</v>
      </c>
      <c r="C4">
        <v>12</v>
      </c>
      <c r="D4" s="1">
        <f>SIN(RADIANS(C4)/2)</f>
        <v>0.10452846326765347</v>
      </c>
      <c r="E4" s="4">
        <f>B4/D4</f>
        <v>95.667722335056268</v>
      </c>
      <c r="F4" s="5" t="str">
        <f t="shared" si="0"/>
        <v>Miter</v>
      </c>
      <c r="H4" s="2"/>
    </row>
    <row r="5" spans="1:8" x14ac:dyDescent="0.4">
      <c r="A5">
        <v>333</v>
      </c>
      <c r="B5">
        <v>10</v>
      </c>
      <c r="C5">
        <v>10</v>
      </c>
      <c r="D5" s="1">
        <f>SIN(RADIANS(C5)/2)</f>
        <v>8.7155742747658166E-2</v>
      </c>
      <c r="E5" s="4">
        <f>B5/D5</f>
        <v>114.73713245669856</v>
      </c>
      <c r="F5" s="5" t="str">
        <f t="shared" si="0"/>
        <v>Miter</v>
      </c>
    </row>
    <row r="6" spans="1:8" x14ac:dyDescent="0.4">
      <c r="A6">
        <v>333</v>
      </c>
      <c r="B6">
        <v>10</v>
      </c>
      <c r="C6">
        <v>8</v>
      </c>
      <c r="D6" s="1">
        <f t="shared" ref="D6:D12" si="1">SIN(RADIANS(C6)/2)</f>
        <v>6.9756473744125302E-2</v>
      </c>
      <c r="E6" s="4">
        <f t="shared" ref="E6:E10" si="2">B6/D6</f>
        <v>143.35587026203675</v>
      </c>
      <c r="F6" s="5" t="str">
        <f t="shared" si="0"/>
        <v>Miter</v>
      </c>
    </row>
    <row r="7" spans="1:8" x14ac:dyDescent="0.4">
      <c r="A7">
        <v>333</v>
      </c>
      <c r="B7">
        <v>10</v>
      </c>
      <c r="C7">
        <v>6</v>
      </c>
      <c r="D7" s="1">
        <f t="shared" si="1"/>
        <v>5.2335956242943835E-2</v>
      </c>
      <c r="E7" s="4">
        <f t="shared" si="2"/>
        <v>191.07322609297398</v>
      </c>
      <c r="F7" s="5" t="str">
        <f t="shared" si="0"/>
        <v>Miter</v>
      </c>
    </row>
    <row r="8" spans="1:8" x14ac:dyDescent="0.4">
      <c r="A8">
        <v>333</v>
      </c>
      <c r="B8">
        <v>10</v>
      </c>
      <c r="C8">
        <v>4</v>
      </c>
      <c r="D8" s="1">
        <f t="shared" si="1"/>
        <v>3.4899496702500969E-2</v>
      </c>
      <c r="E8" s="4">
        <f t="shared" si="2"/>
        <v>286.53708347843821</v>
      </c>
      <c r="F8" s="5" t="str">
        <f t="shared" si="0"/>
        <v>Miter</v>
      </c>
    </row>
    <row r="9" spans="1:8" x14ac:dyDescent="0.4">
      <c r="A9">
        <v>333</v>
      </c>
      <c r="B9">
        <v>10</v>
      </c>
      <c r="C9">
        <v>3.5</v>
      </c>
      <c r="D9" s="1">
        <f t="shared" si="1"/>
        <v>3.0538513209822659E-2</v>
      </c>
      <c r="E9" s="4">
        <f t="shared" si="2"/>
        <v>327.45536533794046</v>
      </c>
      <c r="F9" s="5" t="str">
        <f t="shared" si="0"/>
        <v>Miter</v>
      </c>
    </row>
    <row r="10" spans="1:8" x14ac:dyDescent="0.4">
      <c r="A10">
        <v>333</v>
      </c>
      <c r="B10">
        <v>10</v>
      </c>
      <c r="C10">
        <v>3</v>
      </c>
      <c r="D10" s="1">
        <f t="shared" si="1"/>
        <v>2.6176948307873153E-2</v>
      </c>
      <c r="E10" s="4">
        <f t="shared" si="2"/>
        <v>382.01550014110444</v>
      </c>
      <c r="F10" s="5" t="str">
        <f t="shared" si="0"/>
        <v>Bevel</v>
      </c>
    </row>
    <row r="11" spans="1:8" x14ac:dyDescent="0.4">
      <c r="A11">
        <v>333</v>
      </c>
      <c r="B11">
        <v>10</v>
      </c>
      <c r="C11">
        <v>2</v>
      </c>
      <c r="D11" s="1">
        <f t="shared" si="1"/>
        <v>1.7452406437283512E-2</v>
      </c>
      <c r="E11" s="4">
        <f t="shared" ref="E11" si="3">B11/D11</f>
        <v>572.98688498550189</v>
      </c>
      <c r="F11" s="5" t="str">
        <f t="shared" si="0"/>
        <v>Bevel</v>
      </c>
    </row>
    <row r="12" spans="1:8" x14ac:dyDescent="0.4">
      <c r="A12">
        <v>333</v>
      </c>
      <c r="B12">
        <v>10</v>
      </c>
      <c r="C12" s="3">
        <f>E17</f>
        <v>1.0312126698879529</v>
      </c>
      <c r="D12" s="1">
        <f t="shared" si="1"/>
        <v>8.9989067287589899E-3</v>
      </c>
      <c r="E12" s="4">
        <f t="shared" ref="E12" si="4">B12/D12</f>
        <v>1111.2460992668903</v>
      </c>
      <c r="F12" s="5" t="str">
        <f t="shared" si="0"/>
        <v>Bevel</v>
      </c>
    </row>
    <row r="16" spans="1:8" s="6" customFormat="1" ht="29.6" thickBot="1" x14ac:dyDescent="0.45">
      <c r="A16" s="6" t="s">
        <v>4</v>
      </c>
      <c r="B16" s="6" t="s">
        <v>5</v>
      </c>
      <c r="C16" s="6" t="s">
        <v>3</v>
      </c>
      <c r="D16" s="6" t="s">
        <v>0</v>
      </c>
      <c r="E16" s="6" t="s">
        <v>6</v>
      </c>
    </row>
    <row r="17" spans="1:5" x14ac:dyDescent="0.4">
      <c r="A17">
        <v>50</v>
      </c>
      <c r="B17">
        <v>0.9</v>
      </c>
      <c r="C17">
        <f>B17/A17</f>
        <v>1.8000000000000002E-2</v>
      </c>
      <c r="D17" s="2">
        <f>ATAN(C17)</f>
        <v>1.7998056377826165E-2</v>
      </c>
      <c r="E17" s="3">
        <f>DEGREES(D17)</f>
        <v>1.0312126698879529</v>
      </c>
    </row>
  </sheetData>
  <conditionalFormatting sqref="F2:F12">
    <cfRule type="cellIs" dxfId="0" priority="1" operator="equal">
      <formula>"Bevel"</formula>
    </cfRule>
  </conditionalFormatting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PDF Mitre Limits</vt:lpstr>
    </vt:vector>
  </TitlesOfParts>
  <Company>PDF Association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PDF Miter Limit calculations</dc:title>
  <dc:creator>Peter Wyatt</dc:creator>
  <cp:lastModifiedBy>Peter Wyatt</cp:lastModifiedBy>
  <dcterms:created xsi:type="dcterms:W3CDTF">2023-05-19T08:21:17Z</dcterms:created>
  <dcterms:modified xsi:type="dcterms:W3CDTF">2023-05-23T00:20:11Z</dcterms:modified>
</cp:coreProperties>
</file>