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Sven\Documents\GitHub\AR-Education\"/>
    </mc:Choice>
  </mc:AlternateContent>
  <bookViews>
    <workbookView xWindow="0" yWindow="0" windowWidth="28800" windowHeight="16080"/>
  </bookViews>
  <sheets>
    <sheet name="Gefiltert" sheetId="2" r:id="rId1"/>
    <sheet name="Konsolidiert" sheetId="1" r:id="rId2"/>
    <sheet name="Gruppierung" sheetId="4" r:id="rId3"/>
    <sheet name="Ben&lt;-&gt;Dir" sheetId="5" r:id="rId4"/>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106" i="2" l="1"/>
  <c r="E105" i="2"/>
  <c r="E107" i="2"/>
  <c r="E108" i="2"/>
  <c r="E109" i="2"/>
  <c r="E110" i="2"/>
  <c r="E111" i="2"/>
  <c r="E112" i="2"/>
  <c r="E113" i="2"/>
  <c r="E114" i="2"/>
  <c r="E115" i="2"/>
  <c r="E116" i="2"/>
  <c r="E117" i="2"/>
  <c r="E118" i="2"/>
  <c r="E122" i="2"/>
  <c r="F106" i="2"/>
  <c r="F107" i="2"/>
  <c r="F108" i="2"/>
  <c r="F109" i="2"/>
  <c r="F110" i="2"/>
  <c r="F111" i="2"/>
  <c r="F112" i="2"/>
  <c r="F113" i="2"/>
  <c r="F114" i="2"/>
  <c r="F115" i="2"/>
  <c r="F116" i="2"/>
  <c r="F117" i="2"/>
  <c r="F118" i="2"/>
  <c r="F105" i="2"/>
  <c r="D18" i="5"/>
  <c r="B106" i="2"/>
  <c r="B105" i="2"/>
  <c r="B107" i="2"/>
  <c r="B108" i="2"/>
  <c r="B109" i="2"/>
  <c r="B110" i="2"/>
  <c r="C106" i="2"/>
  <c r="C107" i="2"/>
  <c r="C108" i="2"/>
  <c r="C109" i="2"/>
  <c r="C105" i="2"/>
  <c r="D19" i="5"/>
  <c r="D20" i="5"/>
  <c r="D3" i="5"/>
  <c r="D4" i="5"/>
  <c r="D5" i="5"/>
  <c r="D6" i="5"/>
  <c r="D7" i="5"/>
  <c r="D9" i="5"/>
  <c r="D10" i="5"/>
  <c r="D11" i="5"/>
  <c r="D13" i="5"/>
  <c r="D14" i="5"/>
  <c r="D15" i="5"/>
  <c r="D16" i="5"/>
  <c r="D22" i="5"/>
  <c r="D23" i="5"/>
  <c r="D25" i="5"/>
  <c r="D26" i="5"/>
  <c r="D27" i="5"/>
  <c r="A29" i="5"/>
  <c r="D29" i="5"/>
  <c r="B29" i="5"/>
  <c r="D30" i="5"/>
  <c r="E3" i="5"/>
  <c r="E4" i="5"/>
  <c r="E5" i="5"/>
  <c r="E6" i="5"/>
  <c r="E7" i="5"/>
  <c r="E9" i="5"/>
  <c r="E10" i="5"/>
  <c r="E11" i="5"/>
  <c r="E13" i="5"/>
  <c r="E14" i="5"/>
  <c r="E15" i="5"/>
  <c r="E16" i="5"/>
  <c r="E18" i="5"/>
  <c r="E19" i="5"/>
  <c r="E20" i="5"/>
  <c r="E22" i="5"/>
  <c r="E23" i="5"/>
  <c r="E25" i="5"/>
  <c r="E26" i="5"/>
  <c r="E27" i="5"/>
  <c r="E29" i="5"/>
  <c r="E30" i="5"/>
  <c r="F3" i="5"/>
  <c r="F4" i="5"/>
  <c r="F5" i="5"/>
  <c r="F6" i="5"/>
  <c r="F7" i="5"/>
  <c r="F9" i="5"/>
  <c r="F10" i="5"/>
  <c r="F11" i="5"/>
  <c r="F13" i="5"/>
  <c r="F14" i="5"/>
  <c r="F15" i="5"/>
  <c r="F16" i="5"/>
  <c r="F18" i="5"/>
  <c r="F19" i="5"/>
  <c r="F20" i="5"/>
  <c r="F22" i="5"/>
  <c r="F23" i="5"/>
  <c r="F25" i="5"/>
  <c r="F26" i="5"/>
  <c r="F27" i="5"/>
  <c r="F29" i="5"/>
  <c r="F30" i="5"/>
  <c r="G3" i="5"/>
  <c r="G4" i="5"/>
  <c r="G5" i="5"/>
  <c r="G6" i="5"/>
  <c r="G7" i="5"/>
  <c r="G9" i="5"/>
  <c r="G10" i="5"/>
  <c r="G11" i="5"/>
  <c r="G13" i="5"/>
  <c r="G14" i="5"/>
  <c r="G15" i="5"/>
  <c r="G16" i="5"/>
  <c r="G18" i="5"/>
  <c r="G19" i="5"/>
  <c r="G20" i="5"/>
  <c r="G22" i="5"/>
  <c r="G23" i="5"/>
  <c r="G25" i="5"/>
  <c r="G26" i="5"/>
  <c r="G27" i="5"/>
  <c r="G29" i="5"/>
  <c r="G30" i="5"/>
  <c r="C3" i="5"/>
  <c r="C4" i="5"/>
  <c r="C5" i="5"/>
  <c r="C6" i="5"/>
  <c r="C7" i="5"/>
  <c r="C9" i="5"/>
  <c r="C10" i="5"/>
  <c r="C11" i="5"/>
  <c r="C13" i="5"/>
  <c r="C14" i="5"/>
  <c r="C15" i="5"/>
  <c r="C16" i="5"/>
  <c r="C18" i="5"/>
  <c r="C19" i="5"/>
  <c r="C20" i="5"/>
  <c r="C22" i="5"/>
  <c r="C23" i="5"/>
  <c r="C25" i="5"/>
  <c r="C26" i="5"/>
  <c r="C27" i="5"/>
  <c r="C29" i="5"/>
  <c r="C30" i="5"/>
  <c r="H2" i="2"/>
  <c r="H5" i="2"/>
  <c r="H6" i="2"/>
  <c r="H11" i="2"/>
  <c r="H14" i="2"/>
  <c r="H16" i="2"/>
  <c r="H18" i="2"/>
  <c r="H23" i="2"/>
  <c r="H25" i="2"/>
  <c r="H27" i="2"/>
  <c r="H31" i="2"/>
  <c r="H38" i="2"/>
  <c r="H39" i="2"/>
  <c r="H48" i="2"/>
  <c r="H58" i="2"/>
  <c r="H63" i="2"/>
  <c r="H65" i="2"/>
  <c r="H68" i="2"/>
  <c r="H72" i="2"/>
  <c r="H79" i="2"/>
  <c r="H83" i="2"/>
  <c r="H87" i="2"/>
  <c r="H94" i="2"/>
  <c r="H95" i="2"/>
  <c r="H99" i="2"/>
  <c r="H105" i="2"/>
  <c r="H104" i="2"/>
  <c r="H107" i="2"/>
  <c r="H106" i="2"/>
  <c r="H3" i="5"/>
  <c r="H4" i="5"/>
  <c r="H5" i="5"/>
  <c r="H6" i="5"/>
  <c r="H11" i="5"/>
  <c r="H9" i="5"/>
  <c r="H10" i="5"/>
  <c r="H16" i="5"/>
  <c r="H13" i="5"/>
  <c r="H14" i="5"/>
  <c r="H15" i="5"/>
  <c r="H20" i="5"/>
  <c r="H18" i="5"/>
  <c r="H19" i="5"/>
  <c r="H23" i="5"/>
  <c r="H22" i="5"/>
  <c r="H27" i="5"/>
  <c r="H25" i="5"/>
  <c r="H26" i="5"/>
  <c r="H7" i="5"/>
  <c r="O107" i="2"/>
  <c r="B151" i="1"/>
  <c r="B152" i="1"/>
  <c r="B153" i="1"/>
  <c r="B154" i="1"/>
  <c r="B150" i="1"/>
  <c r="L139" i="1"/>
</calcChain>
</file>

<file path=xl/sharedStrings.xml><?xml version="1.0" encoding="utf-8"?>
<sst xmlns="http://schemas.openxmlformats.org/spreadsheetml/2006/main" count="1359" uniqueCount="310">
  <si>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</si>
  <si>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</si>
  <si>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</si>
  <si>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</si>
  <si>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</si>
  <si>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</si>
  <si>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</si>
  <si>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</si>
  <si>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</si>
  <si>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</si>
  <si>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</si>
  <si>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</si>
  <si>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</si>
  <si>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</si>
  <si>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</si>
  <si>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</si>
  <si>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</si>
  <si>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</si>
  <si>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</si>
  <si>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</si>
  <si>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</si>
  <si>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</si>
  <si>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</si>
  <si>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</si>
  <si>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</si>
  <si>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</si>
  <si>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</si>
  <si>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</si>
  <si>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</si>
  <si>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</si>
  <si>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</si>
  <si>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</si>
  <si>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</si>
  <si>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</si>
  <si>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</si>
  <si>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</si>
  <si>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</si>
  <si>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</si>
  <si>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</si>
  <si>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</si>
  <si>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</si>
  <si>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</si>
  <si>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</si>
  <si>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</si>
  <si>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</si>
  <si>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</si>
  <si>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</si>
  <si>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</si>
  <si>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</si>
  <si>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</si>
  <si>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</si>
  <si>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</si>
  <si>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</si>
  <si>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</si>
  <si>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</si>
  <si>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</si>
  <si>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</si>
  <si>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</si>
  <si>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</si>
  <si>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</si>
  <si>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</si>
  <si>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</si>
  <si>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</si>
  <si>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</si>
  <si>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</si>
  <si>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</si>
  <si>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</si>
  <si>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</si>
  <si>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</si>
  <si>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</si>
  <si>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</si>
  <si>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</si>
  <si>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</si>
  <si>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</si>
  <si>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</si>
  <si>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</si>
  <si>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</si>
  <si>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</si>
  <si>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</si>
  <si>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</si>
  <si>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</si>
  <si>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</si>
  <si>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</si>
  <si>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</si>
  <si>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</si>
  <si>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</si>
  <si>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</si>
  <si>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</si>
  <si>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</si>
  <si>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</si>
  <si>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</si>
  <si>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</si>
  <si>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</si>
  <si>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</si>
  <si>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</si>
  <si>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</si>
  <si>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</si>
  <si>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</si>
  <si>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</si>
  <si>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</si>
  <si>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</si>
  <si>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</si>
  <si>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</si>
  <si>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</si>
  <si>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</si>
  <si>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</si>
  <si>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</si>
  <si>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</si>
  <si>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</si>
  <si>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</si>
  <si>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</si>
  <si>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</si>
  <si>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</si>
  <si>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</si>
  <si>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</si>
  <si>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</si>
  <si>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</si>
  <si>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</si>
  <si>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</si>
  <si>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</si>
  <si>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</si>
  <si>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</si>
  <si>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</si>
  <si>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</si>
  <si>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</si>
  <si>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</si>
  <si>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</si>
  <si>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</si>
  <si>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</si>
  <si>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</si>
  <si>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</si>
  <si>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</si>
  <si>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</si>
  <si>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</si>
  <si>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</si>
  <si>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</si>
  <si>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</si>
  <si>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</si>
  <si>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</si>
  <si>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</si>
  <si>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</si>
  <si>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</si>
  <si>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</si>
  <si>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</si>
  <si>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</si>
  <si>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</si>
  <si>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</si>
  <si>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simulator is able to replicate difficulties of dissection as seen in the cadaver model"</t>
  </si>
  <si>
    <t>Replication of real-world problems</t>
  </si>
  <si>
    <t>"that simulator training followed by cadaver training can provide optimal integration of simulators into the learn- ing curve"</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</si>
  <si>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</si>
  <si>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2, 3</t>
  </si>
  <si>
    <t>better scored surgical skills by training on an AR-Simulator</t>
  </si>
  <si>
    <t>Reduced Cost</t>
  </si>
  <si>
    <t>Improved learning curve</t>
  </si>
  <si>
    <t>"tests taken by the experimental group in all the learning activities were significantly better than those of the control group"</t>
  </si>
  <si>
    <t>HELLO!</t>
  </si>
  <si>
    <t>5</t>
  </si>
  <si>
    <t>"The technology became a magnet and aroused a heightened interest in learning"</t>
  </si>
  <si>
    <t>Increased motivation</t>
  </si>
  <si>
    <t>"increased their attention to learning"</t>
  </si>
  <si>
    <t>increased attention</t>
  </si>
  <si>
    <t>4) integration of a variety of learning skills such as
listening, reading, comprehension ...</t>
  </si>
  <si>
    <t>5) functionality depended on teachers’ requirements
and students’ learning capability...</t>
  </si>
  <si>
    <t>... and creativity, and</t>
  </si>
  <si>
    <t>Enhanced creativity</t>
  </si>
  <si>
    <t>Student centered learning</t>
  </si>
  <si>
    <t>TAR has more detailing particularly in the texture of
models.</t>
  </si>
  <si>
    <t>17</t>
  </si>
  <si>
    <t>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</si>
  <si>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In contrast to traditional learning method, the TAR
system affords opportunities to capitalize on human’s
developing repertoire of physical actions and spatial
abilities for direct system input and control.</t>
  </si>
  <si>
    <t>Increased details</t>
  </si>
  <si>
    <t>"simulation environments could support students’ scientific inquiry learning processes, such as interpreting results, and improving knowledge integration"</t>
  </si>
  <si>
    <t>In particular, those students using the AR-simulation system
demonstrated cohesive inquiry patterns. Accordingly, the
AR-simulation system might be a sufficiently effective
environment for conducting collaborative inquiry learning
activities.</t>
  </si>
  <si>
    <t>Improved collaborative learning</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</si>
  <si>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</si>
  <si>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2</t>
  </si>
  <si>
    <t>The Q2 indicates the AR mode made the self-learning
process playful. We found that physical interaction with the
original game apparatus enhanced emotional engagement.</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</si>
  <si>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</si>
  <si>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Superimposed
information was nicely integrated and did not interfere with
the learning process.</t>
  </si>
  <si>
    <t>"enhanced intrinsic motivation towards the self- learning process"</t>
  </si>
  <si>
    <t>"interaction cost"</t>
  </si>
  <si>
    <t>Increased attention</t>
  </si>
  <si>
    <t>Easy accessible information</t>
  </si>
  <si>
    <t>As previously mentioned, physical interaction
induced deeper concentration and higher elaboration. The AR
mode affected the subject’s attitude, and it resulted in behavior
change.</t>
  </si>
  <si>
    <t>"lead to an increased ability to retain long term memories"</t>
  </si>
  <si>
    <t>improved memory</t>
  </si>
  <si>
    <t>This appears to indicate that certain modes of
presentation (i.e., AR and IAR) produced better learning and retention of information since the amount of
information loss between the IR test and the LTR test
was minimal and not statistically significant.</t>
  </si>
  <si>
    <t>"had higher motivation"</t>
  </si>
  <si>
    <t>"had higher [...] and degree of concentration"</t>
  </si>
  <si>
    <t>The results support the hypothesis, and suggest that Augmented Reality has some potential to be effective in aiding the learning of 3D concepts.</t>
  </si>
  <si>
    <t>development of spatial abilities</t>
  </si>
  <si>
    <t xml:space="preserve">his supports the notion that AR books can help in learning complex three dimensional concepts </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</si>
  <si>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(Dünser, 2008), as supported by constructivist learning theory (Tobias &amp; Duffy, 2009 ).</t>
  </si>
  <si>
    <t>Participants using the AR books appeared much more
eager at the beginning of each session compared with the
NAR group.</t>
  </si>
  <si>
    <t>increased motivation</t>
  </si>
  <si>
    <t>Contibution to deeper understanding through interaction with a combination of real world objects and virtual content</t>
  </si>
  <si>
    <t>The AR-guided group had better learning effectiveness (as evidenced by their posttest scores), and it was found that most visitors believed the AR guide made it easier to digest information than the audio guide due to the extra visual commentary that is provided. This mode not only offers an audio commentary, but also displays visual information dominated by text and images.</t>
  </si>
  <si>
    <t>It facilitates the development of art appreciation by imprinting the knowledge of paintings on visitors’ memories, supporting the coupling between the visitors, the guide system, and the artwork (Klopfer &amp; Squire, 2008) by using AR technology, and helping visitorskeep their memories of the artwork vivid.</t>
  </si>
  <si>
    <t>Overall the visitors using the mobile AR-guide system during painting appreciation activities felt that it was an interesting, innovative, creative, and entertaining guide device;</t>
  </si>
  <si>
    <t>The learning performance of the AR-guided group was thus superior to
that of the other two groups.</t>
  </si>
  <si>
    <t>6</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</si>
  <si>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</si>
  <si>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7</t>
  </si>
  <si>
    <t>8</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</si>
  <si>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</si>
  <si>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10</t>
  </si>
  <si>
    <t>improved creativity</t>
  </si>
  <si>
    <t>improved attention</t>
  </si>
  <si>
    <t>In addition, the participants appeared to be highly interested in using the system to observe lunar phase, with the mean of Q8 being 4.10. Participants agreed that the system is helpful to them in enhancing their motivation</t>
  </si>
  <si>
    <t>The results of our research support this characterization, as the teachers reported high levels of student engagement with the technology, and also with science. Students’ engagement with the technology was also evident in their responses to the opinion post-survey, in which technology-rich activities were rated higher than those without technology.</t>
  </si>
  <si>
    <t xml:space="preserve">We observed gains in a number of affective items and saw particular gains in student self-efficacy and their understanding of what scientists do. </t>
  </si>
  <si>
    <t>improved self-efficacy</t>
  </si>
  <si>
    <t>Using augmented reality on the field trip allowed teachers to use pedagogical approaches that may otherwise be difficult in an outdoor learning environment. The technology supported independence, as students navigated to the AR trigger locations to explore and learn at their own pace. This freed the teacher to act as facilitator, an affordance of AR that has been hypothesized by other researchers (Roschelle &amp; Pea, 2002). The teachers also highlighted this as one of the greatest benefits to teaching with the mobile devices. The program director shared her thoughts saying Such feedback suggests that AR can provide a powerful pedagogical tool that supports student-centered learning.</t>
  </si>
  <si>
    <t xml:space="preserve">these technologies provide ways of individualizing instruction in a group setting, fostering increased motivation and learning </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</si>
  <si>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</si>
  <si>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</si>
  <si>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</si>
  <si>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</si>
  <si>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</si>
  <si>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</si>
  <si>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</si>
  <si>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student centered learning</t>
  </si>
  <si>
    <t>independence</t>
  </si>
  <si>
    <t>individualization</t>
  </si>
  <si>
    <t>improved learning curve</t>
  </si>
  <si>
    <t>improved collaborative learning</t>
  </si>
  <si>
    <t>Drinn?</t>
  </si>
  <si>
    <t>Nein</t>
  </si>
  <si>
    <t>Ja</t>
  </si>
  <si>
    <t>Anzahl Artikel</t>
  </si>
  <si>
    <t>From the analysis of the nine factors underlying users’ flow experiences, the experimental group showed higher levels of concentration on the task (CT) and distorted sense of time (DT) than the control group, which might have led to the students achieving deep learning (Liu, Cheng, &amp; Huang, 2011).</t>
  </si>
  <si>
    <t>Statistical results also show that the experimental group had a better sense of control (SC) and clearer direct feed- back (CF) than the control group, which can be beneficial for the recall of information, according to Bujak et al.’s (2013) study.</t>
  </si>
  <si>
    <t>Finally, participants in the AR-based learning activity reported the highest levels of intrinsic satisfaction (AE) compared to those who used the web-based application; this may have helped the experimental group to perform the task more easily that the control group.</t>
  </si>
  <si>
    <t xml:space="preserve">Regarding the learning effectiveness of both applications, after conducting a statistical analysis on the pre- and posttest scores, it was found that students who used the AR application performed significantly better on knowledge than those who were taught using the web- based application. Those findings seem to support the outcomes of research studies (Andujar, Mejias, &amp; Marquez, 2011; Chen, Chi, Hung, &amp; Kang, 2011; Kamarainen et al., 2013; Kaufmann &amp; Schmalstieg, 2003; Lin, Duh, Li, Wang, &amp; Tsai, 2013), which showed that AR technology contributed to improve academic achievement compared to traditional teaching methods. </t>
  </si>
  <si>
    <t>The AR-based application enabled students to experiment interactively with electric and magnetic fields as well as to observe the effect of magnetic forces on their circuit. It provided instant and reliable feedback.</t>
  </si>
  <si>
    <t>Therefore, the AR-based application gave students the opportunity to try and observe different options instantly, whereas the web-based application did not offer students any possibility to experiment.</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</si>
  <si>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</si>
  <si>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</si>
  <si>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</si>
  <si>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</si>
  <si>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Fehlt</t>
  </si>
  <si>
    <t>In this study, we investigated the impact of an AR- supported simulation on the effectiveness of face-to-face collaborative learning for Physics. The results demonstrated the facilitation effects of AR technology on collaborative learning effectiveness.</t>
  </si>
  <si>
    <t>The collaborators with the AR-supported simulation perceived higher levels of learning skill development, self- reported learning and learning interest after the discussion compared with those without simulation support</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</si>
  <si>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</si>
  <si>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</si>
  <si>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</si>
  <si>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The learning satisfaction of the experimental group learners was higher than that of the control group learners who received librarian instruction. Particularly, learner satisfaction assessed by questions 1 and 7 differed significantly between the two groups. These two questions asked learners whether using the proposed ARLIS for library instruction was more fun than librarian instruction?</t>
  </si>
  <si>
    <t xml:space="preserve">Nein </t>
  </si>
  <si>
    <t>The training of spatial ability based on Graphic Engineering contents and AR technology improves spatial abilities for those who perform them and consequently lower the numbers of students who drop out of the subject.</t>
  </si>
  <si>
    <t>" reached a satisfactory motivation level."</t>
  </si>
  <si>
    <t>"positive performance"</t>
  </si>
  <si>
    <t>Students have been satisfied and motivated by these new methodologies, in all cases.</t>
  </si>
  <si>
    <t>Regarding the second research question, results showed that AR technology can help to improve student’s academic performance.</t>
  </si>
  <si>
    <t>their graphic competences and space skills are increased in shorter learning periods,</t>
  </si>
  <si>
    <t>Test results obtained from learning activities revealed that the experimental group achieved significantly more learning improvement than the control group did.</t>
  </si>
  <si>
    <t>Further, the interview results reveal that, compared to traditional learning methods, the proposed EULER not only increases the motivation of students to learn and improves the effectiveness of learning</t>
  </si>
  <si>
    <t>but it also improves student creativity and the ability to explore and absorb new knowledge and solve problems.</t>
  </si>
  <si>
    <t>"can increase motivation to learn"</t>
  </si>
  <si>
    <t>"can improve listening, speaking and reading ability."</t>
  </si>
  <si>
    <t>"like to use the HELLO to learn after class."</t>
  </si>
  <si>
    <t>The experimental results indicate that using the MDAS as a teaching tool for astronomical observations in an outdoor teaching envi- ronment enables students to achieve better learning achievements and to exhibit excellent skill performance</t>
  </si>
  <si>
    <t>Students using the MDAS were significantly more active and engaged in interactions with the teacher compared to those students using traditional tools.</t>
  </si>
  <si>
    <t>"enhanced the effectiveness of learning about astronomical observation and the performance of astronomical observation skills. In addition, the introduction of augmented reality to construct a human–computer-field experience sub- stantially increased learner motivation and had a stronger effect on the retention of learner interest in astronomical observation compared to traditional teaching scenarios."</t>
  </si>
  <si>
    <t xml:space="preserve">The Overlay system helped not only to avoid the initial period of high errors and lengthy procedures, but also improved overall accuracy and efficiency after the training session. </t>
  </si>
  <si>
    <t>Therefore, it is likely that this method would decrease the amount of practice required for medical stu- dents to become eligible for clinical procedures, or to master percutaneous needle insertion technique.</t>
  </si>
  <si>
    <t>"Potential tissue damage caused by the needle [see Fig. 7(b)] was lower in the Overlay group for all insertions, and it remained significantly lower when the group performed the freehand insertion."</t>
  </si>
  <si>
    <t>"Success rate [see Fig. 7(c)] was higher in the Overlay group when receiving additional guidance for the first six insertions, and remained higher during the freehand insertions."</t>
  </si>
  <si>
    <t>When trainees relied on their memory and the manual to complete an assembly, they were prone to making errors. When AR was used, the learning curve of trainees significantly improved, and fewer errors were made.</t>
  </si>
  <si>
    <t>The use of an animated AR system as a training tool shortens the learning curve of trainees in cognition-demanded assembl</t>
  </si>
  <si>
    <t>"AR is able to compensate for the mental and cognitive gaps between individual differences of information retrieval capacity and the task difficulty imposed on individuals. Consequently, AR eases information retrieval by integrating the task of searching information and the task of the actual assembly."</t>
  </si>
  <si>
    <t>"AR appears to have an advantage in reduc- ing error assembly when compared with the assembly manual."</t>
  </si>
  <si>
    <t>"average ratings of both frustration level and temporal demand were higher using the manual"</t>
  </si>
  <si>
    <t>"Trainees with AR training could remember or recollect more assembly clues that were memorized in the former training task than those trained in the manual."</t>
  </si>
  <si>
    <t>Simultaneous AR with the integration of human cadaver models can aid in decreasing the leaming curve to leam complex invasive procedures.</t>
  </si>
  <si>
    <t>Overall, the students were quite satisfied with the tools used to learn.</t>
  </si>
  <si>
    <t>According to the data observed on site, we note that students who trained using AR felt quite impressed and motivated by the use of a new technology, of which they had no previous contact as they were not aware of it.</t>
  </si>
  <si>
    <t>The computer tools that allow virtual modeling and the handling of 3D objects ease teaching tasks as any piece or figure is available without needing to obtain physical models that can be quite expensive and take longer to create.</t>
  </si>
  <si>
    <t>The groups that underwent training showed a statistically- significant improvement in spatial ability levels. P-values are around 5% for statistical significance, which indicates that the students have a probability of over 95% of improving their levels of spatial ability when performing the proposed training. Besides this, results show there is no improvement in control group levels.</t>
  </si>
  <si>
    <t>"The retention scores show improved learning with YouMove, as performance is maintained on the retention tests"</t>
  </si>
  <si>
    <t>Overall, we were pleased to see that when comparing pre- test and post-test results, learning increased by more than a factor of 2 (44% vs. 20%) with the YouMove system.</t>
  </si>
  <si>
    <t>improved concentration</t>
  </si>
  <si>
    <t>Higher level of satisfaction</t>
  </si>
  <si>
    <t>deeper learning through the interactivity of real world objects and virtual content (Interactivity)</t>
  </si>
  <si>
    <t>After class learning!</t>
  </si>
  <si>
    <t>Improved memory</t>
  </si>
  <si>
    <t>State of Mind</t>
  </si>
  <si>
    <t>Teaching Concepts</t>
  </si>
  <si>
    <t>Presentation</t>
  </si>
  <si>
    <t>Content Understanding</t>
  </si>
  <si>
    <t>Reduced Costs</t>
  </si>
  <si>
    <t>Learning Type</t>
  </si>
  <si>
    <t>logical understanding</t>
  </si>
  <si>
    <t>creative problem solving</t>
  </si>
  <si>
    <t>Interactivity</t>
  </si>
  <si>
    <t>Increased concentration</t>
  </si>
  <si>
    <t>Increased satisfaction</t>
  </si>
  <si>
    <t>Increased creativity</t>
  </si>
  <si>
    <t>Direct cost?</t>
  </si>
  <si>
    <t>Indirect cost?</t>
  </si>
  <si>
    <t>Development of spatial abilities</t>
  </si>
  <si>
    <t>Gesamt</t>
  </si>
  <si>
    <t>Passt?</t>
  </si>
  <si>
    <t>Anzahl Fälle</t>
  </si>
  <si>
    <t>Anzahl passend</t>
  </si>
  <si>
    <t>Anzahl nicht passend</t>
  </si>
  <si>
    <t>Intercoder Reliability</t>
  </si>
  <si>
    <t>Table 1</t>
  </si>
  <si>
    <t>492</t>
  </si>
  <si>
    <t>"This can provide great savings in cost, as well as in preparation time for whoever is teaching the practical sessions."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</si>
</sst>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0"/>
      <color theme="1"/>
      <name val="TimesNewRoman"/>
    </font>
    <font>
      <sz val="10"/>
      <color theme="1"/>
      <name val="TimesNewRomanPSMT"/>
    </font>
    <font>
      <sz val="11"/>
      <color rgb="FF000000"/>
      <name val="Calibri"/>
      <family val="2"/>
      <scheme val="minor"/>
    </font>
    <font>
      <b/>
      <sz val="11"/>
      <name val="Calibri"/>
      <scheme val="minor"/>
    </font>
    <font>
      <sz val="11"/>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10">
    <border>
      <left/>
      <right/>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1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2" fillId="0" borderId="0" xfId="0" applyFont="1"/>
    <xf numFmtId="0" fontId="0" fillId="0" borderId="0" xfId="0" applyAlignment="1"/>
    <xf numFmtId="0" fontId="0" fillId="0" borderId="0" xfId="0" applyNumberFormat="1"/>
    <xf numFmtId="0" fontId="5" fillId="0" borderId="0" xfId="0" applyFont="1" applyAlignment="1"/>
    <xf numFmtId="0" fontId="1" fillId="0" borderId="1" xfId="0" applyFont="1" applyBorder="1" applyAlignment="1"/>
    <xf numFmtId="0" fontId="6" fillId="0" borderId="0" xfId="0" applyFont="1" applyAlignment="1"/>
    <xf numFmtId="0" fontId="1" fillId="0" borderId="1" xfId="0" applyFont="1" applyBorder="1" applyAlignment="1">
      <alignment horizontal="right"/>
    </xf>
    <xf numFmtId="0" fontId="0" fillId="0" borderId="0" xfId="0" applyAlignment="1">
      <alignment horizontal="right"/>
    </xf>
    <xf numFmtId="49" fontId="0" fillId="0" borderId="0" xfId="0" applyNumberFormat="1" applyAlignment="1">
      <alignment horizontal="right"/>
    </xf>
    <xf numFmtId="0" fontId="2" fillId="0" borderId="0" xfId="0" applyFont="1" applyAlignment="1">
      <alignment horizontal="right"/>
    </xf>
    <xf numFmtId="0" fontId="2" fillId="0" borderId="0" xfId="0" applyFont="1" applyFill="1" applyBorder="1" applyAlignment="1">
      <alignment horizontal="right" vertical="top"/>
    </xf>
    <xf numFmtId="0" fontId="1" fillId="0" borderId="0" xfId="0" applyFont="1" applyFill="1" applyBorder="1"/>
    <xf numFmtId="49" fontId="0" fillId="0" borderId="0" xfId="0" applyNumberFormat="1"/>
    <xf numFmtId="0" fontId="0" fillId="0" borderId="0" xfId="0" applyFill="1"/>
    <xf numFmtId="0" fontId="1" fillId="0" borderId="0" xfId="0" applyFont="1"/>
    <xf numFmtId="0" fontId="2" fillId="0" borderId="0" xfId="0" applyFont="1" applyAlignment="1">
      <alignment horizontal="left" vertical="top"/>
    </xf>
    <xf numFmtId="0" fontId="7" fillId="0" borderId="0" xfId="0" applyFont="1"/>
    <xf numFmtId="0" fontId="8" fillId="0" borderId="0" xfId="0" applyFont="1" applyFill="1" applyBorder="1" applyAlignment="1">
      <alignment horizontal="left" vertical="top"/>
    </xf>
    <xf numFmtId="0" fontId="0" fillId="0" borderId="0" xfId="0" applyFont="1"/>
    <xf numFmtId="0" fontId="0" fillId="0" borderId="1" xfId="0" applyBorder="1"/>
    <xf numFmtId="0" fontId="0" fillId="0" borderId="2" xfId="0" applyBorder="1"/>
    <xf numFmtId="0" fontId="1" fillId="0" borderId="4" xfId="0" applyFont="1" applyBorder="1"/>
    <xf numFmtId="0" fontId="0" fillId="0" borderId="4" xfId="0" applyBorder="1"/>
    <xf numFmtId="0" fontId="0" fillId="0" borderId="3" xfId="0" applyBorder="1"/>
    <xf numFmtId="0" fontId="0" fillId="0" borderId="5" xfId="0" applyBorder="1"/>
    <xf numFmtId="0" fontId="0" fillId="0" borderId="6" xfId="0" applyFont="1" applyBorder="1"/>
    <xf numFmtId="0" fontId="1" fillId="0" borderId="8" xfId="0" applyFont="1" applyBorder="1"/>
    <xf numFmtId="0" fontId="0" fillId="0" borderId="7" xfId="0" applyFont="1" applyBorder="1"/>
    <xf numFmtId="0" fontId="2" fillId="0" borderId="7" xfId="0" applyFont="1" applyBorder="1" applyAlignment="1">
      <alignment horizontal="left" vertical="top"/>
    </xf>
    <xf numFmtId="0" fontId="0" fillId="0" borderId="9" xfId="0" applyBorder="1"/>
    <xf numFmtId="0" fontId="0" fillId="0" borderId="8" xfId="0" applyBorder="1"/>
    <xf numFmtId="10" fontId="0" fillId="0" borderId="0" xfId="139" applyNumberFormat="1" applyFont="1"/>
  </cellXfs>
  <cellStyles count="146">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1" builtinId="9" hidden="1"/>
    <cellStyle name="Besuchter Hyperlink" xfId="143" builtinId="9" hidden="1"/>
    <cellStyle name="Besuchter Hyperlink" xfId="145"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40" builtinId="8" hidden="1"/>
    <cellStyle name="Link" xfId="142" builtinId="8" hidden="1"/>
    <cellStyle name="Link" xfId="144" builtinId="8" hidden="1"/>
    <cellStyle name="Prozent" xfId="139" builtinId="5"/>
    <cellStyle name="Standard" xfId="0" builtinId="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abSelected="1" zoomScale="85" zoomScaleNormal="85" zoomScalePageLayoutView="85" workbookViewId="0">
      <pane ySplit="1" topLeftCell="A93" activePane="bottomLeft" state="frozen"/>
      <selection pane="bottomLeft" activeCell="D121" sqref="D121"/>
    </sheetView>
  </sheetViews>
  <sheetFormatPr baseColWidth="10" defaultRowHeight="15"/>
  <cols>
    <col min="1" max="1" width="23.140625" customWidth="1"/>
    <col min="4" max="4" width="36.140625" customWidth="1"/>
    <col min="5" max="5" width="19.28515625" customWidth="1"/>
    <col min="6" max="8" width="19" customWidth="1"/>
    <col min="9" max="9" width="16.140625" customWidth="1"/>
    <col min="10" max="10" width="57" style="8" customWidth="1"/>
    <col min="11" max="11" width="10.85546875" style="14"/>
    <col min="12" max="13" width="39.7109375" customWidth="1"/>
  </cols>
  <sheetData>
    <row r="1" spans="1:15">
      <c r="A1" s="1" t="s">
        <v>0</v>
      </c>
      <c r="B1" s="1" t="s">
        <v>1</v>
      </c>
      <c r="C1" s="1" t="s">
        <v>124</v>
      </c>
      <c r="D1" s="1" t="s">
        <v>5</v>
      </c>
      <c r="E1" s="1" t="s">
        <v>6</v>
      </c>
      <c r="F1" s="1" t="s">
        <v>7</v>
      </c>
      <c r="G1" s="1" t="s">
        <v>8</v>
      </c>
      <c r="H1" s="1" t="s">
        <v>302</v>
      </c>
      <c r="I1" s="1" t="s">
        <v>8</v>
      </c>
      <c r="J1" s="11" t="s">
        <v>2</v>
      </c>
      <c r="K1" s="13" t="s">
        <v>3</v>
      </c>
      <c r="L1" s="1" t="s">
        <v>146</v>
      </c>
      <c r="M1" s="1"/>
      <c r="N1" s="1" t="s">
        <v>4</v>
      </c>
      <c r="O1" s="18" t="s">
        <v>227</v>
      </c>
    </row>
    <row r="2" spans="1:15">
      <c r="A2" s="2" t="s">
        <v>10</v>
      </c>
      <c r="B2" s="2" t="s">
        <v>68</v>
      </c>
      <c r="C2" s="2" t="s">
        <v>126</v>
      </c>
      <c r="D2" s="2" t="s">
        <v>143</v>
      </c>
      <c r="E2" s="2" t="s">
        <v>144</v>
      </c>
      <c r="F2" s="6" t="s">
        <v>137</v>
      </c>
      <c r="G2" s="6" t="s">
        <v>137</v>
      </c>
      <c r="H2" s="6" t="b">
        <f>EXACT(F2,G2)</f>
        <v>1</v>
      </c>
      <c r="I2" s="2" t="s">
        <v>137</v>
      </c>
      <c r="J2" s="8" t="s">
        <v>150</v>
      </c>
      <c r="K2" s="15" t="s">
        <v>151</v>
      </c>
      <c r="L2" t="s">
        <v>225</v>
      </c>
      <c r="M2" t="s">
        <v>225</v>
      </c>
      <c r="N2" s="9" t="s">
        <v>152</v>
      </c>
      <c r="O2" s="9" t="s">
        <v>229</v>
      </c>
    </row>
    <row r="3" spans="1:15">
      <c r="A3" s="2"/>
      <c r="B3" s="2"/>
      <c r="C3" s="2"/>
      <c r="D3" s="2"/>
      <c r="E3" s="2"/>
      <c r="F3" s="6"/>
      <c r="G3" s="6"/>
      <c r="H3" s="6"/>
      <c r="I3" s="2" t="s">
        <v>137</v>
      </c>
      <c r="J3" s="2" t="s">
        <v>147</v>
      </c>
      <c r="K3" s="16">
        <v>253</v>
      </c>
      <c r="L3" t="s">
        <v>153</v>
      </c>
      <c r="M3" t="s">
        <v>153</v>
      </c>
      <c r="N3" s="7" t="s">
        <v>148</v>
      </c>
    </row>
    <row r="4" spans="1:15">
      <c r="A4" s="2"/>
      <c r="B4" s="2"/>
      <c r="C4" s="2"/>
      <c r="D4" s="2"/>
      <c r="E4" s="2"/>
      <c r="F4" s="6"/>
      <c r="G4" s="6"/>
      <c r="H4" s="6"/>
      <c r="I4" s="2" t="s">
        <v>137</v>
      </c>
      <c r="J4" s="2" t="s">
        <v>149</v>
      </c>
      <c r="K4" s="16">
        <v>254</v>
      </c>
      <c r="L4" s="7" t="s">
        <v>154</v>
      </c>
      <c r="M4" s="7"/>
    </row>
    <row r="5" spans="1:15">
      <c r="A5" s="2" t="s">
        <v>11</v>
      </c>
      <c r="B5" s="2" t="s">
        <v>69</v>
      </c>
      <c r="C5" s="2" t="s">
        <v>127</v>
      </c>
      <c r="D5" s="2" t="s">
        <v>143</v>
      </c>
      <c r="E5" s="2" t="s">
        <v>144</v>
      </c>
      <c r="F5" s="2" t="s">
        <v>138</v>
      </c>
      <c r="G5" s="2" t="s">
        <v>140</v>
      </c>
      <c r="H5" s="6" t="b">
        <f>EXACT(F5,G5)</f>
        <v>0</v>
      </c>
      <c r="I5" s="2" t="s">
        <v>140</v>
      </c>
      <c r="J5" s="2" t="s">
        <v>155</v>
      </c>
      <c r="K5" s="14">
        <v>525</v>
      </c>
      <c r="L5" s="7" t="s">
        <v>154</v>
      </c>
      <c r="M5" s="7" t="s">
        <v>154</v>
      </c>
      <c r="N5" t="s">
        <v>156</v>
      </c>
      <c r="O5" s="2" t="s">
        <v>229</v>
      </c>
    </row>
    <row r="6" spans="1:15">
      <c r="A6" s="2" t="s">
        <v>15</v>
      </c>
      <c r="B6" s="2" t="s">
        <v>73</v>
      </c>
      <c r="C6" s="2" t="s">
        <v>129</v>
      </c>
      <c r="D6" s="2" t="s">
        <v>143</v>
      </c>
      <c r="E6" s="2" t="s">
        <v>144</v>
      </c>
      <c r="F6" s="2" t="s">
        <v>141</v>
      </c>
      <c r="G6" s="2" t="s">
        <v>141</v>
      </c>
      <c r="H6" s="6" t="b">
        <f>EXACT(F6,G6)</f>
        <v>1</v>
      </c>
      <c r="I6" s="2" t="s">
        <v>141</v>
      </c>
      <c r="J6" s="8" t="s">
        <v>162</v>
      </c>
      <c r="K6" s="15" t="s">
        <v>157</v>
      </c>
      <c r="L6" s="2" t="s">
        <v>154</v>
      </c>
      <c r="M6" s="2" t="s">
        <v>154</v>
      </c>
      <c r="O6" t="s">
        <v>229</v>
      </c>
    </row>
    <row r="7" spans="1:15">
      <c r="A7" s="2"/>
      <c r="B7" s="2"/>
      <c r="C7" s="2"/>
      <c r="D7" s="2"/>
      <c r="E7" s="2"/>
      <c r="F7" s="2"/>
      <c r="G7" s="2"/>
      <c r="H7" s="2"/>
      <c r="I7" s="2" t="s">
        <v>141</v>
      </c>
      <c r="J7" s="8" t="s">
        <v>164</v>
      </c>
      <c r="K7" s="15" t="s">
        <v>157</v>
      </c>
      <c r="L7" s="2" t="s">
        <v>297</v>
      </c>
      <c r="M7" s="2" t="s">
        <v>297</v>
      </c>
    </row>
    <row r="8" spans="1:15">
      <c r="A8" s="2"/>
      <c r="B8" s="2"/>
      <c r="C8" s="2"/>
      <c r="D8" s="2"/>
      <c r="E8" s="2"/>
      <c r="F8" s="2"/>
      <c r="G8" s="2"/>
      <c r="H8" s="2"/>
      <c r="I8" s="2" t="s">
        <v>141</v>
      </c>
      <c r="J8" s="8" t="s">
        <v>163</v>
      </c>
      <c r="K8" s="15" t="s">
        <v>157</v>
      </c>
      <c r="L8" s="2" t="s">
        <v>166</v>
      </c>
      <c r="M8" s="2" t="s">
        <v>166</v>
      </c>
    </row>
    <row r="9" spans="1:15">
      <c r="A9" s="2"/>
      <c r="B9" s="2"/>
      <c r="C9" s="2"/>
      <c r="D9" s="2"/>
      <c r="E9" s="2"/>
      <c r="F9" s="2"/>
      <c r="G9" s="2"/>
      <c r="H9" s="2"/>
      <c r="I9" s="2" t="s">
        <v>141</v>
      </c>
      <c r="J9" s="2" t="s">
        <v>158</v>
      </c>
      <c r="K9" s="14">
        <v>894</v>
      </c>
      <c r="L9" s="2" t="s">
        <v>159</v>
      </c>
      <c r="M9" s="2" t="s">
        <v>159</v>
      </c>
    </row>
    <row r="10" spans="1:15">
      <c r="A10" s="2"/>
      <c r="B10" s="2"/>
      <c r="C10" s="2"/>
      <c r="D10" s="2"/>
      <c r="E10" s="2"/>
      <c r="F10" s="2"/>
      <c r="G10" s="2"/>
      <c r="H10" s="2"/>
      <c r="I10" s="2" t="s">
        <v>141</v>
      </c>
      <c r="J10" s="10" t="s">
        <v>160</v>
      </c>
      <c r="K10" s="14">
        <v>894</v>
      </c>
      <c r="L10" s="2" t="s">
        <v>182</v>
      </c>
      <c r="M10" s="2" t="s">
        <v>182</v>
      </c>
    </row>
    <row r="11" spans="1:15">
      <c r="A11" s="2" t="s">
        <v>16</v>
      </c>
      <c r="B11" s="2" t="s">
        <v>74</v>
      </c>
      <c r="C11" s="2" t="s">
        <v>130</v>
      </c>
      <c r="D11" s="2" t="s">
        <v>143</v>
      </c>
      <c r="E11" s="2" t="s">
        <v>144</v>
      </c>
      <c r="F11" s="2" t="s">
        <v>137</v>
      </c>
      <c r="G11" s="2" t="s">
        <v>137</v>
      </c>
      <c r="H11" s="6" t="b">
        <f>EXACT(F11,G11)</f>
        <v>1</v>
      </c>
      <c r="I11" s="2" t="s">
        <v>137</v>
      </c>
      <c r="J11" s="8" t="s">
        <v>169</v>
      </c>
      <c r="K11" s="15" t="s">
        <v>157</v>
      </c>
      <c r="L11" s="2" t="s">
        <v>154</v>
      </c>
      <c r="M11" s="2" t="s">
        <v>154</v>
      </c>
      <c r="O11" t="s">
        <v>229</v>
      </c>
    </row>
    <row r="12" spans="1:15">
      <c r="A12" s="2"/>
      <c r="B12" s="2"/>
      <c r="C12" s="2"/>
      <c r="D12" s="2"/>
      <c r="E12" s="2"/>
      <c r="F12" s="2"/>
      <c r="G12" s="2"/>
      <c r="H12" s="2"/>
      <c r="I12" s="2" t="s">
        <v>137</v>
      </c>
      <c r="J12" s="8" t="s">
        <v>167</v>
      </c>
      <c r="K12" s="15" t="s">
        <v>168</v>
      </c>
      <c r="L12" s="2" t="s">
        <v>171</v>
      </c>
      <c r="M12" s="2" t="s">
        <v>171</v>
      </c>
    </row>
    <row r="13" spans="1:15">
      <c r="A13" s="2"/>
      <c r="B13" s="2"/>
      <c r="C13" s="2"/>
      <c r="D13" s="2"/>
      <c r="E13" s="2"/>
      <c r="F13" s="2"/>
      <c r="G13" s="2"/>
      <c r="H13" s="2"/>
      <c r="I13" s="2" t="s">
        <v>137</v>
      </c>
      <c r="J13" s="8" t="s">
        <v>170</v>
      </c>
      <c r="K13" s="14">
        <v>5</v>
      </c>
      <c r="L13" s="2" t="s">
        <v>191</v>
      </c>
      <c r="M13" s="2" t="s">
        <v>191</v>
      </c>
    </row>
    <row r="14" spans="1:15">
      <c r="A14" s="2" t="s">
        <v>17</v>
      </c>
      <c r="B14" s="2" t="s">
        <v>75</v>
      </c>
      <c r="C14" s="2" t="s">
        <v>129</v>
      </c>
      <c r="D14" s="2" t="s">
        <v>143</v>
      </c>
      <c r="E14" s="2" t="s">
        <v>144</v>
      </c>
      <c r="F14" s="2" t="s">
        <v>138</v>
      </c>
      <c r="G14" s="2" t="s">
        <v>142</v>
      </c>
      <c r="H14" s="6" t="b">
        <f>EXACT(F14,G14)</f>
        <v>0</v>
      </c>
      <c r="I14" s="2" t="s">
        <v>142</v>
      </c>
      <c r="J14" s="2" t="s">
        <v>172</v>
      </c>
      <c r="K14" s="14">
        <v>56</v>
      </c>
      <c r="L14" s="2" t="s">
        <v>154</v>
      </c>
      <c r="M14" s="2" t="s">
        <v>154</v>
      </c>
      <c r="O14" s="2" t="s">
        <v>229</v>
      </c>
    </row>
    <row r="15" spans="1:15">
      <c r="A15" s="2"/>
      <c r="B15" s="2"/>
      <c r="C15" s="2"/>
      <c r="D15" s="2"/>
      <c r="E15" s="2"/>
      <c r="F15" s="2"/>
      <c r="G15" s="2"/>
      <c r="H15" s="2"/>
      <c r="I15" s="2" t="s">
        <v>142</v>
      </c>
      <c r="J15" s="2" t="s">
        <v>173</v>
      </c>
      <c r="K15" s="14">
        <v>5</v>
      </c>
      <c r="L15" s="2" t="s">
        <v>174</v>
      </c>
      <c r="M15" s="2" t="s">
        <v>174</v>
      </c>
    </row>
    <row r="16" spans="1:15">
      <c r="A16" s="3" t="s">
        <v>19</v>
      </c>
      <c r="B16" s="2" t="s">
        <v>77</v>
      </c>
      <c r="C16" s="2" t="s">
        <v>131</v>
      </c>
      <c r="D16" s="2" t="s">
        <v>143</v>
      </c>
      <c r="E16" s="2" t="s">
        <v>144</v>
      </c>
      <c r="F16" s="2" t="s">
        <v>139</v>
      </c>
      <c r="G16" s="2" t="s">
        <v>139</v>
      </c>
      <c r="H16" s="6" t="b">
        <f>EXACT(F16,G16)</f>
        <v>1</v>
      </c>
      <c r="I16" s="2" t="s">
        <v>139</v>
      </c>
      <c r="J16" s="8" t="s">
        <v>175</v>
      </c>
      <c r="K16" s="15" t="s">
        <v>176</v>
      </c>
      <c r="L16" s="2" t="s">
        <v>154</v>
      </c>
      <c r="M16" s="2" t="s">
        <v>154</v>
      </c>
      <c r="O16" t="s">
        <v>229</v>
      </c>
    </row>
    <row r="17" spans="1:15">
      <c r="A17" s="3"/>
      <c r="B17" s="2"/>
      <c r="C17" s="2"/>
      <c r="D17" s="2"/>
      <c r="E17" s="2"/>
      <c r="F17" s="2"/>
      <c r="G17" s="2"/>
      <c r="H17" s="6"/>
      <c r="I17" s="2" t="s">
        <v>139</v>
      </c>
      <c r="J17" s="8" t="s">
        <v>309</v>
      </c>
      <c r="K17" s="15" t="s">
        <v>308</v>
      </c>
      <c r="L17" s="2" t="s">
        <v>153</v>
      </c>
      <c r="M17" s="2" t="s">
        <v>153</v>
      </c>
    </row>
    <row r="18" spans="1:15">
      <c r="A18" s="2" t="s">
        <v>20</v>
      </c>
      <c r="B18" s="2" t="s">
        <v>78</v>
      </c>
      <c r="C18" s="2" t="s">
        <v>131</v>
      </c>
      <c r="D18" s="2" t="s">
        <v>143</v>
      </c>
      <c r="E18" s="2" t="s">
        <v>144</v>
      </c>
      <c r="F18" s="2" t="s">
        <v>140</v>
      </c>
      <c r="G18" s="2" t="s">
        <v>140</v>
      </c>
      <c r="H18" s="6" t="b">
        <f>EXACT(F18,G18)</f>
        <v>1</v>
      </c>
      <c r="I18" s="2" t="s">
        <v>140</v>
      </c>
      <c r="J18" s="8" t="s">
        <v>177</v>
      </c>
      <c r="K18" s="14">
        <v>8</v>
      </c>
      <c r="L18" t="s">
        <v>159</v>
      </c>
      <c r="M18" t="s">
        <v>159</v>
      </c>
      <c r="O18" t="s">
        <v>229</v>
      </c>
    </row>
    <row r="19" spans="1:15">
      <c r="A19" s="2"/>
      <c r="B19" s="2"/>
      <c r="C19" s="2"/>
      <c r="D19" s="2"/>
      <c r="E19" s="2"/>
      <c r="F19" s="2"/>
      <c r="G19" s="2"/>
      <c r="H19" s="2"/>
      <c r="I19" s="2" t="s">
        <v>140</v>
      </c>
      <c r="J19" s="8" t="s">
        <v>178</v>
      </c>
      <c r="K19" s="14">
        <v>8</v>
      </c>
      <c r="L19" s="2" t="s">
        <v>295</v>
      </c>
      <c r="M19" s="2" t="s">
        <v>295</v>
      </c>
    </row>
    <row r="20" spans="1:15">
      <c r="A20" s="2"/>
      <c r="B20" s="2"/>
      <c r="C20" s="2"/>
      <c r="D20" s="2"/>
      <c r="E20" s="2"/>
      <c r="F20" s="2"/>
      <c r="G20" s="2"/>
      <c r="H20" s="2"/>
      <c r="I20" s="2" t="s">
        <v>140</v>
      </c>
      <c r="J20" s="8" t="s">
        <v>179</v>
      </c>
      <c r="K20" s="14">
        <v>8</v>
      </c>
      <c r="L20" t="s">
        <v>183</v>
      </c>
      <c r="M20" t="s">
        <v>183</v>
      </c>
    </row>
    <row r="21" spans="1:15">
      <c r="A21" s="2"/>
      <c r="B21" s="2"/>
      <c r="C21" s="2"/>
      <c r="D21" s="2"/>
      <c r="E21" s="2"/>
      <c r="F21" s="2"/>
      <c r="G21" s="2"/>
      <c r="H21" s="2"/>
      <c r="I21" s="2" t="s">
        <v>140</v>
      </c>
      <c r="J21" s="8" t="s">
        <v>184</v>
      </c>
      <c r="K21" s="14">
        <v>9</v>
      </c>
      <c r="L21" s="2" t="s">
        <v>295</v>
      </c>
    </row>
    <row r="22" spans="1:15">
      <c r="A22" s="2"/>
      <c r="B22" s="2"/>
      <c r="C22" s="2"/>
      <c r="D22" s="2"/>
      <c r="E22" s="2"/>
      <c r="F22" s="2"/>
      <c r="G22" s="2"/>
      <c r="H22" s="2"/>
      <c r="I22" s="2" t="s">
        <v>140</v>
      </c>
      <c r="J22" s="2" t="s">
        <v>180</v>
      </c>
      <c r="K22" s="14">
        <v>113</v>
      </c>
      <c r="L22" s="2" t="s">
        <v>159</v>
      </c>
      <c r="M22" s="2"/>
      <c r="N22" t="s">
        <v>181</v>
      </c>
    </row>
    <row r="23" spans="1:15">
      <c r="A23" s="3" t="s">
        <v>21</v>
      </c>
      <c r="B23" s="2" t="s">
        <v>79</v>
      </c>
      <c r="C23" s="2" t="s">
        <v>132</v>
      </c>
      <c r="D23" s="2" t="s">
        <v>143</v>
      </c>
      <c r="E23" s="2" t="s">
        <v>144</v>
      </c>
      <c r="F23" s="2" t="s">
        <v>137</v>
      </c>
      <c r="G23" s="2" t="s">
        <v>137</v>
      </c>
      <c r="H23" s="6" t="b">
        <f>EXACT(F23,G23)</f>
        <v>1</v>
      </c>
      <c r="I23" s="2" t="s">
        <v>137</v>
      </c>
      <c r="J23" s="2" t="s">
        <v>185</v>
      </c>
      <c r="K23" s="14">
        <v>4</v>
      </c>
      <c r="L23" s="2" t="s">
        <v>186</v>
      </c>
      <c r="M23" s="2" t="s">
        <v>186</v>
      </c>
      <c r="O23" s="2" t="s">
        <v>229</v>
      </c>
    </row>
    <row r="24" spans="1:15">
      <c r="A24" s="2"/>
      <c r="B24" s="2"/>
      <c r="C24" s="2"/>
      <c r="D24" s="2"/>
      <c r="E24" s="2"/>
      <c r="F24" s="2"/>
      <c r="G24" s="2"/>
      <c r="H24" s="2"/>
      <c r="I24" s="2" t="s">
        <v>137</v>
      </c>
      <c r="J24" s="8" t="s">
        <v>187</v>
      </c>
      <c r="K24" s="14">
        <v>4</v>
      </c>
      <c r="L24" s="2" t="s">
        <v>186</v>
      </c>
      <c r="M24" s="2"/>
    </row>
    <row r="25" spans="1:15">
      <c r="A25" s="2" t="s">
        <v>22</v>
      </c>
      <c r="B25" s="2" t="s">
        <v>80</v>
      </c>
      <c r="C25" s="2" t="s">
        <v>128</v>
      </c>
      <c r="D25" s="2" t="s">
        <v>143</v>
      </c>
      <c r="E25" s="2" t="s">
        <v>144</v>
      </c>
      <c r="F25" s="2" t="s">
        <v>139</v>
      </c>
      <c r="G25" s="2" t="s">
        <v>139</v>
      </c>
      <c r="H25" s="6" t="b">
        <f>EXACT(F25,G25)</f>
        <v>1</v>
      </c>
      <c r="I25" s="2" t="s">
        <v>139</v>
      </c>
      <c r="J25" s="2" t="s">
        <v>188</v>
      </c>
      <c r="K25" s="14">
        <v>173</v>
      </c>
      <c r="L25" s="2" t="s">
        <v>159</v>
      </c>
      <c r="M25" s="2" t="s">
        <v>159</v>
      </c>
      <c r="O25" s="2" t="s">
        <v>229</v>
      </c>
    </row>
    <row r="26" spans="1:15">
      <c r="A26" s="2"/>
      <c r="B26" s="2"/>
      <c r="C26" s="2"/>
      <c r="D26" s="2"/>
      <c r="E26" s="2"/>
      <c r="F26" s="2"/>
      <c r="G26" s="2"/>
      <c r="H26" s="2"/>
      <c r="I26" s="2" t="s">
        <v>139</v>
      </c>
      <c r="J26" s="2" t="s">
        <v>189</v>
      </c>
      <c r="K26" s="14">
        <v>173</v>
      </c>
      <c r="L26" s="2" t="s">
        <v>295</v>
      </c>
      <c r="M26" s="2" t="s">
        <v>295</v>
      </c>
    </row>
    <row r="27" spans="1:15">
      <c r="A27" s="2" t="s">
        <v>28</v>
      </c>
      <c r="B27" s="2" t="s">
        <v>86</v>
      </c>
      <c r="C27" s="2" t="s">
        <v>129</v>
      </c>
      <c r="D27" s="2" t="s">
        <v>145</v>
      </c>
      <c r="E27" s="2" t="s">
        <v>143</v>
      </c>
      <c r="F27" s="2" t="s">
        <v>141</v>
      </c>
      <c r="G27" s="2" t="s">
        <v>141</v>
      </c>
      <c r="H27" s="6" t="b">
        <f>EXACT(F27,G27)</f>
        <v>1</v>
      </c>
      <c r="I27" s="2" t="s">
        <v>141</v>
      </c>
      <c r="J27" s="2" t="s">
        <v>190</v>
      </c>
      <c r="K27" s="14">
        <v>112</v>
      </c>
      <c r="L27" s="2" t="s">
        <v>191</v>
      </c>
      <c r="M27" s="2" t="s">
        <v>191</v>
      </c>
      <c r="O27" s="2" t="s">
        <v>229</v>
      </c>
    </row>
    <row r="28" spans="1:15">
      <c r="A28" s="2"/>
      <c r="B28" s="2"/>
      <c r="C28" s="2"/>
      <c r="D28" s="2"/>
      <c r="E28" s="2"/>
      <c r="F28" s="2"/>
      <c r="G28" s="2"/>
      <c r="H28" s="2"/>
      <c r="I28" s="2" t="s">
        <v>141</v>
      </c>
      <c r="J28" s="12" t="s">
        <v>192</v>
      </c>
      <c r="K28" s="14">
        <v>112</v>
      </c>
      <c r="L28" s="2" t="s">
        <v>191</v>
      </c>
      <c r="M28" s="2"/>
    </row>
    <row r="29" spans="1:15">
      <c r="A29" s="2"/>
      <c r="B29" s="2"/>
      <c r="C29" s="2"/>
      <c r="D29" s="2"/>
      <c r="E29" s="2"/>
      <c r="F29" s="2"/>
      <c r="G29" s="2"/>
      <c r="H29" s="2"/>
      <c r="I29" s="2" t="s">
        <v>141</v>
      </c>
      <c r="J29" s="12" t="s">
        <v>193</v>
      </c>
      <c r="K29" s="14">
        <v>113</v>
      </c>
      <c r="L29" s="2" t="s">
        <v>294</v>
      </c>
      <c r="M29" s="2" t="s">
        <v>294</v>
      </c>
      <c r="N29" t="s">
        <v>196</v>
      </c>
    </row>
    <row r="30" spans="1:15">
      <c r="A30" s="2"/>
      <c r="B30" s="2"/>
      <c r="C30" s="2"/>
      <c r="D30" s="2"/>
      <c r="E30" s="2"/>
      <c r="F30" s="2"/>
      <c r="G30" s="2"/>
      <c r="H30" s="2"/>
      <c r="I30" s="2" t="s">
        <v>141</v>
      </c>
      <c r="J30" s="12" t="s">
        <v>194</v>
      </c>
      <c r="K30" s="14">
        <v>112</v>
      </c>
      <c r="L30" s="2" t="s">
        <v>195</v>
      </c>
      <c r="M30" s="2" t="s">
        <v>195</v>
      </c>
    </row>
    <row r="31" spans="1:15">
      <c r="A31" s="2" t="s">
        <v>33</v>
      </c>
      <c r="B31" s="2" t="s">
        <v>91</v>
      </c>
      <c r="C31" s="2" t="s">
        <v>135</v>
      </c>
      <c r="D31" s="2" t="s">
        <v>145</v>
      </c>
      <c r="E31" s="2" t="s">
        <v>143</v>
      </c>
      <c r="F31" s="2" t="s">
        <v>139</v>
      </c>
      <c r="G31" s="2" t="s">
        <v>139</v>
      </c>
      <c r="H31" s="6" t="b">
        <f>EXACT(F31,G31)</f>
        <v>1</v>
      </c>
      <c r="I31" s="2" t="s">
        <v>139</v>
      </c>
      <c r="J31" s="2" t="s">
        <v>197</v>
      </c>
      <c r="K31" s="14">
        <v>193</v>
      </c>
      <c r="L31" s="2" t="s">
        <v>154</v>
      </c>
      <c r="M31" s="2" t="s">
        <v>154</v>
      </c>
      <c r="O31" s="2" t="s">
        <v>229</v>
      </c>
    </row>
    <row r="32" spans="1:15">
      <c r="A32" s="2"/>
      <c r="B32" s="2"/>
      <c r="C32" s="2"/>
      <c r="D32" s="2"/>
      <c r="E32" s="2"/>
      <c r="F32" s="2"/>
      <c r="G32" s="2"/>
      <c r="H32" s="2"/>
      <c r="I32" s="2" t="s">
        <v>139</v>
      </c>
      <c r="J32" s="2" t="s">
        <v>198</v>
      </c>
      <c r="K32" s="17">
        <v>193</v>
      </c>
      <c r="L32" s="2" t="s">
        <v>186</v>
      </c>
      <c r="M32" s="2" t="s">
        <v>186</v>
      </c>
    </row>
    <row r="33" spans="1:15">
      <c r="A33" s="2"/>
      <c r="B33" s="2"/>
      <c r="C33" s="2"/>
      <c r="D33" s="2"/>
      <c r="E33" s="2"/>
      <c r="F33" s="2"/>
      <c r="G33" s="2"/>
      <c r="H33" s="2"/>
      <c r="I33" s="2" t="s">
        <v>139</v>
      </c>
      <c r="J33" s="2" t="s">
        <v>199</v>
      </c>
      <c r="K33" s="14">
        <v>194</v>
      </c>
      <c r="L33" s="2" t="s">
        <v>182</v>
      </c>
      <c r="M33" s="2" t="s">
        <v>182</v>
      </c>
    </row>
    <row r="34" spans="1:15">
      <c r="A34" s="2"/>
      <c r="B34" s="2"/>
      <c r="C34" s="2"/>
      <c r="D34" s="2"/>
      <c r="E34" s="2"/>
      <c r="F34" s="2"/>
      <c r="G34" s="2"/>
      <c r="H34" s="2"/>
      <c r="I34" s="2" t="s">
        <v>139</v>
      </c>
      <c r="J34" s="2" t="s">
        <v>199</v>
      </c>
      <c r="K34" s="14">
        <v>194</v>
      </c>
      <c r="L34" s="2" t="s">
        <v>297</v>
      </c>
      <c r="M34" s="2" t="s">
        <v>297</v>
      </c>
    </row>
    <row r="35" spans="1:15">
      <c r="A35" s="2"/>
      <c r="B35" s="2"/>
      <c r="C35" s="2"/>
      <c r="D35" s="2"/>
      <c r="E35" s="2"/>
      <c r="F35" s="2"/>
      <c r="G35" s="2"/>
      <c r="H35" s="2"/>
      <c r="I35" s="2" t="s">
        <v>139</v>
      </c>
      <c r="J35" s="8" t="s">
        <v>200</v>
      </c>
      <c r="K35" s="15" t="s">
        <v>201</v>
      </c>
      <c r="L35" s="2" t="s">
        <v>154</v>
      </c>
      <c r="M35" s="2"/>
    </row>
    <row r="36" spans="1:15">
      <c r="A36" s="2"/>
      <c r="B36" s="2"/>
      <c r="C36" s="2"/>
      <c r="D36" s="2"/>
      <c r="E36" s="2"/>
      <c r="F36" s="2"/>
      <c r="G36" s="2"/>
      <c r="H36" s="2"/>
      <c r="I36" s="2" t="s">
        <v>139</v>
      </c>
      <c r="J36" s="8" t="s">
        <v>202</v>
      </c>
      <c r="K36" s="15" t="s">
        <v>203</v>
      </c>
      <c r="L36" s="2" t="s">
        <v>182</v>
      </c>
      <c r="M36" s="2"/>
    </row>
    <row r="37" spans="1:15">
      <c r="A37" s="2"/>
      <c r="B37" s="2"/>
      <c r="C37" s="2"/>
      <c r="D37" s="2"/>
      <c r="E37" s="2"/>
      <c r="F37" s="2"/>
      <c r="G37" s="2"/>
      <c r="H37" s="2"/>
      <c r="I37" s="2" t="s">
        <v>139</v>
      </c>
      <c r="J37" s="8" t="s">
        <v>205</v>
      </c>
      <c r="K37" s="15" t="s">
        <v>206</v>
      </c>
      <c r="L37" t="s">
        <v>159</v>
      </c>
      <c r="M37" t="s">
        <v>159</v>
      </c>
    </row>
    <row r="38" spans="1:15">
      <c r="A38" s="2" t="s">
        <v>34</v>
      </c>
      <c r="B38" s="2" t="s">
        <v>92</v>
      </c>
      <c r="C38" s="2" t="s">
        <v>128</v>
      </c>
      <c r="D38" s="2" t="s">
        <v>145</v>
      </c>
      <c r="E38" s="2" t="s">
        <v>143</v>
      </c>
      <c r="F38" s="2" t="s">
        <v>138</v>
      </c>
      <c r="G38" s="2" t="s">
        <v>139</v>
      </c>
      <c r="H38" s="6" t="b">
        <f>EXACT(F38,G38)</f>
        <v>0</v>
      </c>
      <c r="I38" s="2" t="s">
        <v>139</v>
      </c>
      <c r="J38" s="2" t="s">
        <v>209</v>
      </c>
      <c r="K38" s="14">
        <v>1040</v>
      </c>
      <c r="L38" s="2" t="s">
        <v>159</v>
      </c>
      <c r="M38" s="2" t="s">
        <v>159</v>
      </c>
      <c r="O38" s="2" t="s">
        <v>229</v>
      </c>
    </row>
    <row r="39" spans="1:15">
      <c r="A39" s="2" t="s">
        <v>36</v>
      </c>
      <c r="B39" s="2" t="s">
        <v>94</v>
      </c>
      <c r="C39" s="2" t="s">
        <v>128</v>
      </c>
      <c r="D39" s="2" t="s">
        <v>145</v>
      </c>
      <c r="E39" s="2" t="s">
        <v>143</v>
      </c>
      <c r="F39" s="2" t="s">
        <v>139</v>
      </c>
      <c r="G39" s="2" t="s">
        <v>139</v>
      </c>
      <c r="H39" s="6" t="b">
        <f>EXACT(F39,G39)</f>
        <v>1</v>
      </c>
      <c r="I39" s="2" t="s">
        <v>139</v>
      </c>
      <c r="J39" s="2" t="s">
        <v>210</v>
      </c>
      <c r="K39" s="14">
        <v>554</v>
      </c>
      <c r="L39" s="2" t="s">
        <v>159</v>
      </c>
      <c r="M39" s="2" t="s">
        <v>159</v>
      </c>
      <c r="O39" s="2" t="s">
        <v>229</v>
      </c>
    </row>
    <row r="40" spans="1:15">
      <c r="A40" s="2"/>
      <c r="B40" s="2"/>
      <c r="C40" s="2"/>
      <c r="D40" s="2"/>
      <c r="E40" s="2"/>
      <c r="F40" s="2"/>
      <c r="G40" s="2"/>
      <c r="H40" s="2"/>
      <c r="I40" s="2" t="s">
        <v>139</v>
      </c>
      <c r="J40" s="2" t="s">
        <v>213</v>
      </c>
      <c r="K40" s="14">
        <v>554</v>
      </c>
      <c r="L40" t="s">
        <v>222</v>
      </c>
      <c r="M40" t="s">
        <v>222</v>
      </c>
      <c r="N40" t="s">
        <v>223</v>
      </c>
    </row>
    <row r="41" spans="1:15">
      <c r="A41" s="2"/>
      <c r="B41" s="2"/>
      <c r="C41" s="2"/>
      <c r="D41" s="2"/>
      <c r="E41" s="2"/>
      <c r="F41" s="2"/>
      <c r="G41" s="2"/>
      <c r="H41" s="2"/>
      <c r="I41" s="2" t="s">
        <v>139</v>
      </c>
      <c r="J41" s="2" t="s">
        <v>214</v>
      </c>
      <c r="K41" s="14">
        <v>554</v>
      </c>
      <c r="L41" t="s">
        <v>222</v>
      </c>
      <c r="N41" t="s">
        <v>224</v>
      </c>
    </row>
    <row r="42" spans="1:15">
      <c r="A42" s="2"/>
      <c r="B42" s="2"/>
      <c r="C42" s="2"/>
      <c r="D42" s="2"/>
      <c r="E42" s="2"/>
      <c r="F42" s="2"/>
      <c r="G42" s="2"/>
      <c r="H42" s="2"/>
      <c r="I42" s="2" t="s">
        <v>139</v>
      </c>
      <c r="J42" s="8" t="s">
        <v>215</v>
      </c>
      <c r="K42" s="15" t="s">
        <v>201</v>
      </c>
      <c r="L42" t="s">
        <v>225</v>
      </c>
      <c r="M42" t="s">
        <v>225</v>
      </c>
    </row>
    <row r="43" spans="1:15">
      <c r="A43" s="2"/>
      <c r="B43" s="2"/>
      <c r="C43" s="2"/>
      <c r="D43" s="2"/>
      <c r="E43" s="2"/>
      <c r="F43" s="2"/>
      <c r="G43" s="2"/>
      <c r="H43" s="2"/>
      <c r="I43" s="2" t="s">
        <v>139</v>
      </c>
      <c r="J43" s="8" t="s">
        <v>216</v>
      </c>
      <c r="K43" s="15" t="s">
        <v>204</v>
      </c>
      <c r="L43" t="s">
        <v>182</v>
      </c>
      <c r="M43" t="s">
        <v>182</v>
      </c>
    </row>
    <row r="44" spans="1:15">
      <c r="A44" s="2"/>
      <c r="B44" s="2"/>
      <c r="C44" s="2"/>
      <c r="D44" s="2"/>
      <c r="E44" s="2"/>
      <c r="F44" s="2"/>
      <c r="G44" s="2"/>
      <c r="H44" s="2"/>
      <c r="I44" s="2" t="s">
        <v>139</v>
      </c>
      <c r="J44" s="8" t="s">
        <v>217</v>
      </c>
      <c r="K44" s="15" t="s">
        <v>218</v>
      </c>
      <c r="L44" t="s">
        <v>222</v>
      </c>
      <c r="N44" t="s">
        <v>223</v>
      </c>
    </row>
    <row r="45" spans="1:15">
      <c r="A45" s="2"/>
      <c r="B45" s="2"/>
      <c r="C45" s="2"/>
      <c r="D45" s="2"/>
      <c r="E45" s="2"/>
      <c r="F45" s="2"/>
      <c r="G45" s="2"/>
      <c r="H45" s="2"/>
      <c r="I45" s="2" t="s">
        <v>139</v>
      </c>
      <c r="J45" s="8" t="s">
        <v>217</v>
      </c>
      <c r="K45" s="15"/>
      <c r="L45" t="s">
        <v>226</v>
      </c>
      <c r="M45" t="s">
        <v>226</v>
      </c>
    </row>
    <row r="46" spans="1:15">
      <c r="A46" s="2"/>
      <c r="B46" s="2"/>
      <c r="C46" s="2"/>
      <c r="D46" s="2"/>
      <c r="E46" s="2"/>
      <c r="F46" s="2"/>
      <c r="G46" s="2"/>
      <c r="H46" s="2"/>
      <c r="I46" s="2" t="s">
        <v>139</v>
      </c>
      <c r="J46" s="8" t="s">
        <v>219</v>
      </c>
      <c r="K46" s="15" t="s">
        <v>218</v>
      </c>
      <c r="L46" t="s">
        <v>226</v>
      </c>
    </row>
    <row r="47" spans="1:15">
      <c r="A47" s="2"/>
      <c r="B47" s="2"/>
      <c r="C47" s="2"/>
      <c r="D47" s="2"/>
      <c r="E47" s="2"/>
      <c r="F47" s="2"/>
      <c r="G47" s="2"/>
      <c r="H47" s="2"/>
      <c r="I47" s="2" t="s">
        <v>139</v>
      </c>
      <c r="J47" s="8" t="s">
        <v>220</v>
      </c>
      <c r="K47" s="15" t="s">
        <v>221</v>
      </c>
      <c r="L47" t="s">
        <v>195</v>
      </c>
    </row>
    <row r="48" spans="1:15">
      <c r="A48" s="2" t="s">
        <v>38</v>
      </c>
      <c r="B48" s="2" t="s">
        <v>96</v>
      </c>
      <c r="C48" s="2" t="s">
        <v>135</v>
      </c>
      <c r="D48" s="2" t="s">
        <v>145</v>
      </c>
      <c r="E48" s="2" t="s">
        <v>143</v>
      </c>
      <c r="F48" s="2" t="s">
        <v>138</v>
      </c>
      <c r="G48" s="2" t="s">
        <v>139</v>
      </c>
      <c r="H48" s="6" t="b">
        <f>EXACT(F48,G48)</f>
        <v>0</v>
      </c>
      <c r="I48" s="2" t="s">
        <v>139</v>
      </c>
      <c r="J48" s="2" t="s">
        <v>231</v>
      </c>
      <c r="K48">
        <v>11</v>
      </c>
      <c r="L48" s="2" t="s">
        <v>295</v>
      </c>
      <c r="M48" s="2" t="s">
        <v>295</v>
      </c>
      <c r="O48" s="2" t="s">
        <v>229</v>
      </c>
    </row>
    <row r="49" spans="1:15">
      <c r="A49" s="2"/>
      <c r="B49" s="2"/>
      <c r="C49" s="2"/>
      <c r="D49" s="2"/>
      <c r="E49" s="2"/>
      <c r="F49" s="2"/>
      <c r="G49" s="2"/>
      <c r="H49" s="2"/>
      <c r="I49" s="2" t="s">
        <v>139</v>
      </c>
      <c r="J49" s="2" t="s">
        <v>232</v>
      </c>
      <c r="K49">
        <v>11</v>
      </c>
      <c r="L49" s="2" t="s">
        <v>294</v>
      </c>
      <c r="M49" s="2" t="s">
        <v>294</v>
      </c>
    </row>
    <row r="50" spans="1:15">
      <c r="A50" s="2"/>
      <c r="B50" s="2"/>
      <c r="C50" s="2"/>
      <c r="D50" s="2"/>
      <c r="E50" s="2"/>
      <c r="F50" s="2"/>
      <c r="G50" s="2"/>
      <c r="H50" s="2"/>
      <c r="I50" s="2" t="s">
        <v>139</v>
      </c>
      <c r="J50" s="2" t="s">
        <v>233</v>
      </c>
      <c r="K50">
        <v>11</v>
      </c>
      <c r="L50" s="2" t="s">
        <v>296</v>
      </c>
      <c r="M50" s="2" t="s">
        <v>296</v>
      </c>
    </row>
    <row r="51" spans="1:15">
      <c r="A51" s="2"/>
      <c r="B51" s="2"/>
      <c r="C51" s="2"/>
      <c r="D51" s="2"/>
      <c r="E51" s="2"/>
      <c r="F51" s="2"/>
      <c r="G51" s="2"/>
      <c r="H51" s="2"/>
      <c r="I51" s="2" t="s">
        <v>139</v>
      </c>
      <c r="J51" s="2" t="s">
        <v>234</v>
      </c>
      <c r="K51">
        <v>12</v>
      </c>
      <c r="L51" s="2" t="s">
        <v>225</v>
      </c>
      <c r="M51" s="2" t="s">
        <v>225</v>
      </c>
    </row>
    <row r="52" spans="1:15">
      <c r="A52" s="2"/>
      <c r="B52" s="2"/>
      <c r="C52" s="2"/>
      <c r="D52" s="2"/>
      <c r="E52" s="2"/>
      <c r="F52" s="2"/>
      <c r="G52" s="2"/>
      <c r="H52" s="2"/>
      <c r="I52" s="2" t="s">
        <v>139</v>
      </c>
      <c r="J52" s="2" t="s">
        <v>235</v>
      </c>
      <c r="K52">
        <v>12</v>
      </c>
      <c r="L52" s="2" t="s">
        <v>294</v>
      </c>
      <c r="M52" s="2"/>
    </row>
    <row r="53" spans="1:15">
      <c r="A53" s="2"/>
      <c r="B53" s="2"/>
      <c r="C53" s="2"/>
      <c r="D53" s="2"/>
      <c r="E53" s="2"/>
      <c r="F53" s="2"/>
      <c r="G53" s="2"/>
      <c r="H53" s="2"/>
      <c r="I53" s="2" t="s">
        <v>139</v>
      </c>
      <c r="J53" s="2" t="s">
        <v>236</v>
      </c>
      <c r="K53">
        <v>12</v>
      </c>
      <c r="L53" s="2" t="s">
        <v>294</v>
      </c>
      <c r="M53" s="2"/>
    </row>
    <row r="54" spans="1:15">
      <c r="A54" s="2"/>
      <c r="B54" s="2"/>
      <c r="C54" s="2"/>
      <c r="D54" s="2"/>
      <c r="E54" s="2"/>
      <c r="F54" s="2"/>
      <c r="G54" s="2"/>
      <c r="H54" s="2"/>
      <c r="I54" s="2" t="s">
        <v>139</v>
      </c>
      <c r="J54" s="8" t="s">
        <v>237</v>
      </c>
      <c r="K54" s="19" t="s">
        <v>203</v>
      </c>
      <c r="L54" s="2" t="s">
        <v>295</v>
      </c>
      <c r="M54" s="2"/>
    </row>
    <row r="55" spans="1:15">
      <c r="A55" s="2"/>
      <c r="B55" s="2"/>
      <c r="C55" s="2"/>
      <c r="D55" s="2"/>
      <c r="E55" s="2"/>
      <c r="F55" s="2"/>
      <c r="G55" s="2"/>
      <c r="H55" s="2"/>
      <c r="I55" s="2" t="s">
        <v>139</v>
      </c>
      <c r="J55" s="8" t="s">
        <v>238</v>
      </c>
      <c r="K55" s="19" t="s">
        <v>204</v>
      </c>
      <c r="L55" s="2" t="s">
        <v>294</v>
      </c>
      <c r="M55" s="2"/>
    </row>
    <row r="56" spans="1:15">
      <c r="A56" s="2"/>
      <c r="B56" s="2"/>
      <c r="C56" s="2"/>
      <c r="D56" s="2"/>
      <c r="E56" s="2"/>
      <c r="F56" s="2"/>
      <c r="G56" s="2"/>
      <c r="H56" s="2"/>
      <c r="I56" s="2" t="s">
        <v>139</v>
      </c>
      <c r="J56" s="8" t="s">
        <v>239</v>
      </c>
      <c r="K56" s="19" t="s">
        <v>204</v>
      </c>
      <c r="L56" s="2" t="s">
        <v>195</v>
      </c>
      <c r="M56" s="2" t="s">
        <v>195</v>
      </c>
    </row>
    <row r="57" spans="1:15">
      <c r="A57" s="2"/>
      <c r="B57" s="2"/>
      <c r="C57" s="2"/>
      <c r="D57" s="2"/>
      <c r="E57" s="2"/>
      <c r="F57" s="2"/>
      <c r="G57" s="2"/>
      <c r="H57" s="2"/>
      <c r="I57" s="2" t="s">
        <v>139</v>
      </c>
      <c r="J57" s="8" t="s">
        <v>240</v>
      </c>
      <c r="K57" s="19" t="s">
        <v>218</v>
      </c>
      <c r="L57" s="2" t="s">
        <v>225</v>
      </c>
      <c r="M57" s="2"/>
    </row>
    <row r="58" spans="1:15">
      <c r="A58" s="2" t="s">
        <v>43</v>
      </c>
      <c r="B58" s="2" t="s">
        <v>101</v>
      </c>
      <c r="C58" s="2" t="s">
        <v>131</v>
      </c>
      <c r="D58" s="2" t="s">
        <v>145</v>
      </c>
      <c r="E58" s="2" t="s">
        <v>143</v>
      </c>
      <c r="F58" s="2" t="s">
        <v>138</v>
      </c>
      <c r="G58" s="2" t="s">
        <v>142</v>
      </c>
      <c r="H58" s="6" t="b">
        <f>EXACT(F58,G58)</f>
        <v>0</v>
      </c>
      <c r="I58" s="2" t="s">
        <v>142</v>
      </c>
      <c r="J58" s="2" t="s">
        <v>242</v>
      </c>
      <c r="K58">
        <v>322</v>
      </c>
      <c r="L58" t="s">
        <v>226</v>
      </c>
      <c r="M58" t="s">
        <v>226</v>
      </c>
      <c r="O58" t="s">
        <v>229</v>
      </c>
    </row>
    <row r="59" spans="1:15">
      <c r="A59" s="2"/>
      <c r="B59" s="2"/>
      <c r="C59" s="2"/>
      <c r="D59" s="2"/>
      <c r="E59" s="2"/>
      <c r="F59" s="2"/>
      <c r="G59" s="2"/>
      <c r="H59" s="2"/>
      <c r="I59" s="2" t="s">
        <v>142</v>
      </c>
      <c r="J59" s="2" t="s">
        <v>243</v>
      </c>
      <c r="K59">
        <v>322</v>
      </c>
      <c r="L59" s="2" t="s">
        <v>225</v>
      </c>
      <c r="M59" s="2" t="s">
        <v>225</v>
      </c>
    </row>
    <row r="60" spans="1:15">
      <c r="A60" s="2"/>
      <c r="B60" s="2"/>
      <c r="C60" s="2"/>
      <c r="D60" s="2"/>
      <c r="E60" s="2"/>
      <c r="F60" s="2"/>
      <c r="G60" s="2"/>
      <c r="H60" s="2"/>
      <c r="I60" s="2" t="s">
        <v>142</v>
      </c>
      <c r="J60" s="2" t="s">
        <v>243</v>
      </c>
      <c r="K60">
        <v>322</v>
      </c>
      <c r="L60" s="2" t="s">
        <v>195</v>
      </c>
      <c r="M60" s="2" t="s">
        <v>195</v>
      </c>
    </row>
    <row r="61" spans="1:15">
      <c r="A61" s="2"/>
      <c r="B61" s="2"/>
      <c r="C61" s="2"/>
      <c r="D61" s="2"/>
      <c r="E61" s="2"/>
      <c r="F61" s="2"/>
      <c r="G61" s="2"/>
      <c r="H61" s="2"/>
      <c r="I61" s="2" t="s">
        <v>142</v>
      </c>
      <c r="J61" s="8" t="s">
        <v>244</v>
      </c>
      <c r="K61" s="19" t="s">
        <v>176</v>
      </c>
      <c r="L61" t="s">
        <v>225</v>
      </c>
    </row>
    <row r="62" spans="1:15">
      <c r="A62" s="2"/>
      <c r="B62" s="2"/>
      <c r="C62" s="2"/>
      <c r="D62" s="2"/>
      <c r="E62" s="2"/>
      <c r="F62" s="2"/>
      <c r="G62" s="2"/>
      <c r="H62" s="2"/>
      <c r="I62" s="2" t="s">
        <v>142</v>
      </c>
      <c r="J62" s="8" t="s">
        <v>245</v>
      </c>
      <c r="K62" s="19" t="s">
        <v>246</v>
      </c>
      <c r="L62" t="s">
        <v>225</v>
      </c>
    </row>
    <row r="63" spans="1:15">
      <c r="A63" s="2" t="s">
        <v>45</v>
      </c>
      <c r="B63" s="2" t="s">
        <v>103</v>
      </c>
      <c r="C63" s="2" t="s">
        <v>129</v>
      </c>
      <c r="D63" s="2" t="s">
        <v>145</v>
      </c>
      <c r="E63" s="2" t="s">
        <v>143</v>
      </c>
      <c r="F63" s="2" t="s">
        <v>137</v>
      </c>
      <c r="G63" s="2" t="s">
        <v>140</v>
      </c>
      <c r="H63" s="6" t="b">
        <f>EXACT(F63,G63)</f>
        <v>0</v>
      </c>
      <c r="I63" s="2" t="s">
        <v>140</v>
      </c>
      <c r="J63" s="2" t="s">
        <v>247</v>
      </c>
      <c r="K63">
        <v>649</v>
      </c>
      <c r="L63" s="2" t="s">
        <v>296</v>
      </c>
      <c r="M63" s="2" t="s">
        <v>296</v>
      </c>
      <c r="O63" t="s">
        <v>229</v>
      </c>
    </row>
    <row r="64" spans="1:15">
      <c r="A64" s="2"/>
      <c r="B64" s="2"/>
      <c r="C64" s="2"/>
      <c r="D64" s="2"/>
      <c r="E64" s="2"/>
      <c r="F64" s="2"/>
      <c r="G64" s="2"/>
      <c r="H64" s="6"/>
      <c r="I64" s="2" t="s">
        <v>140</v>
      </c>
      <c r="J64" s="2" t="s">
        <v>307</v>
      </c>
      <c r="K64">
        <v>640</v>
      </c>
      <c r="L64" s="2" t="s">
        <v>153</v>
      </c>
      <c r="M64" s="2" t="s">
        <v>153</v>
      </c>
    </row>
    <row r="65" spans="1:15">
      <c r="A65" s="2" t="s">
        <v>49</v>
      </c>
      <c r="B65" s="2" t="s">
        <v>107</v>
      </c>
      <c r="C65" s="2" t="s">
        <v>131</v>
      </c>
      <c r="D65" s="2" t="s">
        <v>144</v>
      </c>
      <c r="E65" s="2" t="s">
        <v>145</v>
      </c>
      <c r="F65" s="2" t="s">
        <v>137</v>
      </c>
      <c r="G65" s="2" t="s">
        <v>142</v>
      </c>
      <c r="H65" s="6" t="b">
        <f>EXACT(F65,G65)</f>
        <v>0</v>
      </c>
      <c r="I65" s="2" t="s">
        <v>142</v>
      </c>
      <c r="J65" s="2" t="s">
        <v>249</v>
      </c>
      <c r="K65" s="20"/>
      <c r="L65" s="2" t="s">
        <v>191</v>
      </c>
      <c r="M65" s="2" t="s">
        <v>191</v>
      </c>
      <c r="O65" t="s">
        <v>229</v>
      </c>
    </row>
    <row r="66" spans="1:15">
      <c r="A66" s="2"/>
      <c r="B66" s="2"/>
      <c r="C66" s="2"/>
      <c r="D66" s="2"/>
      <c r="E66" s="2"/>
      <c r="F66" s="2"/>
      <c r="G66" s="2"/>
      <c r="H66" s="2"/>
      <c r="I66" s="2" t="s">
        <v>142</v>
      </c>
      <c r="J66" s="2" t="s">
        <v>250</v>
      </c>
      <c r="K66">
        <v>6</v>
      </c>
      <c r="L66" s="2" t="s">
        <v>159</v>
      </c>
      <c r="M66" s="2" t="s">
        <v>159</v>
      </c>
    </row>
    <row r="67" spans="1:15">
      <c r="A67" s="2"/>
      <c r="B67" s="2"/>
      <c r="C67" s="2"/>
      <c r="D67" s="2"/>
      <c r="E67" s="2"/>
      <c r="F67" s="2"/>
      <c r="G67" s="2"/>
      <c r="H67" s="2"/>
      <c r="I67" s="2" t="s">
        <v>142</v>
      </c>
      <c r="J67" s="2" t="s">
        <v>251</v>
      </c>
      <c r="K67">
        <v>6</v>
      </c>
      <c r="L67" t="s">
        <v>225</v>
      </c>
      <c r="M67" t="s">
        <v>225</v>
      </c>
    </row>
    <row r="68" spans="1:15">
      <c r="A68" s="2" t="s">
        <v>51</v>
      </c>
      <c r="B68" s="2" t="s">
        <v>109</v>
      </c>
      <c r="C68" s="2" t="s">
        <v>128</v>
      </c>
      <c r="D68" s="2" t="s">
        <v>144</v>
      </c>
      <c r="E68" s="2" t="s">
        <v>145</v>
      </c>
      <c r="F68" s="2" t="s">
        <v>142</v>
      </c>
      <c r="G68" s="2" t="s">
        <v>142</v>
      </c>
      <c r="H68" s="6" t="b">
        <f>EXACT(F68,G68)</f>
        <v>1</v>
      </c>
      <c r="I68" s="2" t="s">
        <v>142</v>
      </c>
      <c r="J68" s="2" t="s">
        <v>252</v>
      </c>
      <c r="K68">
        <v>60</v>
      </c>
      <c r="L68" s="2" t="s">
        <v>296</v>
      </c>
      <c r="M68" s="2" t="s">
        <v>296</v>
      </c>
      <c r="O68" t="s">
        <v>229</v>
      </c>
    </row>
    <row r="69" spans="1:15">
      <c r="A69" s="2"/>
      <c r="B69" s="2"/>
      <c r="C69" s="2"/>
      <c r="D69" s="2"/>
      <c r="E69" s="2"/>
      <c r="F69" s="2"/>
      <c r="G69" s="2"/>
      <c r="H69" s="2"/>
      <c r="I69" s="2" t="s">
        <v>142</v>
      </c>
      <c r="J69" s="2" t="s">
        <v>252</v>
      </c>
      <c r="K69">
        <v>60</v>
      </c>
      <c r="L69" s="2" t="s">
        <v>159</v>
      </c>
      <c r="M69" s="2" t="s">
        <v>159</v>
      </c>
    </row>
    <row r="70" spans="1:15">
      <c r="A70" s="2"/>
      <c r="B70" s="2"/>
      <c r="C70" s="2"/>
      <c r="D70" s="2"/>
      <c r="E70" s="2"/>
      <c r="F70" s="2"/>
      <c r="G70" s="2"/>
      <c r="H70" s="2"/>
      <c r="I70" s="2" t="s">
        <v>142</v>
      </c>
      <c r="J70" s="2" t="s">
        <v>253</v>
      </c>
      <c r="K70">
        <v>60</v>
      </c>
      <c r="L70" s="2" t="s">
        <v>225</v>
      </c>
      <c r="M70" s="2" t="s">
        <v>225</v>
      </c>
    </row>
    <row r="71" spans="1:15">
      <c r="A71" s="2"/>
      <c r="B71" s="2"/>
      <c r="C71" s="2"/>
      <c r="D71" s="2"/>
      <c r="E71" s="2"/>
      <c r="F71" s="2"/>
      <c r="G71" s="2"/>
      <c r="H71" s="2"/>
      <c r="I71" s="2" t="s">
        <v>142</v>
      </c>
      <c r="J71" s="2" t="s">
        <v>254</v>
      </c>
      <c r="K71">
        <v>60</v>
      </c>
      <c r="L71" s="2" t="s">
        <v>225</v>
      </c>
      <c r="M71" s="2"/>
    </row>
    <row r="72" spans="1:15">
      <c r="A72" s="2" t="s">
        <v>52</v>
      </c>
      <c r="B72" s="2" t="s">
        <v>67</v>
      </c>
      <c r="C72" s="2" t="s">
        <v>127</v>
      </c>
      <c r="D72" s="2" t="s">
        <v>144</v>
      </c>
      <c r="E72" s="2" t="s">
        <v>145</v>
      </c>
      <c r="F72" s="2" t="s">
        <v>139</v>
      </c>
      <c r="G72" s="2" t="s">
        <v>139</v>
      </c>
      <c r="H72" s="6" t="b">
        <f>EXACT(F72,G72)</f>
        <v>1</v>
      </c>
      <c r="I72" s="2" t="s">
        <v>139</v>
      </c>
      <c r="J72" s="2" t="s">
        <v>255</v>
      </c>
      <c r="K72">
        <v>173</v>
      </c>
      <c r="L72" s="2" t="s">
        <v>225</v>
      </c>
      <c r="M72" s="2" t="s">
        <v>225</v>
      </c>
      <c r="O72" s="2" t="s">
        <v>229</v>
      </c>
    </row>
    <row r="73" spans="1:15">
      <c r="A73" s="2"/>
      <c r="B73" s="2"/>
      <c r="C73" s="2"/>
      <c r="D73" s="2"/>
      <c r="E73" s="2"/>
      <c r="F73" s="2"/>
      <c r="G73" s="2"/>
      <c r="H73" s="2"/>
      <c r="I73" s="2" t="s">
        <v>139</v>
      </c>
      <c r="J73" s="2" t="s">
        <v>256</v>
      </c>
      <c r="K73">
        <v>173</v>
      </c>
      <c r="L73" s="2" t="s">
        <v>195</v>
      </c>
      <c r="M73" s="2" t="s">
        <v>195</v>
      </c>
    </row>
    <row r="74" spans="1:15">
      <c r="A74" s="2"/>
      <c r="B74" s="2"/>
      <c r="C74" s="2"/>
      <c r="D74" s="2"/>
      <c r="E74" s="2"/>
      <c r="F74" s="2"/>
      <c r="G74" s="2"/>
      <c r="H74" s="2"/>
      <c r="I74" s="2" t="s">
        <v>139</v>
      </c>
      <c r="J74" s="2" t="s">
        <v>257</v>
      </c>
      <c r="K74">
        <v>173</v>
      </c>
      <c r="L74" s="2" t="s">
        <v>222</v>
      </c>
      <c r="M74" s="2" t="s">
        <v>222</v>
      </c>
    </row>
    <row r="75" spans="1:15">
      <c r="A75" s="2"/>
      <c r="B75" s="2"/>
      <c r="C75" s="2"/>
      <c r="D75" s="2"/>
      <c r="E75" s="2"/>
      <c r="F75" s="2"/>
      <c r="G75" s="2"/>
      <c r="H75" s="2"/>
      <c r="I75" s="2" t="s">
        <v>139</v>
      </c>
      <c r="J75" s="2" t="s">
        <v>257</v>
      </c>
      <c r="K75">
        <v>173</v>
      </c>
      <c r="L75" s="2" t="s">
        <v>297</v>
      </c>
      <c r="M75" s="2" t="s">
        <v>297</v>
      </c>
    </row>
    <row r="76" spans="1:15">
      <c r="A76" s="2"/>
      <c r="B76" s="2"/>
      <c r="C76" s="2"/>
      <c r="D76" s="2"/>
      <c r="E76" s="2"/>
      <c r="F76" s="2"/>
      <c r="G76" s="2"/>
      <c r="H76" s="2"/>
      <c r="I76" s="2" t="s">
        <v>139</v>
      </c>
      <c r="J76" s="2" t="s">
        <v>258</v>
      </c>
      <c r="K76">
        <v>5</v>
      </c>
      <c r="L76" s="2" t="s">
        <v>159</v>
      </c>
      <c r="M76" s="2"/>
    </row>
    <row r="77" spans="1:15">
      <c r="A77" s="2"/>
      <c r="B77" s="2"/>
      <c r="C77" s="2"/>
      <c r="D77" s="2"/>
      <c r="E77" s="2"/>
      <c r="F77" s="2"/>
      <c r="G77" s="2"/>
      <c r="H77" s="2"/>
      <c r="I77" s="2" t="s">
        <v>139</v>
      </c>
      <c r="J77" s="2" t="s">
        <v>259</v>
      </c>
      <c r="K77">
        <v>5</v>
      </c>
      <c r="L77" s="2" t="s">
        <v>225</v>
      </c>
      <c r="M77" s="2"/>
    </row>
    <row r="78" spans="1:15">
      <c r="A78" s="2"/>
      <c r="B78" s="2"/>
      <c r="C78" s="2"/>
      <c r="D78" s="2"/>
      <c r="E78" s="2"/>
      <c r="F78" s="2"/>
      <c r="G78" s="2"/>
      <c r="H78" s="2"/>
      <c r="I78" s="2" t="s">
        <v>139</v>
      </c>
      <c r="J78" s="2" t="s">
        <v>260</v>
      </c>
      <c r="K78">
        <v>5</v>
      </c>
      <c r="L78" s="2" t="s">
        <v>195</v>
      </c>
      <c r="M78" s="2"/>
      <c r="N78" t="s">
        <v>284</v>
      </c>
    </row>
    <row r="79" spans="1:15">
      <c r="A79" s="2" t="s">
        <v>55</v>
      </c>
      <c r="B79" s="2" t="s">
        <v>112</v>
      </c>
      <c r="C79" s="2" t="s">
        <v>135</v>
      </c>
      <c r="D79" s="2" t="s">
        <v>144</v>
      </c>
      <c r="E79" s="2" t="s">
        <v>145</v>
      </c>
      <c r="F79" s="2" t="s">
        <v>139</v>
      </c>
      <c r="G79" s="2" t="s">
        <v>139</v>
      </c>
      <c r="H79" s="6" t="b">
        <f>EXACT(F79,G79)</f>
        <v>1</v>
      </c>
      <c r="I79" s="2" t="s">
        <v>139</v>
      </c>
      <c r="J79" s="2" t="s">
        <v>261</v>
      </c>
      <c r="K79"/>
      <c r="L79" s="2" t="s">
        <v>225</v>
      </c>
      <c r="M79" s="2" t="s">
        <v>225</v>
      </c>
      <c r="O79" t="s">
        <v>229</v>
      </c>
    </row>
    <row r="80" spans="1:15">
      <c r="A80" s="2"/>
      <c r="B80" s="2"/>
      <c r="C80" s="2"/>
      <c r="D80" s="2"/>
      <c r="E80" s="2"/>
      <c r="F80" s="2"/>
      <c r="G80" s="2"/>
      <c r="H80" s="2"/>
      <c r="I80" s="2" t="s">
        <v>139</v>
      </c>
      <c r="J80" s="2" t="s">
        <v>262</v>
      </c>
      <c r="K80"/>
      <c r="L80" s="2" t="s">
        <v>195</v>
      </c>
      <c r="M80" s="2" t="s">
        <v>195</v>
      </c>
    </row>
    <row r="81" spans="1:15">
      <c r="A81" s="2"/>
      <c r="B81" s="2"/>
      <c r="C81" s="2"/>
      <c r="D81" s="2"/>
      <c r="E81" s="2"/>
      <c r="F81" s="2"/>
      <c r="G81" s="2"/>
      <c r="H81" s="2"/>
      <c r="I81" s="2" t="s">
        <v>139</v>
      </c>
      <c r="J81" s="2" t="s">
        <v>263</v>
      </c>
      <c r="K81">
        <v>187</v>
      </c>
      <c r="L81" s="2" t="s">
        <v>195</v>
      </c>
      <c r="M81" s="2"/>
    </row>
    <row r="82" spans="1:15">
      <c r="A82" s="2"/>
      <c r="B82" s="2"/>
      <c r="C82" s="2"/>
      <c r="D82" s="2"/>
      <c r="E82" s="2"/>
      <c r="F82" s="2"/>
      <c r="G82" s="2"/>
      <c r="H82" s="2"/>
      <c r="I82" s="2" t="s">
        <v>139</v>
      </c>
      <c r="J82" s="2" t="s">
        <v>263</v>
      </c>
      <c r="K82">
        <v>187</v>
      </c>
      <c r="L82" s="2" t="s">
        <v>225</v>
      </c>
      <c r="M82" s="2"/>
    </row>
    <row r="83" spans="1:15">
      <c r="A83" s="2" t="s">
        <v>56</v>
      </c>
      <c r="B83" s="2" t="s">
        <v>113</v>
      </c>
      <c r="C83" s="2" t="s">
        <v>131</v>
      </c>
      <c r="D83" s="2" t="s">
        <v>144</v>
      </c>
      <c r="E83" s="2" t="s">
        <v>145</v>
      </c>
      <c r="F83" s="2" t="s">
        <v>137</v>
      </c>
      <c r="G83" s="2" t="s">
        <v>137</v>
      </c>
      <c r="H83" s="6" t="b">
        <f>EXACT(F83,G83)</f>
        <v>1</v>
      </c>
      <c r="I83" s="2" t="s">
        <v>137</v>
      </c>
      <c r="J83" s="2" t="s">
        <v>264</v>
      </c>
      <c r="K83">
        <v>2035</v>
      </c>
      <c r="L83" s="2" t="s">
        <v>225</v>
      </c>
      <c r="M83" s="2" t="s">
        <v>225</v>
      </c>
      <c r="O83" s="2" t="s">
        <v>229</v>
      </c>
    </row>
    <row r="84" spans="1:15">
      <c r="A84" s="2"/>
      <c r="B84" s="2"/>
      <c r="C84" s="2"/>
      <c r="D84" s="2"/>
      <c r="E84" s="2"/>
      <c r="F84" s="2"/>
      <c r="G84" s="2"/>
      <c r="H84" s="2"/>
      <c r="I84" s="2" t="s">
        <v>137</v>
      </c>
      <c r="J84" s="2" t="s">
        <v>265</v>
      </c>
      <c r="K84">
        <v>2035</v>
      </c>
      <c r="L84" s="2" t="s">
        <v>225</v>
      </c>
      <c r="M84" s="2"/>
    </row>
    <row r="85" spans="1:15">
      <c r="A85" s="2"/>
      <c r="B85" s="2"/>
      <c r="C85" s="2"/>
      <c r="D85" s="2"/>
      <c r="E85" s="2"/>
      <c r="F85" s="2"/>
      <c r="G85" s="2"/>
      <c r="H85" s="2"/>
      <c r="I85" s="2" t="s">
        <v>137</v>
      </c>
      <c r="J85" s="2" t="s">
        <v>266</v>
      </c>
      <c r="K85">
        <v>2035</v>
      </c>
      <c r="L85" s="2" t="s">
        <v>225</v>
      </c>
      <c r="M85" s="2"/>
    </row>
    <row r="86" spans="1:15">
      <c r="A86" s="2"/>
      <c r="B86" s="2"/>
      <c r="C86" s="2"/>
      <c r="D86" s="2"/>
      <c r="E86" s="2"/>
      <c r="F86" s="2"/>
      <c r="G86" s="2"/>
      <c r="H86" s="2"/>
      <c r="I86" s="2" t="s">
        <v>137</v>
      </c>
      <c r="J86" s="2" t="s">
        <v>267</v>
      </c>
      <c r="K86">
        <v>2035</v>
      </c>
      <c r="L86" s="2" t="s">
        <v>225</v>
      </c>
      <c r="M86" s="2"/>
    </row>
    <row r="87" spans="1:15">
      <c r="A87" s="2" t="s">
        <v>59</v>
      </c>
      <c r="B87" s="2" t="s">
        <v>116</v>
      </c>
      <c r="C87" s="2" t="s">
        <v>128</v>
      </c>
      <c r="D87" s="2" t="s">
        <v>144</v>
      </c>
      <c r="E87" s="2" t="s">
        <v>145</v>
      </c>
      <c r="F87" s="2" t="s">
        <v>142</v>
      </c>
      <c r="G87" s="2" t="s">
        <v>137</v>
      </c>
      <c r="H87" s="6" t="b">
        <f>EXACT(F87,G87)</f>
        <v>0</v>
      </c>
      <c r="I87" s="2" t="s">
        <v>137</v>
      </c>
      <c r="J87" s="2" t="s">
        <v>268</v>
      </c>
      <c r="K87">
        <v>451</v>
      </c>
      <c r="L87" s="2" t="s">
        <v>225</v>
      </c>
      <c r="M87" s="2" t="s">
        <v>225</v>
      </c>
      <c r="O87" s="2" t="s">
        <v>229</v>
      </c>
    </row>
    <row r="88" spans="1:15">
      <c r="A88" s="2"/>
      <c r="B88" s="2"/>
      <c r="C88" s="2"/>
      <c r="D88" s="2"/>
      <c r="E88" s="2"/>
      <c r="F88" s="2"/>
      <c r="G88" s="2"/>
      <c r="H88" s="2"/>
      <c r="I88" s="2" t="s">
        <v>137</v>
      </c>
      <c r="J88" s="2" t="s">
        <v>269</v>
      </c>
      <c r="K88">
        <v>450</v>
      </c>
      <c r="L88" s="2" t="s">
        <v>225</v>
      </c>
      <c r="M88" s="2"/>
    </row>
    <row r="89" spans="1:15">
      <c r="A89" s="2"/>
      <c r="B89" s="2"/>
      <c r="C89" s="2"/>
      <c r="D89" s="2"/>
      <c r="E89" s="2"/>
      <c r="F89" s="2"/>
      <c r="G89" s="2"/>
      <c r="H89" s="2"/>
      <c r="I89" s="2" t="s">
        <v>137</v>
      </c>
      <c r="J89" s="8" t="s">
        <v>270</v>
      </c>
      <c r="K89">
        <v>447</v>
      </c>
      <c r="L89" t="s">
        <v>183</v>
      </c>
      <c r="M89" t="s">
        <v>183</v>
      </c>
    </row>
    <row r="90" spans="1:15">
      <c r="A90" s="2"/>
      <c r="B90" s="2"/>
      <c r="C90" s="2"/>
      <c r="D90" s="2"/>
      <c r="E90" s="2"/>
      <c r="F90" s="2"/>
      <c r="G90" s="2"/>
      <c r="H90" s="2"/>
      <c r="I90" s="2" t="s">
        <v>137</v>
      </c>
      <c r="J90" s="8" t="s">
        <v>271</v>
      </c>
      <c r="K90">
        <v>448</v>
      </c>
      <c r="L90" s="2" t="s">
        <v>225</v>
      </c>
      <c r="M90" s="2"/>
    </row>
    <row r="91" spans="1:15">
      <c r="A91" s="2"/>
      <c r="B91" s="2"/>
      <c r="C91" s="2"/>
      <c r="D91" s="2"/>
      <c r="E91" s="2"/>
      <c r="F91" s="2"/>
      <c r="G91" s="2"/>
      <c r="H91" s="2"/>
      <c r="I91" s="2" t="s">
        <v>137</v>
      </c>
      <c r="J91" s="8" t="s">
        <v>272</v>
      </c>
      <c r="K91">
        <v>448</v>
      </c>
      <c r="L91" s="2" t="s">
        <v>195</v>
      </c>
      <c r="M91" s="2" t="s">
        <v>195</v>
      </c>
    </row>
    <row r="92" spans="1:15">
      <c r="A92" s="2"/>
      <c r="B92" s="2"/>
      <c r="C92" s="2"/>
      <c r="D92" s="2"/>
      <c r="E92" s="2"/>
      <c r="F92" s="2"/>
      <c r="G92" s="2"/>
      <c r="H92" s="2"/>
      <c r="I92" s="2" t="s">
        <v>137</v>
      </c>
      <c r="J92" s="8" t="s">
        <v>272</v>
      </c>
      <c r="K92">
        <v>448</v>
      </c>
      <c r="L92" s="2" t="s">
        <v>296</v>
      </c>
      <c r="M92" s="2" t="s">
        <v>296</v>
      </c>
    </row>
    <row r="93" spans="1:15">
      <c r="A93" s="2"/>
      <c r="B93" s="2"/>
      <c r="C93" s="2"/>
      <c r="D93" s="2"/>
      <c r="E93" s="2"/>
      <c r="F93" s="2"/>
      <c r="G93" s="2"/>
      <c r="H93" s="2"/>
      <c r="I93" s="2" t="s">
        <v>137</v>
      </c>
      <c r="J93" s="8" t="s">
        <v>273</v>
      </c>
      <c r="K93">
        <v>450</v>
      </c>
      <c r="L93" s="2" t="s">
        <v>285</v>
      </c>
      <c r="M93" s="2" t="s">
        <v>285</v>
      </c>
    </row>
    <row r="94" spans="1:15">
      <c r="A94" s="2" t="s">
        <v>61</v>
      </c>
      <c r="B94" s="2" t="s">
        <v>118</v>
      </c>
      <c r="C94" s="2" t="s">
        <v>128</v>
      </c>
      <c r="D94" s="2" t="s">
        <v>144</v>
      </c>
      <c r="E94" s="2" t="s">
        <v>145</v>
      </c>
      <c r="F94" s="2" t="s">
        <v>137</v>
      </c>
      <c r="G94" s="2" t="s">
        <v>137</v>
      </c>
      <c r="H94" s="6" t="b">
        <f>EXACT(F94,G94)</f>
        <v>1</v>
      </c>
      <c r="I94" s="2" t="s">
        <v>137</v>
      </c>
      <c r="J94" s="2" t="s">
        <v>274</v>
      </c>
      <c r="K94">
        <v>984</v>
      </c>
      <c r="L94" s="2" t="s">
        <v>225</v>
      </c>
      <c r="M94" s="2" t="s">
        <v>225</v>
      </c>
      <c r="O94" t="s">
        <v>229</v>
      </c>
    </row>
    <row r="95" spans="1:15">
      <c r="A95" s="2" t="s">
        <v>64</v>
      </c>
      <c r="B95" s="2" t="s">
        <v>121</v>
      </c>
      <c r="C95" s="2" t="s">
        <v>128</v>
      </c>
      <c r="D95" s="2" t="s">
        <v>144</v>
      </c>
      <c r="E95" s="2" t="s">
        <v>145</v>
      </c>
      <c r="F95" s="2" t="s">
        <v>138</v>
      </c>
      <c r="G95" s="2" t="s">
        <v>142</v>
      </c>
      <c r="H95" s="6" t="b">
        <f>EXACT(F95,G95)</f>
        <v>0</v>
      </c>
      <c r="I95" s="2" t="s">
        <v>142</v>
      </c>
      <c r="J95" s="2" t="s">
        <v>275</v>
      </c>
      <c r="K95"/>
      <c r="L95" s="2" t="s">
        <v>296</v>
      </c>
      <c r="M95" s="2" t="s">
        <v>296</v>
      </c>
      <c r="O95" s="2" t="s">
        <v>229</v>
      </c>
    </row>
    <row r="96" spans="1:15">
      <c r="A96" s="2"/>
      <c r="B96" s="2"/>
      <c r="C96" s="2"/>
      <c r="D96" s="2"/>
      <c r="E96" s="2"/>
      <c r="F96" s="2"/>
      <c r="G96" s="2"/>
      <c r="H96" s="2"/>
      <c r="I96" s="2" t="s">
        <v>142</v>
      </c>
      <c r="J96" s="2" t="s">
        <v>276</v>
      </c>
      <c r="K96"/>
      <c r="L96" s="2" t="s">
        <v>159</v>
      </c>
      <c r="M96" s="2" t="s">
        <v>159</v>
      </c>
    </row>
    <row r="97" spans="1:15">
      <c r="A97" s="2"/>
      <c r="B97" s="2"/>
      <c r="C97" s="2"/>
      <c r="D97" s="2"/>
      <c r="E97" s="2"/>
      <c r="F97" s="2"/>
      <c r="G97" s="2"/>
      <c r="H97" s="2"/>
      <c r="I97" s="2" t="s">
        <v>142</v>
      </c>
      <c r="J97" s="2" t="s">
        <v>277</v>
      </c>
      <c r="K97"/>
      <c r="L97" s="2" t="s">
        <v>153</v>
      </c>
      <c r="M97" s="2" t="s">
        <v>153</v>
      </c>
    </row>
    <row r="98" spans="1:15">
      <c r="A98" s="2"/>
      <c r="B98" s="2"/>
      <c r="C98" s="2"/>
      <c r="D98" s="2"/>
      <c r="E98" s="2"/>
      <c r="F98" s="2"/>
      <c r="G98" s="2"/>
      <c r="H98" s="2"/>
      <c r="I98" s="2" t="s">
        <v>142</v>
      </c>
      <c r="J98" s="2" t="s">
        <v>278</v>
      </c>
      <c r="K98"/>
      <c r="L98" s="2" t="s">
        <v>191</v>
      </c>
      <c r="M98" s="2" t="s">
        <v>191</v>
      </c>
    </row>
    <row r="99" spans="1:15">
      <c r="A99" s="2" t="s">
        <v>66</v>
      </c>
      <c r="B99" s="2" t="s">
        <v>123</v>
      </c>
      <c r="C99" s="2" t="s">
        <v>128</v>
      </c>
      <c r="D99" s="2" t="s">
        <v>144</v>
      </c>
      <c r="E99" s="2" t="s">
        <v>145</v>
      </c>
      <c r="F99" s="2" t="s">
        <v>137</v>
      </c>
      <c r="G99" t="s">
        <v>137</v>
      </c>
      <c r="H99" s="6" t="b">
        <f>EXACT(F99,G99)</f>
        <v>1</v>
      </c>
      <c r="I99" s="2" t="s">
        <v>137</v>
      </c>
      <c r="J99" s="8" t="s">
        <v>279</v>
      </c>
      <c r="K99">
        <v>318</v>
      </c>
      <c r="L99" s="2" t="s">
        <v>225</v>
      </c>
      <c r="M99" s="2" t="s">
        <v>225</v>
      </c>
      <c r="O99" t="s">
        <v>229</v>
      </c>
    </row>
    <row r="100" spans="1:15">
      <c r="I100" s="2" t="s">
        <v>137</v>
      </c>
      <c r="J100" s="2" t="s">
        <v>280</v>
      </c>
      <c r="K100"/>
      <c r="L100" s="2" t="s">
        <v>225</v>
      </c>
      <c r="M100" s="2"/>
    </row>
    <row r="104" spans="1:15">
      <c r="G104" t="s">
        <v>303</v>
      </c>
      <c r="H104">
        <f>COUNTA(H2:H103)</f>
        <v>25</v>
      </c>
    </row>
    <row r="105" spans="1:15">
      <c r="A105" t="s">
        <v>137</v>
      </c>
      <c r="B105">
        <f>COUNTIF(G:G, A105)</f>
        <v>7</v>
      </c>
      <c r="C105" s="38">
        <f>B105/$B$110</f>
        <v>0.28000000000000003</v>
      </c>
      <c r="D105" t="s">
        <v>225</v>
      </c>
      <c r="E105">
        <f t="shared" ref="E105:E118" si="0">COUNTIF(M:M, D105)</f>
        <v>18</v>
      </c>
      <c r="F105" s="38">
        <f t="shared" ref="F105:F118" si="1">E105/$E$122</f>
        <v>0.2608695652173913</v>
      </c>
      <c r="G105" t="s">
        <v>304</v>
      </c>
      <c r="H105">
        <f>COUNTIF(H2:H103,TRUE)</f>
        <v>16</v>
      </c>
    </row>
    <row r="106" spans="1:15">
      <c r="A106" t="s">
        <v>142</v>
      </c>
      <c r="B106">
        <f>COUNTIF(G:G, A106)</f>
        <v>5</v>
      </c>
      <c r="C106" s="38">
        <f>B106/$B$110</f>
        <v>0.2</v>
      </c>
      <c r="D106" t="s">
        <v>153</v>
      </c>
      <c r="E106">
        <f t="shared" si="0"/>
        <v>4</v>
      </c>
      <c r="F106" s="38">
        <f t="shared" si="1"/>
        <v>5.7971014492753624E-2</v>
      </c>
      <c r="G106" t="s">
        <v>305</v>
      </c>
      <c r="H106">
        <f>H104-H105</f>
        <v>9</v>
      </c>
    </row>
    <row r="107" spans="1:15">
      <c r="A107" t="s">
        <v>140</v>
      </c>
      <c r="B107">
        <f>COUNTIF(G:G, A107)</f>
        <v>3</v>
      </c>
      <c r="C107" s="38">
        <f>B107/$B$110</f>
        <v>0.12</v>
      </c>
      <c r="D107" s="2" t="s">
        <v>166</v>
      </c>
      <c r="E107">
        <f t="shared" si="0"/>
        <v>3</v>
      </c>
      <c r="F107" s="38">
        <f t="shared" si="1"/>
        <v>4.3478260869565216E-2</v>
      </c>
      <c r="G107" t="s">
        <v>306</v>
      </c>
      <c r="H107">
        <f>H105/H104</f>
        <v>0.64</v>
      </c>
      <c r="N107" t="s">
        <v>230</v>
      </c>
      <c r="O107">
        <f>COUNTIF(O2:O99, "Ja")</f>
        <v>25</v>
      </c>
    </row>
    <row r="108" spans="1:15">
      <c r="A108" t="s">
        <v>141</v>
      </c>
      <c r="B108">
        <f>COUNTIF(G:G, A108)</f>
        <v>2</v>
      </c>
      <c r="C108" s="38">
        <f>B108/$B$110</f>
        <v>0.08</v>
      </c>
      <c r="D108" s="2" t="s">
        <v>159</v>
      </c>
      <c r="E108">
        <f t="shared" si="0"/>
        <v>15</v>
      </c>
      <c r="F108" s="38">
        <f t="shared" si="1"/>
        <v>0.21739130434782608</v>
      </c>
    </row>
    <row r="109" spans="1:15">
      <c r="A109" t="s">
        <v>139</v>
      </c>
      <c r="B109">
        <f>COUNTIF(G:G, A109)</f>
        <v>8</v>
      </c>
      <c r="C109" s="38">
        <f>B109/$B$110</f>
        <v>0.32</v>
      </c>
      <c r="D109" s="2" t="s">
        <v>182</v>
      </c>
      <c r="E109">
        <f t="shared" si="0"/>
        <v>3</v>
      </c>
      <c r="F109" s="38">
        <f t="shared" si="1"/>
        <v>4.3478260869565216E-2</v>
      </c>
    </row>
    <row r="110" spans="1:15">
      <c r="B110">
        <f>SUM(B105:B109)</f>
        <v>25</v>
      </c>
      <c r="D110" s="2" t="s">
        <v>171</v>
      </c>
      <c r="E110">
        <f t="shared" si="0"/>
        <v>1</v>
      </c>
      <c r="F110" s="38">
        <f t="shared" si="1"/>
        <v>1.4492753623188406E-2</v>
      </c>
    </row>
    <row r="111" spans="1:15">
      <c r="D111" s="2" t="s">
        <v>191</v>
      </c>
      <c r="E111">
        <f t="shared" si="0"/>
        <v>4</v>
      </c>
      <c r="F111" s="38">
        <f t="shared" si="1"/>
        <v>5.7971014492753624E-2</v>
      </c>
    </row>
    <row r="112" spans="1:15">
      <c r="D112" s="2" t="s">
        <v>174</v>
      </c>
      <c r="E112">
        <f t="shared" si="0"/>
        <v>3</v>
      </c>
      <c r="F112" s="38">
        <f t="shared" si="1"/>
        <v>4.3478260869565216E-2</v>
      </c>
    </row>
    <row r="113" spans="4:6">
      <c r="D113" s="2" t="s">
        <v>295</v>
      </c>
      <c r="E113">
        <f t="shared" si="0"/>
        <v>3</v>
      </c>
      <c r="F113" s="38">
        <f t="shared" si="1"/>
        <v>4.3478260869565216E-2</v>
      </c>
    </row>
    <row r="114" spans="4:6">
      <c r="D114" t="s">
        <v>183</v>
      </c>
      <c r="E114">
        <f t="shared" si="0"/>
        <v>2</v>
      </c>
      <c r="F114" s="38">
        <f t="shared" si="1"/>
        <v>2.8985507246376812E-2</v>
      </c>
    </row>
    <row r="115" spans="4:6">
      <c r="D115" s="2" t="s">
        <v>186</v>
      </c>
      <c r="E115">
        <f t="shared" si="0"/>
        <v>3</v>
      </c>
      <c r="F115" s="38">
        <f t="shared" si="1"/>
        <v>4.3478260869565216E-2</v>
      </c>
    </row>
    <row r="116" spans="4:6">
      <c r="D116" s="2" t="s">
        <v>294</v>
      </c>
      <c r="E116">
        <f t="shared" si="0"/>
        <v>2</v>
      </c>
      <c r="F116" s="38">
        <f t="shared" si="1"/>
        <v>2.8985507246376812E-2</v>
      </c>
    </row>
    <row r="117" spans="4:6">
      <c r="D117" s="2" t="s">
        <v>297</v>
      </c>
      <c r="E117">
        <f t="shared" si="0"/>
        <v>3</v>
      </c>
      <c r="F117" s="38">
        <f t="shared" si="1"/>
        <v>4.3478260869565216E-2</v>
      </c>
    </row>
    <row r="118" spans="4:6">
      <c r="D118" s="2" t="s">
        <v>296</v>
      </c>
      <c r="E118">
        <f t="shared" si="0"/>
        <v>5</v>
      </c>
      <c r="F118" s="38">
        <f t="shared" si="1"/>
        <v>7.2463768115942032E-2</v>
      </c>
    </row>
    <row r="122" spans="4:6">
      <c r="E122">
        <f>SUM(E105:E118)</f>
        <v>69</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zoomScale="85" zoomScaleNormal="85" zoomScalePageLayoutView="85" workbookViewId="0">
      <pane ySplit="1" topLeftCell="A122" activePane="bottomLeft" state="frozen"/>
      <selection pane="bottomLeft" activeCell="E151" sqref="E151"/>
    </sheetView>
  </sheetViews>
  <sheetFormatPr baseColWidth="10" defaultRowHeight="15"/>
  <cols>
    <col min="1" max="1" width="23.140625" customWidth="1"/>
    <col min="4" max="4" width="16.42578125" customWidth="1"/>
    <col min="5" max="5" width="19.28515625" customWidth="1"/>
    <col min="6" max="6" width="19" customWidth="1"/>
    <col min="7" max="7" width="16.140625" customWidth="1"/>
    <col min="8" max="8" width="57" style="8" customWidth="1"/>
    <col min="9" max="9" width="10.85546875" style="14"/>
    <col min="10" max="10" width="22.85546875" customWidth="1"/>
  </cols>
  <sheetData>
    <row r="1" spans="1:12">
      <c r="A1" s="1" t="s">
        <v>0</v>
      </c>
      <c r="B1" s="1" t="s">
        <v>1</v>
      </c>
      <c r="C1" s="1" t="s">
        <v>124</v>
      </c>
      <c r="D1" s="1" t="s">
        <v>5</v>
      </c>
      <c r="E1" s="1" t="s">
        <v>6</v>
      </c>
      <c r="F1" s="1" t="s">
        <v>7</v>
      </c>
      <c r="G1" s="1" t="s">
        <v>8</v>
      </c>
      <c r="H1" s="11" t="s">
        <v>2</v>
      </c>
      <c r="I1" s="13" t="s">
        <v>3</v>
      </c>
      <c r="J1" s="1" t="s">
        <v>146</v>
      </c>
      <c r="K1" s="1" t="s">
        <v>4</v>
      </c>
      <c r="L1" s="18" t="s">
        <v>227</v>
      </c>
    </row>
    <row r="2" spans="1:12">
      <c r="A2" s="2" t="s">
        <v>9</v>
      </c>
      <c r="B2" s="2" t="s">
        <v>67</v>
      </c>
      <c r="C2" s="2" t="s">
        <v>125</v>
      </c>
      <c r="D2" s="2" t="s">
        <v>143</v>
      </c>
      <c r="E2" s="2" t="s">
        <v>144</v>
      </c>
      <c r="F2" s="6" t="s">
        <v>137</v>
      </c>
      <c r="L2" t="s">
        <v>228</v>
      </c>
    </row>
    <row r="3" spans="1:12">
      <c r="A3" s="2" t="s">
        <v>10</v>
      </c>
      <c r="B3" s="2" t="s">
        <v>68</v>
      </c>
      <c r="C3" s="2" t="s">
        <v>126</v>
      </c>
      <c r="D3" s="2" t="s">
        <v>143</v>
      </c>
      <c r="E3" s="2" t="s">
        <v>144</v>
      </c>
      <c r="F3" s="6" t="s">
        <v>137</v>
      </c>
      <c r="G3" s="2" t="s">
        <v>137</v>
      </c>
      <c r="H3" s="8" t="s">
        <v>150</v>
      </c>
      <c r="I3" s="15" t="s">
        <v>151</v>
      </c>
      <c r="J3" t="s">
        <v>225</v>
      </c>
      <c r="K3" s="9" t="s">
        <v>152</v>
      </c>
      <c r="L3" s="9" t="s">
        <v>229</v>
      </c>
    </row>
    <row r="4" spans="1:12">
      <c r="A4" s="2"/>
      <c r="B4" s="2"/>
      <c r="C4" s="2"/>
      <c r="D4" s="2"/>
      <c r="E4" s="2"/>
      <c r="F4" s="6"/>
      <c r="H4" s="2" t="s">
        <v>147</v>
      </c>
      <c r="I4" s="16">
        <v>253</v>
      </c>
      <c r="J4" t="s">
        <v>153</v>
      </c>
      <c r="K4" s="7" t="s">
        <v>148</v>
      </c>
    </row>
    <row r="5" spans="1:12">
      <c r="A5" s="2"/>
      <c r="B5" s="2"/>
      <c r="C5" s="2"/>
      <c r="D5" s="2"/>
      <c r="E5" s="2"/>
      <c r="F5" s="6"/>
      <c r="H5" s="2" t="s">
        <v>149</v>
      </c>
      <c r="I5" s="16">
        <v>254</v>
      </c>
      <c r="J5" s="7" t="s">
        <v>154</v>
      </c>
    </row>
    <row r="6" spans="1:12">
      <c r="A6" s="2" t="s">
        <v>11</v>
      </c>
      <c r="B6" s="2" t="s">
        <v>69</v>
      </c>
      <c r="C6" s="2" t="s">
        <v>127</v>
      </c>
      <c r="D6" s="2" t="s">
        <v>143</v>
      </c>
      <c r="E6" s="2" t="s">
        <v>144</v>
      </c>
      <c r="F6" s="2" t="s">
        <v>138</v>
      </c>
      <c r="G6" s="2" t="s">
        <v>140</v>
      </c>
      <c r="H6" s="2" t="s">
        <v>155</v>
      </c>
      <c r="I6" s="14">
        <v>525</v>
      </c>
      <c r="J6" s="7" t="s">
        <v>154</v>
      </c>
      <c r="K6" t="s">
        <v>156</v>
      </c>
      <c r="L6" s="2" t="s">
        <v>229</v>
      </c>
    </row>
    <row r="7" spans="1:12">
      <c r="A7" s="2" t="s">
        <v>12</v>
      </c>
      <c r="B7" s="2" t="s">
        <v>70</v>
      </c>
      <c r="C7" s="2" t="s">
        <v>128</v>
      </c>
      <c r="D7" s="2" t="s">
        <v>143</v>
      </c>
      <c r="E7" s="2" t="s">
        <v>144</v>
      </c>
      <c r="F7" s="2" t="s">
        <v>138</v>
      </c>
      <c r="L7" t="s">
        <v>228</v>
      </c>
    </row>
    <row r="8" spans="1:12">
      <c r="A8" s="3" t="s">
        <v>13</v>
      </c>
      <c r="B8" s="2" t="s">
        <v>71</v>
      </c>
      <c r="C8" s="2" t="s">
        <v>129</v>
      </c>
      <c r="D8" s="2" t="s">
        <v>143</v>
      </c>
      <c r="E8" s="2" t="s">
        <v>144</v>
      </c>
      <c r="F8" s="2" t="s">
        <v>139</v>
      </c>
      <c r="L8" t="s">
        <v>228</v>
      </c>
    </row>
    <row r="9" spans="1:12">
      <c r="A9" s="4" t="s">
        <v>14</v>
      </c>
      <c r="B9" s="2" t="s">
        <v>72</v>
      </c>
      <c r="C9" s="2" t="s">
        <v>127</v>
      </c>
      <c r="D9" s="2" t="s">
        <v>143</v>
      </c>
      <c r="E9" s="2" t="s">
        <v>144</v>
      </c>
      <c r="F9" s="2" t="s">
        <v>138</v>
      </c>
      <c r="L9" t="s">
        <v>228</v>
      </c>
    </row>
    <row r="10" spans="1:12">
      <c r="A10" s="2" t="s">
        <v>15</v>
      </c>
      <c r="B10" s="2" t="s">
        <v>73</v>
      </c>
      <c r="C10" s="2" t="s">
        <v>129</v>
      </c>
      <c r="D10" s="2" t="s">
        <v>143</v>
      </c>
      <c r="E10" s="2" t="s">
        <v>144</v>
      </c>
      <c r="F10" s="2" t="s">
        <v>141</v>
      </c>
      <c r="G10" s="2" t="s">
        <v>141</v>
      </c>
      <c r="H10" s="8" t="s">
        <v>162</v>
      </c>
      <c r="I10" s="15" t="s">
        <v>157</v>
      </c>
      <c r="J10" s="2" t="s">
        <v>154</v>
      </c>
      <c r="L10" t="s">
        <v>229</v>
      </c>
    </row>
    <row r="11" spans="1:12">
      <c r="A11" s="2"/>
      <c r="B11" s="2"/>
      <c r="C11" s="2"/>
      <c r="D11" s="2"/>
      <c r="E11" s="2"/>
      <c r="F11" s="2"/>
      <c r="G11" s="2"/>
      <c r="H11" s="8" t="s">
        <v>164</v>
      </c>
      <c r="I11" s="15" t="s">
        <v>157</v>
      </c>
      <c r="J11" s="2" t="s">
        <v>165</v>
      </c>
    </row>
    <row r="12" spans="1:12">
      <c r="A12" s="2"/>
      <c r="B12" s="2"/>
      <c r="C12" s="2"/>
      <c r="D12" s="2"/>
      <c r="E12" s="2"/>
      <c r="F12" s="2"/>
      <c r="G12" s="2"/>
      <c r="H12" s="8" t="s">
        <v>163</v>
      </c>
      <c r="I12" s="15" t="s">
        <v>157</v>
      </c>
      <c r="J12" s="2" t="s">
        <v>166</v>
      </c>
    </row>
    <row r="13" spans="1:12">
      <c r="A13" s="2"/>
      <c r="B13" s="2"/>
      <c r="C13" s="2"/>
      <c r="D13" s="2"/>
      <c r="E13" s="2"/>
      <c r="F13" s="2"/>
      <c r="G13" s="2"/>
      <c r="H13" s="2" t="s">
        <v>158</v>
      </c>
      <c r="I13" s="14">
        <v>894</v>
      </c>
      <c r="J13" s="2" t="s">
        <v>159</v>
      </c>
    </row>
    <row r="14" spans="1:12">
      <c r="A14" s="2"/>
      <c r="B14" s="2"/>
      <c r="C14" s="2"/>
      <c r="D14" s="2"/>
      <c r="E14" s="2"/>
      <c r="F14" s="2"/>
      <c r="G14" s="2"/>
      <c r="H14" s="10" t="s">
        <v>160</v>
      </c>
      <c r="I14" s="14">
        <v>894</v>
      </c>
      <c r="J14" s="2" t="s">
        <v>161</v>
      </c>
    </row>
    <row r="15" spans="1:12">
      <c r="A15" s="2" t="s">
        <v>16</v>
      </c>
      <c r="B15" s="2" t="s">
        <v>74</v>
      </c>
      <c r="C15" s="2" t="s">
        <v>130</v>
      </c>
      <c r="D15" s="2" t="s">
        <v>143</v>
      </c>
      <c r="E15" s="2" t="s">
        <v>144</v>
      </c>
      <c r="F15" s="2" t="s">
        <v>137</v>
      </c>
      <c r="G15" s="2" t="s">
        <v>137</v>
      </c>
      <c r="H15" s="8" t="s">
        <v>169</v>
      </c>
      <c r="I15" s="15" t="s">
        <v>157</v>
      </c>
      <c r="J15" s="2" t="s">
        <v>154</v>
      </c>
      <c r="L15" t="s">
        <v>229</v>
      </c>
    </row>
    <row r="16" spans="1:12">
      <c r="A16" s="2"/>
      <c r="B16" s="2"/>
      <c r="C16" s="2"/>
      <c r="D16" s="2"/>
      <c r="E16" s="2"/>
      <c r="F16" s="2"/>
      <c r="G16" s="2"/>
      <c r="H16" s="8" t="s">
        <v>167</v>
      </c>
      <c r="I16" s="15" t="s">
        <v>168</v>
      </c>
      <c r="J16" s="2" t="s">
        <v>171</v>
      </c>
    </row>
    <row r="17" spans="1:12">
      <c r="A17" s="2"/>
      <c r="B17" s="2"/>
      <c r="C17" s="2"/>
      <c r="D17" s="2"/>
      <c r="E17" s="2"/>
      <c r="F17" s="2"/>
      <c r="G17" s="2"/>
      <c r="H17" s="8" t="s">
        <v>170</v>
      </c>
      <c r="I17" s="14">
        <v>5</v>
      </c>
      <c r="J17" s="2" t="s">
        <v>191</v>
      </c>
    </row>
    <row r="18" spans="1:12">
      <c r="A18" s="2" t="s">
        <v>17</v>
      </c>
      <c r="B18" s="2" t="s">
        <v>75</v>
      </c>
      <c r="C18" s="2" t="s">
        <v>129</v>
      </c>
      <c r="D18" s="2" t="s">
        <v>143</v>
      </c>
      <c r="E18" s="2" t="s">
        <v>144</v>
      </c>
      <c r="F18" s="2" t="s">
        <v>138</v>
      </c>
      <c r="G18" s="2" t="s">
        <v>142</v>
      </c>
      <c r="H18" s="2" t="s">
        <v>172</v>
      </c>
      <c r="I18" s="14">
        <v>56</v>
      </c>
      <c r="J18" s="2" t="s">
        <v>154</v>
      </c>
      <c r="L18" s="2" t="s">
        <v>229</v>
      </c>
    </row>
    <row r="19" spans="1:12">
      <c r="A19" s="2"/>
      <c r="B19" s="2"/>
      <c r="C19" s="2"/>
      <c r="D19" s="2"/>
      <c r="E19" s="2"/>
      <c r="F19" s="2"/>
      <c r="H19" s="2" t="s">
        <v>173</v>
      </c>
      <c r="I19" s="14">
        <v>5</v>
      </c>
      <c r="J19" s="2" t="s">
        <v>174</v>
      </c>
    </row>
    <row r="20" spans="1:12">
      <c r="A20" s="2" t="s">
        <v>18</v>
      </c>
      <c r="B20" s="2" t="s">
        <v>76</v>
      </c>
      <c r="C20" s="2" t="s">
        <v>128</v>
      </c>
      <c r="D20" s="2" t="s">
        <v>143</v>
      </c>
      <c r="E20" s="2" t="s">
        <v>144</v>
      </c>
      <c r="F20" s="2" t="s">
        <v>141</v>
      </c>
      <c r="L20" t="s">
        <v>228</v>
      </c>
    </row>
    <row r="21" spans="1:12">
      <c r="A21" s="3" t="s">
        <v>19</v>
      </c>
      <c r="B21" s="2" t="s">
        <v>77</v>
      </c>
      <c r="C21" s="2" t="s">
        <v>131</v>
      </c>
      <c r="D21" s="2" t="s">
        <v>143</v>
      </c>
      <c r="E21" s="2" t="s">
        <v>144</v>
      </c>
      <c r="F21" s="2" t="s">
        <v>139</v>
      </c>
      <c r="G21" s="2" t="s">
        <v>139</v>
      </c>
      <c r="H21" s="8" t="s">
        <v>175</v>
      </c>
      <c r="I21" s="15" t="s">
        <v>176</v>
      </c>
      <c r="J21" s="2" t="s">
        <v>154</v>
      </c>
      <c r="L21" t="s">
        <v>229</v>
      </c>
    </row>
    <row r="22" spans="1:12">
      <c r="A22" s="2" t="s">
        <v>20</v>
      </c>
      <c r="B22" s="2" t="s">
        <v>78</v>
      </c>
      <c r="C22" s="2" t="s">
        <v>131</v>
      </c>
      <c r="D22" s="2" t="s">
        <v>143</v>
      </c>
      <c r="E22" s="2" t="s">
        <v>144</v>
      </c>
      <c r="F22" s="2" t="s">
        <v>140</v>
      </c>
      <c r="G22" s="2" t="s">
        <v>140</v>
      </c>
      <c r="H22" s="8" t="s">
        <v>177</v>
      </c>
      <c r="I22" s="14">
        <v>8</v>
      </c>
      <c r="J22" t="s">
        <v>159</v>
      </c>
      <c r="L22" t="s">
        <v>229</v>
      </c>
    </row>
    <row r="23" spans="1:12">
      <c r="A23" s="2"/>
      <c r="B23" s="2"/>
      <c r="C23" s="2"/>
      <c r="D23" s="2"/>
      <c r="E23" s="2"/>
      <c r="F23" s="2"/>
      <c r="H23" s="8" t="s">
        <v>178</v>
      </c>
      <c r="I23" s="14">
        <v>8</v>
      </c>
      <c r="J23" t="s">
        <v>182</v>
      </c>
    </row>
    <row r="24" spans="1:12">
      <c r="A24" s="2"/>
      <c r="B24" s="2"/>
      <c r="C24" s="2"/>
      <c r="D24" s="2"/>
      <c r="E24" s="2"/>
      <c r="F24" s="2"/>
      <c r="H24" s="8" t="s">
        <v>179</v>
      </c>
      <c r="I24" s="14">
        <v>8</v>
      </c>
      <c r="J24" t="s">
        <v>183</v>
      </c>
    </row>
    <row r="25" spans="1:12">
      <c r="A25" s="2"/>
      <c r="B25" s="2"/>
      <c r="C25" s="2"/>
      <c r="D25" s="2"/>
      <c r="E25" s="2"/>
      <c r="F25" s="2"/>
      <c r="H25" s="8" t="s">
        <v>184</v>
      </c>
      <c r="I25" s="14">
        <v>9</v>
      </c>
      <c r="J25" t="s">
        <v>161</v>
      </c>
    </row>
    <row r="26" spans="1:12">
      <c r="A26" s="2"/>
      <c r="B26" s="2"/>
      <c r="C26" s="2"/>
      <c r="D26" s="2"/>
      <c r="E26" s="2"/>
      <c r="F26" s="2"/>
      <c r="H26" s="2" t="s">
        <v>180</v>
      </c>
      <c r="I26" s="14">
        <v>113</v>
      </c>
      <c r="J26" s="2" t="s">
        <v>159</v>
      </c>
      <c r="K26" t="s">
        <v>181</v>
      </c>
    </row>
    <row r="27" spans="1:12">
      <c r="A27" s="3" t="s">
        <v>21</v>
      </c>
      <c r="B27" s="2" t="s">
        <v>79</v>
      </c>
      <c r="C27" s="2" t="s">
        <v>132</v>
      </c>
      <c r="D27" s="2" t="s">
        <v>143</v>
      </c>
      <c r="E27" s="2" t="s">
        <v>144</v>
      </c>
      <c r="F27" s="2" t="s">
        <v>137</v>
      </c>
      <c r="G27" s="2" t="s">
        <v>137</v>
      </c>
      <c r="H27" s="2" t="s">
        <v>185</v>
      </c>
      <c r="I27" s="14">
        <v>4</v>
      </c>
      <c r="J27" s="2" t="s">
        <v>186</v>
      </c>
      <c r="L27" s="2" t="s">
        <v>229</v>
      </c>
    </row>
    <row r="28" spans="1:12">
      <c r="A28" s="2"/>
      <c r="B28" s="2"/>
      <c r="C28" s="2"/>
      <c r="D28" s="2"/>
      <c r="E28" s="2"/>
      <c r="F28" s="2"/>
      <c r="H28" s="8" t="s">
        <v>187</v>
      </c>
      <c r="I28" s="14">
        <v>4</v>
      </c>
      <c r="J28" s="2"/>
    </row>
    <row r="29" spans="1:12">
      <c r="A29" s="2" t="s">
        <v>22</v>
      </c>
      <c r="B29" s="2" t="s">
        <v>80</v>
      </c>
      <c r="C29" s="2" t="s">
        <v>128</v>
      </c>
      <c r="D29" s="2" t="s">
        <v>143</v>
      </c>
      <c r="E29" s="2" t="s">
        <v>144</v>
      </c>
      <c r="F29" s="2" t="s">
        <v>139</v>
      </c>
      <c r="G29" s="2" t="s">
        <v>139</v>
      </c>
      <c r="H29" s="2" t="s">
        <v>188</v>
      </c>
      <c r="I29" s="14">
        <v>173</v>
      </c>
      <c r="J29" s="2" t="s">
        <v>159</v>
      </c>
      <c r="L29" s="2" t="s">
        <v>229</v>
      </c>
    </row>
    <row r="30" spans="1:12">
      <c r="A30" s="2"/>
      <c r="B30" s="2"/>
      <c r="C30" s="2"/>
      <c r="D30" s="2"/>
      <c r="E30" s="2"/>
      <c r="F30" s="2"/>
      <c r="H30" s="2" t="s">
        <v>189</v>
      </c>
      <c r="I30" s="14">
        <v>173</v>
      </c>
      <c r="J30" s="2" t="s">
        <v>161</v>
      </c>
    </row>
    <row r="31" spans="1:12">
      <c r="A31" s="2" t="s">
        <v>23</v>
      </c>
      <c r="B31" s="2" t="s">
        <v>81</v>
      </c>
      <c r="C31" s="2" t="s">
        <v>133</v>
      </c>
      <c r="D31" s="2" t="s">
        <v>143</v>
      </c>
      <c r="E31" s="2" t="s">
        <v>144</v>
      </c>
      <c r="F31" s="2" t="s">
        <v>137</v>
      </c>
      <c r="L31" t="s">
        <v>228</v>
      </c>
    </row>
    <row r="32" spans="1:12">
      <c r="A32" s="2" t="s">
        <v>24</v>
      </c>
      <c r="B32" s="2" t="s">
        <v>82</v>
      </c>
      <c r="C32" s="2" t="s">
        <v>128</v>
      </c>
      <c r="D32" s="2" t="s">
        <v>143</v>
      </c>
      <c r="E32" s="2" t="s">
        <v>144</v>
      </c>
      <c r="F32" s="2" t="s">
        <v>140</v>
      </c>
      <c r="L32" t="s">
        <v>228</v>
      </c>
    </row>
    <row r="33" spans="1:12">
      <c r="A33" s="2" t="s">
        <v>25</v>
      </c>
      <c r="B33" s="2" t="s">
        <v>83</v>
      </c>
      <c r="C33" s="2" t="s">
        <v>131</v>
      </c>
      <c r="D33" s="2" t="s">
        <v>143</v>
      </c>
      <c r="E33" s="2" t="s">
        <v>144</v>
      </c>
      <c r="F33" s="2" t="s">
        <v>138</v>
      </c>
      <c r="L33" t="s">
        <v>228</v>
      </c>
    </row>
    <row r="34" spans="1:12">
      <c r="A34" s="2" t="s">
        <v>26</v>
      </c>
      <c r="B34" s="2" t="s">
        <v>84</v>
      </c>
      <c r="C34" s="2" t="s">
        <v>128</v>
      </c>
      <c r="D34" s="2" t="s">
        <v>143</v>
      </c>
      <c r="E34" s="2" t="s">
        <v>144</v>
      </c>
      <c r="F34" s="2" t="s">
        <v>137</v>
      </c>
      <c r="L34" t="s">
        <v>228</v>
      </c>
    </row>
    <row r="35" spans="1:12">
      <c r="A35" s="2" t="s">
        <v>27</v>
      </c>
      <c r="B35" s="2" t="s">
        <v>85</v>
      </c>
      <c r="C35" s="2" t="s">
        <v>125</v>
      </c>
      <c r="D35" s="2" t="s">
        <v>143</v>
      </c>
      <c r="E35" s="2" t="s">
        <v>144</v>
      </c>
      <c r="F35" s="2" t="s">
        <v>137</v>
      </c>
      <c r="L35" t="s">
        <v>228</v>
      </c>
    </row>
    <row r="36" spans="1:12">
      <c r="A36" s="2" t="s">
        <v>28</v>
      </c>
      <c r="B36" s="2" t="s">
        <v>86</v>
      </c>
      <c r="C36" s="2" t="s">
        <v>129</v>
      </c>
      <c r="D36" s="2" t="s">
        <v>145</v>
      </c>
      <c r="E36" s="2" t="s">
        <v>143</v>
      </c>
      <c r="F36" s="2" t="s">
        <v>141</v>
      </c>
      <c r="G36" s="2" t="s">
        <v>141</v>
      </c>
      <c r="H36" s="2" t="s">
        <v>190</v>
      </c>
      <c r="I36" s="14">
        <v>112</v>
      </c>
      <c r="J36" s="2" t="s">
        <v>191</v>
      </c>
      <c r="L36" s="2" t="s">
        <v>229</v>
      </c>
    </row>
    <row r="37" spans="1:12">
      <c r="A37" s="2"/>
      <c r="B37" s="2"/>
      <c r="C37" s="2"/>
      <c r="D37" s="2"/>
      <c r="E37" s="2"/>
      <c r="F37" s="2"/>
      <c r="G37" s="2"/>
      <c r="H37" s="12" t="s">
        <v>192</v>
      </c>
      <c r="I37" s="14">
        <v>112</v>
      </c>
      <c r="J37" s="2" t="s">
        <v>191</v>
      </c>
    </row>
    <row r="38" spans="1:12">
      <c r="A38" s="2"/>
      <c r="B38" s="2"/>
      <c r="C38" s="2"/>
      <c r="D38" s="2"/>
      <c r="E38" s="2"/>
      <c r="F38" s="2"/>
      <c r="G38" s="2"/>
      <c r="H38" s="12" t="s">
        <v>193</v>
      </c>
      <c r="I38" s="14">
        <v>113</v>
      </c>
      <c r="J38" s="2" t="s">
        <v>283</v>
      </c>
      <c r="K38" t="s">
        <v>196</v>
      </c>
    </row>
    <row r="39" spans="1:12">
      <c r="A39" s="2"/>
      <c r="B39" s="2"/>
      <c r="C39" s="2"/>
      <c r="D39" s="2"/>
      <c r="E39" s="2"/>
      <c r="F39" s="2"/>
      <c r="G39" s="2"/>
      <c r="H39" s="12" t="s">
        <v>194</v>
      </c>
      <c r="I39" s="14">
        <v>112</v>
      </c>
      <c r="J39" s="2" t="s">
        <v>195</v>
      </c>
    </row>
    <row r="40" spans="1:12">
      <c r="A40" s="3" t="s">
        <v>29</v>
      </c>
      <c r="B40" s="2" t="s">
        <v>87</v>
      </c>
      <c r="C40" s="2" t="s">
        <v>131</v>
      </c>
      <c r="D40" s="2" t="s">
        <v>145</v>
      </c>
      <c r="E40" s="2" t="s">
        <v>143</v>
      </c>
      <c r="F40" s="2" t="s">
        <v>137</v>
      </c>
      <c r="L40" t="s">
        <v>228</v>
      </c>
    </row>
    <row r="41" spans="1:12">
      <c r="A41" s="2" t="s">
        <v>30</v>
      </c>
      <c r="B41" s="2" t="s">
        <v>88</v>
      </c>
      <c r="C41" s="2" t="s">
        <v>127</v>
      </c>
      <c r="D41" s="2" t="s">
        <v>145</v>
      </c>
      <c r="E41" s="2" t="s">
        <v>143</v>
      </c>
      <c r="F41" s="2" t="s">
        <v>140</v>
      </c>
      <c r="L41" t="s">
        <v>228</v>
      </c>
    </row>
    <row r="42" spans="1:12">
      <c r="A42" s="2" t="s">
        <v>31</v>
      </c>
      <c r="B42" s="2" t="s">
        <v>89</v>
      </c>
      <c r="C42" s="2" t="s">
        <v>134</v>
      </c>
      <c r="D42" s="2" t="s">
        <v>145</v>
      </c>
      <c r="E42" s="2" t="s">
        <v>143</v>
      </c>
      <c r="F42" s="2" t="s">
        <v>138</v>
      </c>
      <c r="L42" t="s">
        <v>228</v>
      </c>
    </row>
    <row r="43" spans="1:12">
      <c r="A43" s="3" t="s">
        <v>32</v>
      </c>
      <c r="B43" s="2" t="s">
        <v>90</v>
      </c>
      <c r="C43" s="2" t="s">
        <v>129</v>
      </c>
      <c r="D43" s="2" t="s">
        <v>145</v>
      </c>
      <c r="E43" s="2" t="s">
        <v>143</v>
      </c>
      <c r="F43" s="2" t="s">
        <v>140</v>
      </c>
      <c r="L43" t="s">
        <v>228</v>
      </c>
    </row>
    <row r="44" spans="1:12">
      <c r="A44" s="2" t="s">
        <v>33</v>
      </c>
      <c r="B44" s="2" t="s">
        <v>91</v>
      </c>
      <c r="C44" s="2" t="s">
        <v>135</v>
      </c>
      <c r="D44" s="2" t="s">
        <v>145</v>
      </c>
      <c r="E44" s="2" t="s">
        <v>143</v>
      </c>
      <c r="F44" s="2" t="s">
        <v>139</v>
      </c>
      <c r="G44" s="2" t="s">
        <v>139</v>
      </c>
      <c r="H44" s="2" t="s">
        <v>197</v>
      </c>
      <c r="I44" s="14">
        <v>193</v>
      </c>
      <c r="J44" s="2" t="s">
        <v>154</v>
      </c>
      <c r="L44" s="2" t="s">
        <v>229</v>
      </c>
    </row>
    <row r="45" spans="1:12">
      <c r="A45" s="2"/>
      <c r="B45" s="2"/>
      <c r="C45" s="2"/>
      <c r="D45" s="2"/>
      <c r="E45" s="2"/>
      <c r="F45" s="2"/>
      <c r="H45" s="2" t="s">
        <v>198</v>
      </c>
      <c r="I45" s="17">
        <v>193</v>
      </c>
      <c r="J45" s="2" t="s">
        <v>186</v>
      </c>
    </row>
    <row r="46" spans="1:12">
      <c r="A46" s="2"/>
      <c r="B46" s="2"/>
      <c r="C46" s="2"/>
      <c r="D46" s="2"/>
      <c r="E46" s="2"/>
      <c r="F46" s="2"/>
      <c r="H46" s="2" t="s">
        <v>199</v>
      </c>
      <c r="I46" s="14">
        <v>194</v>
      </c>
      <c r="J46" s="2" t="s">
        <v>208</v>
      </c>
    </row>
    <row r="47" spans="1:12">
      <c r="A47" s="2"/>
      <c r="B47" s="2"/>
      <c r="C47" s="2"/>
      <c r="D47" s="2"/>
      <c r="E47" s="2"/>
      <c r="F47" s="2"/>
      <c r="H47" s="2" t="s">
        <v>199</v>
      </c>
      <c r="I47" s="14">
        <v>194</v>
      </c>
      <c r="J47" s="2" t="s">
        <v>207</v>
      </c>
    </row>
    <row r="48" spans="1:12">
      <c r="A48" s="2"/>
      <c r="B48" s="2"/>
      <c r="C48" s="2"/>
      <c r="D48" s="2"/>
      <c r="E48" s="2"/>
      <c r="F48" s="2"/>
      <c r="H48" s="8" t="s">
        <v>200</v>
      </c>
      <c r="I48" s="15" t="s">
        <v>201</v>
      </c>
      <c r="J48" s="2" t="s">
        <v>154</v>
      </c>
    </row>
    <row r="49" spans="1:12">
      <c r="A49" s="2"/>
      <c r="B49" s="2"/>
      <c r="C49" s="2"/>
      <c r="D49" s="2"/>
      <c r="E49" s="2"/>
      <c r="F49" s="2"/>
      <c r="H49" s="8" t="s">
        <v>202</v>
      </c>
      <c r="I49" s="15" t="s">
        <v>203</v>
      </c>
      <c r="J49" s="2" t="s">
        <v>208</v>
      </c>
    </row>
    <row r="50" spans="1:12">
      <c r="A50" s="2"/>
      <c r="B50" s="2"/>
      <c r="C50" s="2"/>
      <c r="D50" s="2"/>
      <c r="E50" s="2"/>
      <c r="F50" s="2"/>
      <c r="H50" s="8" t="s">
        <v>205</v>
      </c>
      <c r="I50" s="15" t="s">
        <v>206</v>
      </c>
      <c r="J50" t="s">
        <v>159</v>
      </c>
    </row>
    <row r="51" spans="1:12">
      <c r="A51" s="2" t="s">
        <v>34</v>
      </c>
      <c r="B51" s="2" t="s">
        <v>92</v>
      </c>
      <c r="C51" s="2" t="s">
        <v>128</v>
      </c>
      <c r="D51" s="2" t="s">
        <v>145</v>
      </c>
      <c r="E51" s="2" t="s">
        <v>143</v>
      </c>
      <c r="F51" s="2" t="s">
        <v>138</v>
      </c>
      <c r="G51" s="2" t="s">
        <v>139</v>
      </c>
      <c r="H51" s="2" t="s">
        <v>209</v>
      </c>
      <c r="I51" s="14">
        <v>1040</v>
      </c>
      <c r="J51" s="2" t="s">
        <v>159</v>
      </c>
      <c r="L51" s="2" t="s">
        <v>229</v>
      </c>
    </row>
    <row r="52" spans="1:12">
      <c r="A52" s="2" t="s">
        <v>35</v>
      </c>
      <c r="B52" s="2" t="s">
        <v>93</v>
      </c>
      <c r="C52" s="2" t="s">
        <v>131</v>
      </c>
      <c r="D52" s="2" t="s">
        <v>145</v>
      </c>
      <c r="E52" s="2" t="s">
        <v>143</v>
      </c>
      <c r="F52" s="2" t="s">
        <v>137</v>
      </c>
      <c r="L52" t="s">
        <v>228</v>
      </c>
    </row>
    <row r="53" spans="1:12">
      <c r="A53" s="2" t="s">
        <v>36</v>
      </c>
      <c r="B53" s="2" t="s">
        <v>94</v>
      </c>
      <c r="C53" s="2" t="s">
        <v>128</v>
      </c>
      <c r="D53" s="2" t="s">
        <v>145</v>
      </c>
      <c r="E53" s="2" t="s">
        <v>143</v>
      </c>
      <c r="F53" s="2" t="s">
        <v>139</v>
      </c>
      <c r="G53" s="2" t="s">
        <v>139</v>
      </c>
      <c r="H53" s="2" t="s">
        <v>210</v>
      </c>
      <c r="I53" s="14">
        <v>554</v>
      </c>
      <c r="J53" s="2" t="s">
        <v>159</v>
      </c>
      <c r="L53" s="2" t="s">
        <v>229</v>
      </c>
    </row>
    <row r="54" spans="1:12">
      <c r="A54" s="2"/>
      <c r="B54" s="2"/>
      <c r="C54" s="2"/>
      <c r="D54" s="2"/>
      <c r="E54" s="2"/>
      <c r="F54" s="2"/>
      <c r="H54" s="2" t="s">
        <v>211</v>
      </c>
      <c r="I54" s="14">
        <v>554</v>
      </c>
      <c r="J54" s="2" t="s">
        <v>212</v>
      </c>
    </row>
    <row r="55" spans="1:12">
      <c r="A55" s="2"/>
      <c r="B55" s="2"/>
      <c r="C55" s="2"/>
      <c r="D55" s="2"/>
      <c r="E55" s="2"/>
      <c r="F55" s="2"/>
      <c r="H55" s="2" t="s">
        <v>213</v>
      </c>
      <c r="I55" s="14">
        <v>554</v>
      </c>
      <c r="J55" t="s">
        <v>222</v>
      </c>
      <c r="K55" t="s">
        <v>223</v>
      </c>
    </row>
    <row r="56" spans="1:12">
      <c r="A56" s="2"/>
      <c r="B56" s="2"/>
      <c r="C56" s="2"/>
      <c r="D56" s="2"/>
      <c r="E56" s="2"/>
      <c r="F56" s="2"/>
      <c r="H56" s="2" t="s">
        <v>214</v>
      </c>
      <c r="I56" s="14">
        <v>554</v>
      </c>
      <c r="J56" t="s">
        <v>222</v>
      </c>
      <c r="K56" t="s">
        <v>224</v>
      </c>
    </row>
    <row r="57" spans="1:12">
      <c r="A57" s="2"/>
      <c r="B57" s="2"/>
      <c r="C57" s="2"/>
      <c r="D57" s="2"/>
      <c r="E57" s="2"/>
      <c r="F57" s="2"/>
      <c r="H57" s="8" t="s">
        <v>215</v>
      </c>
      <c r="I57" s="15" t="s">
        <v>201</v>
      </c>
      <c r="J57" t="s">
        <v>225</v>
      </c>
    </row>
    <row r="58" spans="1:12">
      <c r="A58" s="2"/>
      <c r="B58" s="2"/>
      <c r="C58" s="2"/>
      <c r="D58" s="2"/>
      <c r="E58" s="2"/>
      <c r="F58" s="2"/>
      <c r="H58" s="8" t="s">
        <v>216</v>
      </c>
      <c r="I58" s="15" t="s">
        <v>204</v>
      </c>
      <c r="J58" t="s">
        <v>208</v>
      </c>
    </row>
    <row r="59" spans="1:12">
      <c r="A59" s="2"/>
      <c r="B59" s="2"/>
      <c r="C59" s="2"/>
      <c r="D59" s="2"/>
      <c r="E59" s="2"/>
      <c r="F59" s="2"/>
      <c r="H59" s="8" t="s">
        <v>217</v>
      </c>
      <c r="I59" s="15" t="s">
        <v>218</v>
      </c>
      <c r="J59" t="s">
        <v>222</v>
      </c>
      <c r="K59" t="s">
        <v>223</v>
      </c>
    </row>
    <row r="60" spans="1:12">
      <c r="A60" s="2"/>
      <c r="B60" s="2"/>
      <c r="C60" s="2"/>
      <c r="D60" s="2"/>
      <c r="E60" s="2"/>
      <c r="F60" s="2"/>
      <c r="H60" s="8" t="s">
        <v>217</v>
      </c>
      <c r="I60" s="15"/>
      <c r="J60" t="s">
        <v>226</v>
      </c>
    </row>
    <row r="61" spans="1:12">
      <c r="A61" s="2"/>
      <c r="B61" s="2"/>
      <c r="C61" s="2"/>
      <c r="D61" s="2"/>
      <c r="E61" s="2"/>
      <c r="F61" s="2"/>
      <c r="H61" s="8" t="s">
        <v>219</v>
      </c>
      <c r="I61" s="15" t="s">
        <v>218</v>
      </c>
      <c r="J61" t="s">
        <v>226</v>
      </c>
    </row>
    <row r="62" spans="1:12">
      <c r="A62" s="2"/>
      <c r="B62" s="2"/>
      <c r="C62" s="2"/>
      <c r="D62" s="2"/>
      <c r="E62" s="2"/>
      <c r="F62" s="2"/>
      <c r="H62" s="8" t="s">
        <v>220</v>
      </c>
      <c r="I62" s="15" t="s">
        <v>221</v>
      </c>
      <c r="J62" t="s">
        <v>195</v>
      </c>
    </row>
    <row r="63" spans="1:12">
      <c r="A63" s="5" t="s">
        <v>37</v>
      </c>
      <c r="B63" s="2" t="s">
        <v>95</v>
      </c>
      <c r="C63" s="2" t="s">
        <v>128</v>
      </c>
      <c r="D63" s="2" t="s">
        <v>145</v>
      </c>
      <c r="E63" s="2" t="s">
        <v>143</v>
      </c>
      <c r="F63" s="2" t="s">
        <v>139</v>
      </c>
      <c r="L63" t="s">
        <v>228</v>
      </c>
    </row>
    <row r="64" spans="1:12">
      <c r="A64" s="2" t="s">
        <v>38</v>
      </c>
      <c r="B64" s="2" t="s">
        <v>96</v>
      </c>
      <c r="C64" s="2" t="s">
        <v>135</v>
      </c>
      <c r="D64" s="2" t="s">
        <v>145</v>
      </c>
      <c r="E64" s="2" t="s">
        <v>143</v>
      </c>
      <c r="F64" s="2" t="s">
        <v>138</v>
      </c>
      <c r="G64" s="2" t="s">
        <v>139</v>
      </c>
      <c r="H64" s="2" t="s">
        <v>231</v>
      </c>
      <c r="I64">
        <v>11</v>
      </c>
      <c r="J64" s="2" t="s">
        <v>281</v>
      </c>
      <c r="L64" s="2" t="s">
        <v>229</v>
      </c>
    </row>
    <row r="65" spans="1:12">
      <c r="A65" s="2"/>
      <c r="B65" s="2"/>
      <c r="C65" s="2"/>
      <c r="D65" s="2"/>
      <c r="E65" s="2"/>
      <c r="F65" s="2"/>
      <c r="H65" s="2" t="s">
        <v>232</v>
      </c>
      <c r="I65">
        <v>11</v>
      </c>
      <c r="J65" s="2" t="s">
        <v>283</v>
      </c>
    </row>
    <row r="66" spans="1:12">
      <c r="A66" s="2"/>
      <c r="B66" s="2"/>
      <c r="C66" s="2"/>
      <c r="D66" s="2"/>
      <c r="E66" s="2"/>
      <c r="F66" s="2"/>
      <c r="H66" s="2" t="s">
        <v>233</v>
      </c>
      <c r="I66">
        <v>11</v>
      </c>
      <c r="J66" s="2" t="s">
        <v>282</v>
      </c>
    </row>
    <row r="67" spans="1:12">
      <c r="A67" s="2"/>
      <c r="B67" s="2"/>
      <c r="C67" s="2"/>
      <c r="D67" s="2"/>
      <c r="E67" s="2"/>
      <c r="F67" s="2"/>
      <c r="H67" s="2" t="s">
        <v>234</v>
      </c>
      <c r="I67">
        <v>12</v>
      </c>
      <c r="J67" s="2" t="s">
        <v>225</v>
      </c>
    </row>
    <row r="68" spans="1:12">
      <c r="A68" s="2"/>
      <c r="B68" s="2"/>
      <c r="C68" s="2"/>
      <c r="D68" s="2"/>
      <c r="E68" s="2"/>
      <c r="F68" s="2"/>
      <c r="H68" s="2" t="s">
        <v>235</v>
      </c>
      <c r="I68">
        <v>12</v>
      </c>
      <c r="J68" s="2" t="s">
        <v>283</v>
      </c>
    </row>
    <row r="69" spans="1:12">
      <c r="A69" s="2"/>
      <c r="B69" s="2"/>
      <c r="C69" s="2"/>
      <c r="D69" s="2"/>
      <c r="E69" s="2"/>
      <c r="F69" s="2"/>
      <c r="H69" s="2" t="s">
        <v>236</v>
      </c>
      <c r="I69">
        <v>12</v>
      </c>
      <c r="J69" s="2" t="s">
        <v>283</v>
      </c>
    </row>
    <row r="70" spans="1:12">
      <c r="A70" s="2"/>
      <c r="B70" s="2"/>
      <c r="C70" s="2"/>
      <c r="D70" s="2"/>
      <c r="E70" s="2"/>
      <c r="F70" s="2"/>
      <c r="H70" s="8" t="s">
        <v>237</v>
      </c>
      <c r="I70" s="19" t="s">
        <v>203</v>
      </c>
      <c r="J70" s="2" t="s">
        <v>281</v>
      </c>
    </row>
    <row r="71" spans="1:12">
      <c r="A71" s="2"/>
      <c r="B71" s="2"/>
      <c r="C71" s="2"/>
      <c r="D71" s="2"/>
      <c r="E71" s="2"/>
      <c r="F71" s="2"/>
      <c r="H71" s="8" t="s">
        <v>238</v>
      </c>
      <c r="I71" s="19" t="s">
        <v>204</v>
      </c>
      <c r="J71" s="2" t="s">
        <v>283</v>
      </c>
    </row>
    <row r="72" spans="1:12">
      <c r="A72" s="2"/>
      <c r="B72" s="2"/>
      <c r="C72" s="2"/>
      <c r="D72" s="2"/>
      <c r="E72" s="2"/>
      <c r="F72" s="2"/>
      <c r="H72" s="8" t="s">
        <v>239</v>
      </c>
      <c r="I72" s="19" t="s">
        <v>204</v>
      </c>
      <c r="J72" s="2" t="s">
        <v>195</v>
      </c>
    </row>
    <row r="73" spans="1:12">
      <c r="A73" s="2"/>
      <c r="B73" s="2"/>
      <c r="C73" s="2"/>
      <c r="D73" s="2"/>
      <c r="E73" s="2"/>
      <c r="F73" s="2"/>
      <c r="H73" s="8" t="s">
        <v>240</v>
      </c>
      <c r="I73" s="19" t="s">
        <v>218</v>
      </c>
      <c r="J73" s="2" t="s">
        <v>225</v>
      </c>
    </row>
    <row r="74" spans="1:12">
      <c r="A74" s="3" t="s">
        <v>39</v>
      </c>
      <c r="B74" s="2" t="s">
        <v>97</v>
      </c>
      <c r="C74" s="2" t="s">
        <v>128</v>
      </c>
      <c r="D74" s="2" t="s">
        <v>145</v>
      </c>
      <c r="E74" s="2" t="s">
        <v>143</v>
      </c>
      <c r="F74" s="2" t="s">
        <v>140</v>
      </c>
      <c r="L74" t="s">
        <v>241</v>
      </c>
    </row>
    <row r="75" spans="1:12">
      <c r="A75" s="2" t="s">
        <v>40</v>
      </c>
      <c r="B75" s="2" t="s">
        <v>98</v>
      </c>
      <c r="C75" s="2" t="s">
        <v>129</v>
      </c>
      <c r="D75" s="2" t="s">
        <v>145</v>
      </c>
      <c r="E75" s="2" t="s">
        <v>143</v>
      </c>
      <c r="F75" s="2" t="s">
        <v>139</v>
      </c>
      <c r="L75" t="s">
        <v>228</v>
      </c>
    </row>
    <row r="76" spans="1:12">
      <c r="A76" s="2" t="s">
        <v>41</v>
      </c>
      <c r="B76" s="2" t="s">
        <v>99</v>
      </c>
      <c r="C76" s="2" t="s">
        <v>128</v>
      </c>
      <c r="D76" s="2" t="s">
        <v>145</v>
      </c>
      <c r="E76" s="2" t="s">
        <v>143</v>
      </c>
      <c r="F76" s="2" t="s">
        <v>141</v>
      </c>
      <c r="L76" t="s">
        <v>228</v>
      </c>
    </row>
    <row r="77" spans="1:12">
      <c r="A77" s="2" t="s">
        <v>42</v>
      </c>
      <c r="B77" s="2" t="s">
        <v>100</v>
      </c>
      <c r="C77" s="2" t="s">
        <v>126</v>
      </c>
      <c r="D77" s="2" t="s">
        <v>145</v>
      </c>
      <c r="E77" s="2" t="s">
        <v>143</v>
      </c>
      <c r="F77" s="2" t="s">
        <v>137</v>
      </c>
      <c r="L77" t="s">
        <v>228</v>
      </c>
    </row>
    <row r="78" spans="1:12">
      <c r="A78" s="2" t="s">
        <v>43</v>
      </c>
      <c r="B78" s="2" t="s">
        <v>101</v>
      </c>
      <c r="C78" s="2" t="s">
        <v>131</v>
      </c>
      <c r="D78" s="2" t="s">
        <v>145</v>
      </c>
      <c r="E78" s="2" t="s">
        <v>143</v>
      </c>
      <c r="F78" s="2" t="s">
        <v>138</v>
      </c>
      <c r="G78" s="2" t="s">
        <v>142</v>
      </c>
      <c r="H78" s="2" t="s">
        <v>242</v>
      </c>
      <c r="I78">
        <v>322</v>
      </c>
      <c r="J78" t="s">
        <v>226</v>
      </c>
      <c r="L78" t="s">
        <v>229</v>
      </c>
    </row>
    <row r="79" spans="1:12">
      <c r="A79" s="2"/>
      <c r="B79" s="2"/>
      <c r="C79" s="2"/>
      <c r="D79" s="2"/>
      <c r="E79" s="2"/>
      <c r="F79" s="2"/>
      <c r="H79" s="2" t="s">
        <v>243</v>
      </c>
      <c r="I79">
        <v>322</v>
      </c>
      <c r="J79" s="2" t="s">
        <v>225</v>
      </c>
    </row>
    <row r="80" spans="1:12">
      <c r="A80" s="2"/>
      <c r="B80" s="2"/>
      <c r="C80" s="2"/>
      <c r="D80" s="2"/>
      <c r="E80" s="2"/>
      <c r="F80" s="2"/>
      <c r="H80" s="2" t="s">
        <v>243</v>
      </c>
      <c r="I80">
        <v>322</v>
      </c>
      <c r="J80" s="2" t="s">
        <v>195</v>
      </c>
    </row>
    <row r="81" spans="1:12">
      <c r="A81" s="2"/>
      <c r="B81" s="2"/>
      <c r="C81" s="2"/>
      <c r="D81" s="2"/>
      <c r="E81" s="2"/>
      <c r="F81" s="2"/>
      <c r="H81" s="8" t="s">
        <v>244</v>
      </c>
      <c r="I81" s="19" t="s">
        <v>176</v>
      </c>
      <c r="J81" t="s">
        <v>225</v>
      </c>
    </row>
    <row r="82" spans="1:12">
      <c r="A82" s="2"/>
      <c r="B82" s="2"/>
      <c r="C82" s="2"/>
      <c r="D82" s="2"/>
      <c r="E82" s="2"/>
      <c r="F82" s="2"/>
      <c r="H82" s="8" t="s">
        <v>245</v>
      </c>
      <c r="I82" s="19" t="s">
        <v>246</v>
      </c>
      <c r="J82" t="s">
        <v>225</v>
      </c>
    </row>
    <row r="83" spans="1:12">
      <c r="A83" s="3" t="s">
        <v>44</v>
      </c>
      <c r="B83" s="2" t="s">
        <v>102</v>
      </c>
      <c r="C83" s="2" t="s">
        <v>128</v>
      </c>
      <c r="D83" s="2" t="s">
        <v>145</v>
      </c>
      <c r="E83" s="2" t="s">
        <v>143</v>
      </c>
      <c r="F83" s="2" t="s">
        <v>140</v>
      </c>
      <c r="L83" t="s">
        <v>241</v>
      </c>
    </row>
    <row r="84" spans="1:12">
      <c r="A84" s="2" t="s">
        <v>45</v>
      </c>
      <c r="B84" s="2" t="s">
        <v>103</v>
      </c>
      <c r="C84" s="2" t="s">
        <v>129</v>
      </c>
      <c r="D84" s="2" t="s">
        <v>145</v>
      </c>
      <c r="E84" s="2" t="s">
        <v>143</v>
      </c>
      <c r="F84" s="2" t="s">
        <v>137</v>
      </c>
      <c r="G84" s="2" t="s">
        <v>140</v>
      </c>
      <c r="H84" s="2" t="s">
        <v>247</v>
      </c>
      <c r="I84">
        <v>649</v>
      </c>
      <c r="J84" s="2" t="s">
        <v>282</v>
      </c>
      <c r="L84" t="s">
        <v>229</v>
      </c>
    </row>
    <row r="85" spans="1:12">
      <c r="A85" s="3" t="s">
        <v>46</v>
      </c>
      <c r="B85" s="2" t="s">
        <v>104</v>
      </c>
      <c r="C85" s="2" t="s">
        <v>128</v>
      </c>
      <c r="D85" s="2" t="s">
        <v>145</v>
      </c>
      <c r="E85" s="2" t="s">
        <v>143</v>
      </c>
      <c r="F85" s="2" t="s">
        <v>140</v>
      </c>
      <c r="L85" t="s">
        <v>241</v>
      </c>
    </row>
    <row r="86" spans="1:12">
      <c r="A86" s="2" t="s">
        <v>47</v>
      </c>
      <c r="B86" s="2" t="s">
        <v>105</v>
      </c>
      <c r="C86" s="2" t="s">
        <v>131</v>
      </c>
      <c r="D86" s="2" t="s">
        <v>144</v>
      </c>
      <c r="E86" s="2" t="s">
        <v>145</v>
      </c>
      <c r="F86" s="2" t="s">
        <v>137</v>
      </c>
      <c r="L86" t="s">
        <v>248</v>
      </c>
    </row>
    <row r="87" spans="1:12">
      <c r="A87" s="2" t="s">
        <v>48</v>
      </c>
      <c r="B87" s="2" t="s">
        <v>106</v>
      </c>
      <c r="C87" s="2" t="s">
        <v>128</v>
      </c>
      <c r="D87" s="2" t="s">
        <v>144</v>
      </c>
      <c r="E87" s="2" t="s">
        <v>145</v>
      </c>
      <c r="F87" s="2" t="s">
        <v>142</v>
      </c>
      <c r="L87" t="s">
        <v>248</v>
      </c>
    </row>
    <row r="88" spans="1:12">
      <c r="A88" s="2" t="s">
        <v>49</v>
      </c>
      <c r="B88" s="2" t="s">
        <v>107</v>
      </c>
      <c r="C88" s="2" t="s">
        <v>131</v>
      </c>
      <c r="D88" s="2" t="s">
        <v>144</v>
      </c>
      <c r="E88" s="2" t="s">
        <v>145</v>
      </c>
      <c r="F88" s="2" t="s">
        <v>137</v>
      </c>
      <c r="G88" s="2" t="s">
        <v>142</v>
      </c>
      <c r="H88" s="2" t="s">
        <v>249</v>
      </c>
      <c r="I88" s="20"/>
      <c r="J88" s="2" t="s">
        <v>191</v>
      </c>
      <c r="L88" t="s">
        <v>229</v>
      </c>
    </row>
    <row r="89" spans="1:12">
      <c r="A89" s="2"/>
      <c r="B89" s="2"/>
      <c r="C89" s="2"/>
      <c r="D89" s="2"/>
      <c r="E89" s="2"/>
      <c r="F89" s="2"/>
      <c r="H89" s="2" t="s">
        <v>250</v>
      </c>
      <c r="I89">
        <v>6</v>
      </c>
      <c r="J89" s="2" t="s">
        <v>159</v>
      </c>
    </row>
    <row r="90" spans="1:12">
      <c r="A90" s="2"/>
      <c r="B90" s="2"/>
      <c r="C90" s="2"/>
      <c r="D90" s="2"/>
      <c r="E90" s="2"/>
      <c r="F90" s="2"/>
      <c r="H90" s="2" t="s">
        <v>251</v>
      </c>
      <c r="I90">
        <v>6</v>
      </c>
      <c r="J90" t="s">
        <v>225</v>
      </c>
    </row>
    <row r="91" spans="1:12">
      <c r="A91" s="2" t="s">
        <v>50</v>
      </c>
      <c r="B91" s="2" t="s">
        <v>108</v>
      </c>
      <c r="C91" s="2" t="s">
        <v>128</v>
      </c>
      <c r="D91" s="2" t="s">
        <v>144</v>
      </c>
      <c r="E91" s="2" t="s">
        <v>145</v>
      </c>
      <c r="F91" s="2" t="s">
        <v>137</v>
      </c>
      <c r="L91" t="s">
        <v>228</v>
      </c>
    </row>
    <row r="92" spans="1:12">
      <c r="A92" s="2" t="s">
        <v>51</v>
      </c>
      <c r="B92" s="2" t="s">
        <v>109</v>
      </c>
      <c r="C92" s="2" t="s">
        <v>128</v>
      </c>
      <c r="D92" s="2" t="s">
        <v>144</v>
      </c>
      <c r="E92" s="2" t="s">
        <v>145</v>
      </c>
      <c r="F92" s="2" t="s">
        <v>142</v>
      </c>
      <c r="G92" s="2" t="s">
        <v>142</v>
      </c>
      <c r="H92" s="2" t="s">
        <v>252</v>
      </c>
      <c r="I92">
        <v>60</v>
      </c>
      <c r="J92" s="2" t="s">
        <v>282</v>
      </c>
      <c r="L92" t="s">
        <v>229</v>
      </c>
    </row>
    <row r="93" spans="1:12">
      <c r="A93" s="2"/>
      <c r="B93" s="2"/>
      <c r="C93" s="2"/>
      <c r="D93" s="2"/>
      <c r="E93" s="2"/>
      <c r="F93" s="2"/>
      <c r="G93" s="2"/>
      <c r="H93" s="2" t="s">
        <v>252</v>
      </c>
      <c r="I93">
        <v>60</v>
      </c>
      <c r="J93" s="2" t="s">
        <v>159</v>
      </c>
    </row>
    <row r="94" spans="1:12">
      <c r="A94" s="2"/>
      <c r="B94" s="2"/>
      <c r="C94" s="2"/>
      <c r="D94" s="2"/>
      <c r="E94" s="2"/>
      <c r="F94" s="2"/>
      <c r="H94" s="2" t="s">
        <v>253</v>
      </c>
      <c r="I94">
        <v>60</v>
      </c>
      <c r="J94" s="2" t="s">
        <v>225</v>
      </c>
    </row>
    <row r="95" spans="1:12">
      <c r="A95" s="2"/>
      <c r="B95" s="2"/>
      <c r="C95" s="2"/>
      <c r="D95" s="2"/>
      <c r="E95" s="2"/>
      <c r="F95" s="2"/>
      <c r="H95" s="2" t="s">
        <v>254</v>
      </c>
      <c r="I95">
        <v>60</v>
      </c>
      <c r="J95" s="2" t="s">
        <v>225</v>
      </c>
    </row>
    <row r="96" spans="1:12">
      <c r="A96" s="2" t="s">
        <v>52</v>
      </c>
      <c r="B96" s="2" t="s">
        <v>67</v>
      </c>
      <c r="C96" s="2" t="s">
        <v>127</v>
      </c>
      <c r="D96" s="2" t="s">
        <v>144</v>
      </c>
      <c r="E96" s="2" t="s">
        <v>145</v>
      </c>
      <c r="F96" s="2" t="s">
        <v>139</v>
      </c>
      <c r="G96" s="2" t="s">
        <v>139</v>
      </c>
      <c r="H96" s="2" t="s">
        <v>255</v>
      </c>
      <c r="I96">
        <v>173</v>
      </c>
      <c r="J96" s="2" t="s">
        <v>225</v>
      </c>
      <c r="L96" s="2" t="s">
        <v>229</v>
      </c>
    </row>
    <row r="97" spans="1:12">
      <c r="A97" s="2"/>
      <c r="B97" s="2"/>
      <c r="C97" s="2"/>
      <c r="D97" s="2"/>
      <c r="E97" s="2"/>
      <c r="F97" s="2"/>
      <c r="H97" s="2" t="s">
        <v>256</v>
      </c>
      <c r="I97">
        <v>173</v>
      </c>
      <c r="J97" s="2" t="s">
        <v>195</v>
      </c>
    </row>
    <row r="98" spans="1:12">
      <c r="A98" s="2"/>
      <c r="B98" s="2"/>
      <c r="C98" s="2"/>
      <c r="D98" s="2"/>
      <c r="E98" s="2"/>
      <c r="F98" s="2"/>
      <c r="H98" s="2" t="s">
        <v>257</v>
      </c>
      <c r="I98">
        <v>173</v>
      </c>
      <c r="J98" s="2" t="s">
        <v>222</v>
      </c>
    </row>
    <row r="99" spans="1:12">
      <c r="A99" s="2"/>
      <c r="B99" s="2"/>
      <c r="C99" s="2"/>
      <c r="D99" s="2"/>
      <c r="E99" s="2"/>
      <c r="F99" s="2"/>
      <c r="H99" s="2" t="s">
        <v>257</v>
      </c>
      <c r="I99">
        <v>173</v>
      </c>
      <c r="J99" s="2" t="s">
        <v>165</v>
      </c>
    </row>
    <row r="100" spans="1:12">
      <c r="A100" s="2"/>
      <c r="B100" s="2"/>
      <c r="C100" s="2"/>
      <c r="D100" s="2"/>
      <c r="E100" s="2"/>
      <c r="F100" s="2"/>
      <c r="H100" s="2" t="s">
        <v>258</v>
      </c>
      <c r="I100">
        <v>5</v>
      </c>
      <c r="J100" s="2" t="s">
        <v>159</v>
      </c>
    </row>
    <row r="101" spans="1:12">
      <c r="A101" s="2"/>
      <c r="B101" s="2"/>
      <c r="C101" s="2"/>
      <c r="D101" s="2"/>
      <c r="E101" s="2"/>
      <c r="F101" s="2"/>
      <c r="H101" s="2" t="s">
        <v>259</v>
      </c>
      <c r="I101">
        <v>5</v>
      </c>
      <c r="J101" s="2" t="s">
        <v>225</v>
      </c>
    </row>
    <row r="102" spans="1:12">
      <c r="A102" s="2"/>
      <c r="B102" s="2"/>
      <c r="C102" s="2"/>
      <c r="D102" s="2"/>
      <c r="E102" s="2"/>
      <c r="F102" s="2"/>
      <c r="H102" s="2" t="s">
        <v>260</v>
      </c>
      <c r="I102">
        <v>5</v>
      </c>
      <c r="J102" s="2" t="s">
        <v>195</v>
      </c>
      <c r="K102" t="s">
        <v>284</v>
      </c>
    </row>
    <row r="103" spans="1:12">
      <c r="A103" s="3" t="s">
        <v>53</v>
      </c>
      <c r="B103" s="2" t="s">
        <v>110</v>
      </c>
      <c r="C103" s="2" t="s">
        <v>129</v>
      </c>
      <c r="D103" s="2" t="s">
        <v>144</v>
      </c>
      <c r="E103" s="2" t="s">
        <v>145</v>
      </c>
      <c r="F103" s="2" t="s">
        <v>142</v>
      </c>
      <c r="L103" t="s">
        <v>228</v>
      </c>
    </row>
    <row r="104" spans="1:12">
      <c r="A104" s="2" t="s">
        <v>54</v>
      </c>
      <c r="B104" s="2" t="s">
        <v>111</v>
      </c>
      <c r="C104" s="2" t="s">
        <v>128</v>
      </c>
      <c r="D104" s="2" t="s">
        <v>144</v>
      </c>
      <c r="E104" s="2" t="s">
        <v>145</v>
      </c>
      <c r="F104" s="2" t="s">
        <v>141</v>
      </c>
      <c r="L104" t="s">
        <v>228</v>
      </c>
    </row>
    <row r="105" spans="1:12">
      <c r="A105" s="2" t="s">
        <v>55</v>
      </c>
      <c r="B105" s="2" t="s">
        <v>112</v>
      </c>
      <c r="C105" s="2" t="s">
        <v>135</v>
      </c>
      <c r="D105" s="2" t="s">
        <v>144</v>
      </c>
      <c r="E105" s="2" t="s">
        <v>145</v>
      </c>
      <c r="F105" s="2" t="s">
        <v>139</v>
      </c>
      <c r="G105" s="2" t="s">
        <v>139</v>
      </c>
      <c r="H105" s="2" t="s">
        <v>261</v>
      </c>
      <c r="I105"/>
      <c r="J105" s="2" t="s">
        <v>225</v>
      </c>
      <c r="L105" t="s">
        <v>229</v>
      </c>
    </row>
    <row r="106" spans="1:12">
      <c r="A106" s="2"/>
      <c r="B106" s="2"/>
      <c r="C106" s="2"/>
      <c r="D106" s="2"/>
      <c r="E106" s="2"/>
      <c r="F106" s="2"/>
      <c r="H106" s="2" t="s">
        <v>262</v>
      </c>
      <c r="I106"/>
      <c r="J106" s="2" t="s">
        <v>195</v>
      </c>
    </row>
    <row r="107" spans="1:12">
      <c r="A107" s="2"/>
      <c r="B107" s="2"/>
      <c r="C107" s="2"/>
      <c r="D107" s="2"/>
      <c r="E107" s="2"/>
      <c r="F107" s="2"/>
      <c r="H107" s="2" t="s">
        <v>263</v>
      </c>
      <c r="I107">
        <v>187</v>
      </c>
      <c r="J107" s="2" t="s">
        <v>195</v>
      </c>
    </row>
    <row r="108" spans="1:12">
      <c r="A108" s="2"/>
      <c r="B108" s="2"/>
      <c r="C108" s="2"/>
      <c r="D108" s="2"/>
      <c r="E108" s="2"/>
      <c r="F108" s="2"/>
      <c r="H108" s="2" t="s">
        <v>263</v>
      </c>
      <c r="I108">
        <v>187</v>
      </c>
      <c r="J108" s="2" t="s">
        <v>225</v>
      </c>
    </row>
    <row r="109" spans="1:12">
      <c r="A109" s="2" t="s">
        <v>56</v>
      </c>
      <c r="B109" s="2" t="s">
        <v>113</v>
      </c>
      <c r="C109" s="2" t="s">
        <v>131</v>
      </c>
      <c r="D109" s="2" t="s">
        <v>144</v>
      </c>
      <c r="E109" s="2" t="s">
        <v>145</v>
      </c>
      <c r="F109" s="2" t="s">
        <v>137</v>
      </c>
      <c r="G109" s="2" t="s">
        <v>137</v>
      </c>
      <c r="H109" s="2" t="s">
        <v>264</v>
      </c>
      <c r="I109">
        <v>2035</v>
      </c>
      <c r="J109" s="2" t="s">
        <v>225</v>
      </c>
      <c r="L109" s="2" t="s">
        <v>229</v>
      </c>
    </row>
    <row r="110" spans="1:12">
      <c r="A110" s="2"/>
      <c r="B110" s="2"/>
      <c r="C110" s="2"/>
      <c r="D110" s="2"/>
      <c r="E110" s="2"/>
      <c r="F110" s="2"/>
      <c r="G110" s="2"/>
      <c r="H110" s="2" t="s">
        <v>265</v>
      </c>
      <c r="I110">
        <v>2035</v>
      </c>
      <c r="J110" s="2" t="s">
        <v>225</v>
      </c>
    </row>
    <row r="111" spans="1:12">
      <c r="A111" s="2"/>
      <c r="B111" s="2"/>
      <c r="C111" s="2"/>
      <c r="D111" s="2"/>
      <c r="E111" s="2"/>
      <c r="F111" s="2"/>
      <c r="G111" s="2"/>
      <c r="H111" s="2" t="s">
        <v>266</v>
      </c>
      <c r="I111">
        <v>2035</v>
      </c>
      <c r="J111" s="2" t="s">
        <v>225</v>
      </c>
    </row>
    <row r="112" spans="1:12">
      <c r="A112" s="2"/>
      <c r="B112" s="2"/>
      <c r="C112" s="2"/>
      <c r="D112" s="2"/>
      <c r="E112" s="2"/>
      <c r="F112" s="2"/>
      <c r="G112" s="2"/>
      <c r="H112" s="2" t="s">
        <v>267</v>
      </c>
      <c r="I112">
        <v>2035</v>
      </c>
      <c r="J112" s="2" t="s">
        <v>225</v>
      </c>
    </row>
    <row r="113" spans="1:12">
      <c r="A113" s="3" t="s">
        <v>57</v>
      </c>
      <c r="B113" s="2" t="s">
        <v>114</v>
      </c>
      <c r="C113" s="2" t="s">
        <v>126</v>
      </c>
      <c r="D113" s="2" t="s">
        <v>144</v>
      </c>
      <c r="E113" s="2" t="s">
        <v>145</v>
      </c>
      <c r="F113" s="2" t="s">
        <v>138</v>
      </c>
      <c r="L113" t="s">
        <v>241</v>
      </c>
    </row>
    <row r="114" spans="1:12">
      <c r="A114" s="3" t="s">
        <v>58</v>
      </c>
      <c r="B114" s="2" t="s">
        <v>115</v>
      </c>
      <c r="C114" s="2" t="s">
        <v>129</v>
      </c>
      <c r="D114" s="2" t="s">
        <v>144</v>
      </c>
      <c r="E114" s="2" t="s">
        <v>145</v>
      </c>
      <c r="F114" s="2" t="s">
        <v>138</v>
      </c>
      <c r="L114" t="s">
        <v>241</v>
      </c>
    </row>
    <row r="115" spans="1:12">
      <c r="A115" s="2" t="s">
        <v>59</v>
      </c>
      <c r="B115" s="2" t="s">
        <v>116</v>
      </c>
      <c r="C115" s="2" t="s">
        <v>128</v>
      </c>
      <c r="D115" s="2" t="s">
        <v>144</v>
      </c>
      <c r="E115" s="2" t="s">
        <v>145</v>
      </c>
      <c r="F115" s="2" t="s">
        <v>142</v>
      </c>
      <c r="G115" s="2" t="s">
        <v>137</v>
      </c>
      <c r="H115" s="2" t="s">
        <v>268</v>
      </c>
      <c r="I115">
        <v>451</v>
      </c>
      <c r="J115" s="2" t="s">
        <v>225</v>
      </c>
      <c r="L115" s="2" t="s">
        <v>229</v>
      </c>
    </row>
    <row r="116" spans="1:12">
      <c r="A116" s="2"/>
      <c r="B116" s="2"/>
      <c r="C116" s="2"/>
      <c r="D116" s="2"/>
      <c r="E116" s="2"/>
      <c r="F116" s="2"/>
      <c r="G116" s="2"/>
      <c r="H116" s="2" t="s">
        <v>269</v>
      </c>
      <c r="I116">
        <v>450</v>
      </c>
      <c r="J116" s="2" t="s">
        <v>225</v>
      </c>
    </row>
    <row r="117" spans="1:12">
      <c r="A117" s="2"/>
      <c r="B117" s="2"/>
      <c r="C117" s="2"/>
      <c r="D117" s="2"/>
      <c r="E117" s="2"/>
      <c r="F117" s="2"/>
      <c r="G117" s="2"/>
      <c r="H117" s="8" t="s">
        <v>270</v>
      </c>
      <c r="I117">
        <v>447</v>
      </c>
      <c r="J117" t="s">
        <v>183</v>
      </c>
    </row>
    <row r="118" spans="1:12">
      <c r="A118" s="2"/>
      <c r="B118" s="2"/>
      <c r="C118" s="2"/>
      <c r="D118" s="2"/>
      <c r="E118" s="2"/>
      <c r="F118" s="2"/>
      <c r="G118" s="2"/>
      <c r="H118" s="8" t="s">
        <v>271</v>
      </c>
      <c r="I118">
        <v>448</v>
      </c>
      <c r="J118" s="2" t="s">
        <v>225</v>
      </c>
    </row>
    <row r="119" spans="1:12">
      <c r="A119" s="2"/>
      <c r="B119" s="2"/>
      <c r="C119" s="2"/>
      <c r="D119" s="2"/>
      <c r="E119" s="2"/>
      <c r="F119" s="2"/>
      <c r="G119" s="2"/>
      <c r="H119" s="8" t="s">
        <v>272</v>
      </c>
      <c r="I119">
        <v>448</v>
      </c>
      <c r="J119" s="2" t="s">
        <v>195</v>
      </c>
    </row>
    <row r="120" spans="1:12">
      <c r="A120" s="2"/>
      <c r="B120" s="2"/>
      <c r="C120" s="2"/>
      <c r="D120" s="2"/>
      <c r="E120" s="2"/>
      <c r="F120" s="2"/>
      <c r="G120" s="2"/>
      <c r="H120" s="8" t="s">
        <v>272</v>
      </c>
      <c r="I120">
        <v>448</v>
      </c>
      <c r="J120" s="2" t="s">
        <v>282</v>
      </c>
    </row>
    <row r="121" spans="1:12">
      <c r="A121" s="2"/>
      <c r="B121" s="2"/>
      <c r="C121" s="2"/>
      <c r="D121" s="2"/>
      <c r="E121" s="2"/>
      <c r="F121" s="2"/>
      <c r="G121" s="2"/>
      <c r="H121" s="8" t="s">
        <v>273</v>
      </c>
      <c r="I121">
        <v>450</v>
      </c>
      <c r="J121" s="2" t="s">
        <v>285</v>
      </c>
    </row>
    <row r="122" spans="1:12">
      <c r="A122" s="2" t="s">
        <v>60</v>
      </c>
      <c r="B122" s="2" t="s">
        <v>117</v>
      </c>
      <c r="C122" s="2" t="s">
        <v>129</v>
      </c>
      <c r="D122" s="2" t="s">
        <v>144</v>
      </c>
      <c r="E122" s="2" t="s">
        <v>145</v>
      </c>
      <c r="F122" s="2" t="s">
        <v>138</v>
      </c>
      <c r="L122" t="s">
        <v>228</v>
      </c>
    </row>
    <row r="123" spans="1:12">
      <c r="A123" s="2" t="s">
        <v>61</v>
      </c>
      <c r="B123" s="2" t="s">
        <v>118</v>
      </c>
      <c r="C123" s="2" t="s">
        <v>128</v>
      </c>
      <c r="D123" s="2" t="s">
        <v>144</v>
      </c>
      <c r="E123" s="2" t="s">
        <v>145</v>
      </c>
      <c r="F123" s="2" t="s">
        <v>137</v>
      </c>
      <c r="G123" s="2" t="s">
        <v>137</v>
      </c>
      <c r="H123" s="2" t="s">
        <v>274</v>
      </c>
      <c r="I123">
        <v>984</v>
      </c>
      <c r="J123" s="2" t="s">
        <v>225</v>
      </c>
      <c r="L123" t="s">
        <v>229</v>
      </c>
    </row>
    <row r="124" spans="1:12">
      <c r="A124" s="2" t="s">
        <v>62</v>
      </c>
      <c r="B124" s="2" t="s">
        <v>119</v>
      </c>
      <c r="C124" s="2" t="s">
        <v>136</v>
      </c>
      <c r="D124" s="2" t="s">
        <v>144</v>
      </c>
      <c r="E124" s="2" t="s">
        <v>145</v>
      </c>
      <c r="F124" s="2" t="s">
        <v>142</v>
      </c>
      <c r="L124" t="s">
        <v>228</v>
      </c>
    </row>
    <row r="125" spans="1:12">
      <c r="A125" s="2" t="s">
        <v>63</v>
      </c>
      <c r="B125" s="2" t="s">
        <v>120</v>
      </c>
      <c r="C125" s="2" t="s">
        <v>128</v>
      </c>
      <c r="D125" s="2" t="s">
        <v>144</v>
      </c>
      <c r="E125" s="2" t="s">
        <v>145</v>
      </c>
      <c r="F125" s="2" t="s">
        <v>138</v>
      </c>
      <c r="L125" t="s">
        <v>228</v>
      </c>
    </row>
    <row r="126" spans="1:12">
      <c r="A126" s="2" t="s">
        <v>64</v>
      </c>
      <c r="B126" s="2" t="s">
        <v>121</v>
      </c>
      <c r="C126" s="2" t="s">
        <v>128</v>
      </c>
      <c r="D126" s="2" t="s">
        <v>144</v>
      </c>
      <c r="E126" s="2" t="s">
        <v>145</v>
      </c>
      <c r="F126" s="2" t="s">
        <v>138</v>
      </c>
      <c r="G126" s="2" t="s">
        <v>142</v>
      </c>
      <c r="H126" s="2" t="s">
        <v>275</v>
      </c>
      <c r="I126"/>
      <c r="J126" s="2" t="s">
        <v>282</v>
      </c>
      <c r="L126" s="2" t="s">
        <v>229</v>
      </c>
    </row>
    <row r="127" spans="1:12">
      <c r="A127" s="2"/>
      <c r="B127" s="2"/>
      <c r="C127" s="2"/>
      <c r="D127" s="2"/>
      <c r="E127" s="2"/>
      <c r="F127" s="2"/>
      <c r="G127" s="2"/>
      <c r="H127" s="2" t="s">
        <v>276</v>
      </c>
      <c r="I127"/>
      <c r="J127" s="2" t="s">
        <v>159</v>
      </c>
    </row>
    <row r="128" spans="1:12">
      <c r="A128" s="2"/>
      <c r="B128" s="2"/>
      <c r="C128" s="2"/>
      <c r="D128" s="2"/>
      <c r="E128" s="2"/>
      <c r="F128" s="2"/>
      <c r="G128" s="2"/>
      <c r="H128" s="2" t="s">
        <v>277</v>
      </c>
      <c r="I128"/>
      <c r="J128" s="2" t="s">
        <v>153</v>
      </c>
    </row>
    <row r="129" spans="1:12">
      <c r="A129" s="2"/>
      <c r="B129" s="2"/>
      <c r="C129" s="2"/>
      <c r="D129" s="2"/>
      <c r="E129" s="2"/>
      <c r="F129" s="2"/>
      <c r="G129" s="2"/>
      <c r="H129" s="2" t="s">
        <v>278</v>
      </c>
      <c r="I129"/>
      <c r="J129" s="2" t="s">
        <v>191</v>
      </c>
    </row>
    <row r="130" spans="1:12">
      <c r="A130" s="3" t="s">
        <v>65</v>
      </c>
      <c r="B130" s="2" t="s">
        <v>122</v>
      </c>
      <c r="C130" s="2" t="s">
        <v>128</v>
      </c>
      <c r="D130" s="2" t="s">
        <v>144</v>
      </c>
      <c r="E130" s="2" t="s">
        <v>145</v>
      </c>
      <c r="F130" s="2" t="s">
        <v>139</v>
      </c>
      <c r="L130" t="s">
        <v>228</v>
      </c>
    </row>
    <row r="131" spans="1:12">
      <c r="A131" s="2" t="s">
        <v>66</v>
      </c>
      <c r="B131" s="2" t="s">
        <v>123</v>
      </c>
      <c r="C131" s="2" t="s">
        <v>128</v>
      </c>
      <c r="D131" s="2" t="s">
        <v>144</v>
      </c>
      <c r="E131" s="2" t="s">
        <v>145</v>
      </c>
      <c r="F131" s="2" t="s">
        <v>137</v>
      </c>
      <c r="G131" s="2" t="s">
        <v>137</v>
      </c>
      <c r="H131" s="8" t="s">
        <v>279</v>
      </c>
      <c r="I131">
        <v>318</v>
      </c>
      <c r="J131" s="2" t="s">
        <v>225</v>
      </c>
      <c r="L131" t="s">
        <v>229</v>
      </c>
    </row>
    <row r="132" spans="1:12">
      <c r="H132" s="2" t="s">
        <v>280</v>
      </c>
      <c r="I132"/>
      <c r="J132" s="2" t="s">
        <v>225</v>
      </c>
    </row>
    <row r="139" spans="1:12">
      <c r="K139" t="s">
        <v>230</v>
      </c>
      <c r="L139">
        <f>COUNTIF(L2:L131, "Ja")</f>
        <v>25</v>
      </c>
    </row>
    <row r="150" spans="1:2">
      <c r="A150" t="s">
        <v>137</v>
      </c>
      <c r="B150">
        <f>COUNTIF(G:G, A150)</f>
        <v>7</v>
      </c>
    </row>
    <row r="151" spans="1:2">
      <c r="A151" t="s">
        <v>142</v>
      </c>
      <c r="B151">
        <f>COUNTIF(G:G, A151)</f>
        <v>5</v>
      </c>
    </row>
    <row r="152" spans="1:2">
      <c r="A152" t="s">
        <v>140</v>
      </c>
      <c r="B152">
        <f>COUNTIF(G:G, A152)</f>
        <v>3</v>
      </c>
    </row>
    <row r="153" spans="1:2">
      <c r="A153" t="s">
        <v>141</v>
      </c>
      <c r="B153">
        <f>COUNTIF(G:G, A153)</f>
        <v>2</v>
      </c>
    </row>
    <row r="154" spans="1:2">
      <c r="A154" t="s">
        <v>139</v>
      </c>
      <c r="B154">
        <f>COUNTIF(G:G, A154)</f>
        <v>8</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F35" sqref="F35"/>
    </sheetView>
  </sheetViews>
  <sheetFormatPr baseColWidth="10" defaultRowHeight="15"/>
  <cols>
    <col min="1" max="1" width="16.28515625" customWidth="1"/>
    <col min="2" max="2" width="26.7109375" customWidth="1"/>
  </cols>
  <sheetData>
    <row r="1" spans="1:4">
      <c r="A1" s="21" t="s">
        <v>286</v>
      </c>
    </row>
    <row r="2" spans="1:4">
      <c r="B2" s="2" t="s">
        <v>159</v>
      </c>
    </row>
    <row r="3" spans="1:4">
      <c r="B3" s="2" t="s">
        <v>182</v>
      </c>
    </row>
    <row r="4" spans="1:4">
      <c r="B4" s="2" t="s">
        <v>295</v>
      </c>
    </row>
    <row r="5" spans="1:4">
      <c r="B5" s="2" t="s">
        <v>296</v>
      </c>
    </row>
    <row r="6" spans="1:4">
      <c r="A6" s="21" t="s">
        <v>287</v>
      </c>
    </row>
    <row r="7" spans="1:4">
      <c r="A7" s="2"/>
      <c r="B7" s="2" t="s">
        <v>166</v>
      </c>
    </row>
    <row r="8" spans="1:4">
      <c r="B8" s="2" t="s">
        <v>174</v>
      </c>
    </row>
    <row r="9" spans="1:4">
      <c r="A9" s="21" t="s">
        <v>288</v>
      </c>
    </row>
    <row r="10" spans="1:4">
      <c r="B10" s="22" t="s">
        <v>171</v>
      </c>
    </row>
    <row r="11" spans="1:4">
      <c r="B11" s="23" t="s">
        <v>183</v>
      </c>
    </row>
    <row r="12" spans="1:4">
      <c r="B12" s="22" t="s">
        <v>294</v>
      </c>
      <c r="D12" s="22" t="s">
        <v>283</v>
      </c>
    </row>
    <row r="13" spans="1:4">
      <c r="A13" s="21" t="s">
        <v>291</v>
      </c>
      <c r="B13" s="22"/>
    </row>
    <row r="14" spans="1:4">
      <c r="A14" s="21"/>
      <c r="B14" s="22" t="s">
        <v>154</v>
      </c>
      <c r="D14" t="s">
        <v>292</v>
      </c>
    </row>
    <row r="15" spans="1:4">
      <c r="B15" s="2" t="s">
        <v>297</v>
      </c>
      <c r="D15" t="s">
        <v>293</v>
      </c>
    </row>
    <row r="16" spans="1:4">
      <c r="A16" s="21" t="s">
        <v>290</v>
      </c>
    </row>
    <row r="17" spans="1:2">
      <c r="B17" s="22" t="s">
        <v>298</v>
      </c>
    </row>
    <row r="18" spans="1:2">
      <c r="B18" s="22" t="s">
        <v>299</v>
      </c>
    </row>
    <row r="19" spans="1:2">
      <c r="A19" s="21" t="s">
        <v>289</v>
      </c>
    </row>
    <row r="20" spans="1:2">
      <c r="B20" s="22" t="s">
        <v>300</v>
      </c>
    </row>
    <row r="21" spans="1:2">
      <c r="B21" s="22" t="s">
        <v>285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K28" sqref="K28"/>
    </sheetView>
  </sheetViews>
  <sheetFormatPr baseColWidth="10" defaultRowHeight="15"/>
  <cols>
    <col min="1" max="1" width="21" style="21" customWidth="1"/>
    <col min="2" max="2" width="26.28515625" style="25" customWidth="1"/>
  </cols>
  <sheetData>
    <row r="1" spans="1:8">
      <c r="A1" s="1"/>
      <c r="B1" s="32"/>
      <c r="C1" s="28" t="s">
        <v>137</v>
      </c>
      <c r="D1" s="1" t="s">
        <v>142</v>
      </c>
      <c r="E1" s="1" t="s">
        <v>140</v>
      </c>
      <c r="F1" s="1" t="s">
        <v>141</v>
      </c>
      <c r="G1" s="1" t="s">
        <v>139</v>
      </c>
      <c r="H1" s="28" t="s">
        <v>301</v>
      </c>
    </row>
    <row r="2" spans="1:8">
      <c r="A2" s="33" t="s">
        <v>286</v>
      </c>
      <c r="B2" s="34"/>
      <c r="H2" s="36"/>
    </row>
    <row r="3" spans="1:8">
      <c r="B3" s="2" t="s">
        <v>159</v>
      </c>
      <c r="C3" s="30">
        <f>COUNTIFS(Gefiltert!$M:$M,$B3,Gefiltert!$I:$I,C$1)</f>
        <v>1</v>
      </c>
      <c r="D3">
        <f>COUNTIFS(Gefiltert!$M:$M,$B3,Gefiltert!$I:$I,D$1)</f>
        <v>4</v>
      </c>
      <c r="E3">
        <f>COUNTIFS(Gefiltert!$M:$M,$B3,Gefiltert!$I:$I,E$1)</f>
        <v>1</v>
      </c>
      <c r="F3">
        <f>COUNTIFS(Gefiltert!$M:$M,$B3,Gefiltert!$I:$I,F$1)</f>
        <v>2</v>
      </c>
      <c r="G3">
        <f>COUNTIFS(Gefiltert!$M:$M,$B3,Gefiltert!$I:$I,G$1)</f>
        <v>7</v>
      </c>
      <c r="H3" s="30">
        <f t="shared" ref="H3:H26" si="0">SUM(C3:G3)</f>
        <v>15</v>
      </c>
    </row>
    <row r="4" spans="1:8">
      <c r="B4" s="2" t="s">
        <v>182</v>
      </c>
      <c r="C4" s="30">
        <f>COUNTIFS(Gefiltert!$M:$M,$B4,Gefiltert!$I:$I,C$1)</f>
        <v>0</v>
      </c>
      <c r="D4">
        <f>COUNTIFS(Gefiltert!$M:$M,$B4,Gefiltert!$I:$I,D$1)</f>
        <v>0</v>
      </c>
      <c r="E4">
        <f>COUNTIFS(Gefiltert!$M:$M,$B4,Gefiltert!$I:$I,E$1)</f>
        <v>0</v>
      </c>
      <c r="F4">
        <f>COUNTIFS(Gefiltert!$M:$M,$B4,Gefiltert!$I:$I,F$1)</f>
        <v>1</v>
      </c>
      <c r="G4">
        <f>COUNTIFS(Gefiltert!$M:$M,$B4,Gefiltert!$I:$I,G$1)</f>
        <v>2</v>
      </c>
      <c r="H4" s="30">
        <f t="shared" si="0"/>
        <v>3</v>
      </c>
    </row>
    <row r="5" spans="1:8">
      <c r="B5" s="2" t="s">
        <v>295</v>
      </c>
      <c r="C5" s="30">
        <f>COUNTIFS(Gefiltert!$M:$M,$B5,Gefiltert!$I:$I,C$1)</f>
        <v>0</v>
      </c>
      <c r="D5">
        <f>COUNTIFS(Gefiltert!$M:$M,$B5,Gefiltert!$I:$I,D$1)</f>
        <v>0</v>
      </c>
      <c r="E5">
        <f>COUNTIFS(Gefiltert!$M:$M,$B5,Gefiltert!$I:$I,E$1)</f>
        <v>1</v>
      </c>
      <c r="F5">
        <f>COUNTIFS(Gefiltert!$M:$M,$B5,Gefiltert!$I:$I,F$1)</f>
        <v>0</v>
      </c>
      <c r="G5">
        <f>COUNTIFS(Gefiltert!$M:$M,$B5,Gefiltert!$I:$I,G$1)</f>
        <v>2</v>
      </c>
      <c r="H5" s="30">
        <f t="shared" si="0"/>
        <v>3</v>
      </c>
    </row>
    <row r="6" spans="1:8">
      <c r="B6" s="2" t="s">
        <v>296</v>
      </c>
      <c r="C6" s="29">
        <f>COUNTIFS(Gefiltert!$M:$M,$B6,Gefiltert!$I:$I,C$1)</f>
        <v>1</v>
      </c>
      <c r="D6" s="26">
        <f>COUNTIFS(Gefiltert!$M:$M,$B6,Gefiltert!$I:$I,D$1)</f>
        <v>2</v>
      </c>
      <c r="E6" s="26">
        <f>COUNTIFS(Gefiltert!$M:$M,$B6,Gefiltert!$I:$I,E$1)</f>
        <v>1</v>
      </c>
      <c r="F6" s="26">
        <f>COUNTIFS(Gefiltert!$M:$M,$B6,Gefiltert!$I:$I,F$1)</f>
        <v>0</v>
      </c>
      <c r="G6" s="26">
        <f>COUNTIFS(Gefiltert!$M:$M,$B6,Gefiltert!$I:$I,G$1)</f>
        <v>1</v>
      </c>
      <c r="H6" s="29">
        <f t="shared" si="0"/>
        <v>5</v>
      </c>
    </row>
    <row r="7" spans="1:8">
      <c r="B7" s="2"/>
      <c r="C7" s="29">
        <f>SUM(C3:C6)</f>
        <v>2</v>
      </c>
      <c r="D7" s="26">
        <f>SUM(D3:D6)</f>
        <v>6</v>
      </c>
      <c r="E7" s="26">
        <f>SUM(E3:E6)</f>
        <v>3</v>
      </c>
      <c r="F7" s="26">
        <f>SUM(F3:F6)</f>
        <v>3</v>
      </c>
      <c r="G7" s="26">
        <f>SUM(G3:G6)</f>
        <v>12</v>
      </c>
      <c r="H7" s="29">
        <f>SUM(C7:G7)</f>
        <v>26</v>
      </c>
    </row>
    <row r="8" spans="1:8">
      <c r="A8" s="33" t="s">
        <v>287</v>
      </c>
      <c r="B8" s="34"/>
      <c r="H8" s="36"/>
    </row>
    <row r="9" spans="1:8">
      <c r="A9" s="24"/>
      <c r="B9" s="2" t="s">
        <v>166</v>
      </c>
      <c r="C9" s="30">
        <f>COUNTIFS(Gefiltert!$M:$M,$B9,Gefiltert!$I:$I,C$1)</f>
        <v>0</v>
      </c>
      <c r="D9">
        <f>COUNTIFS(Gefiltert!$M:$M,$B9,Gefiltert!$I:$I,D$1)</f>
        <v>0</v>
      </c>
      <c r="E9">
        <f>COUNTIFS(Gefiltert!$M:$M,$B9,Gefiltert!$I:$I,E$1)</f>
        <v>0</v>
      </c>
      <c r="F9">
        <f>COUNTIFS(Gefiltert!$M:$M,$B9,Gefiltert!$I:$I,F$1)</f>
        <v>1</v>
      </c>
      <c r="G9">
        <f>COUNTIFS(Gefiltert!$M:$M,$B9,Gefiltert!$I:$I,G$1)</f>
        <v>2</v>
      </c>
      <c r="H9" s="30">
        <f t="shared" si="0"/>
        <v>3</v>
      </c>
    </row>
    <row r="10" spans="1:8">
      <c r="B10" s="2" t="s">
        <v>174</v>
      </c>
      <c r="C10" s="30">
        <f>COUNTIFS(Gefiltert!$M:$M,$B10,Gefiltert!$I:$I,C$1)</f>
        <v>0</v>
      </c>
      <c r="D10">
        <f>COUNTIFS(Gefiltert!$M:$M,$B10,Gefiltert!$I:$I,D$1)</f>
        <v>2</v>
      </c>
      <c r="E10">
        <f>COUNTIFS(Gefiltert!$M:$M,$B10,Gefiltert!$I:$I,E$1)</f>
        <v>0</v>
      </c>
      <c r="F10">
        <f>COUNTIFS(Gefiltert!$M:$M,$B10,Gefiltert!$I:$I,F$1)</f>
        <v>0</v>
      </c>
      <c r="G10">
        <f>COUNTIFS(Gefiltert!$M:$M,$B10,Gefiltert!$I:$I,G$1)</f>
        <v>1</v>
      </c>
      <c r="H10" s="30">
        <f t="shared" si="0"/>
        <v>3</v>
      </c>
    </row>
    <row r="11" spans="1:8">
      <c r="B11" s="2"/>
      <c r="C11" s="31">
        <f>SUM(C9:C10)</f>
        <v>0</v>
      </c>
      <c r="D11" s="27">
        <f>SUM(D9:D10)</f>
        <v>2</v>
      </c>
      <c r="E11" s="27">
        <f>SUM(E9:E10)</f>
        <v>0</v>
      </c>
      <c r="F11" s="27">
        <f>SUM(F9:F10)</f>
        <v>1</v>
      </c>
      <c r="G11" s="27">
        <f>SUM(G9:G10)</f>
        <v>3</v>
      </c>
      <c r="H11" s="31">
        <f>SUM(C11:G11)</f>
        <v>6</v>
      </c>
    </row>
    <row r="12" spans="1:8">
      <c r="A12" s="33" t="s">
        <v>288</v>
      </c>
      <c r="B12" s="34"/>
      <c r="H12" s="36"/>
    </row>
    <row r="13" spans="1:8">
      <c r="B13" s="22" t="s">
        <v>171</v>
      </c>
      <c r="C13" s="30">
        <f>COUNTIFS(Gefiltert!$M:$M,$B13,Gefiltert!$I:$I,C$1)</f>
        <v>1</v>
      </c>
      <c r="D13">
        <f>COUNTIFS(Gefiltert!$M:$M,$B13,Gefiltert!$I:$I,D$1)</f>
        <v>0</v>
      </c>
      <c r="E13">
        <f>COUNTIFS(Gefiltert!$M:$M,$B13,Gefiltert!$I:$I,E$1)</f>
        <v>0</v>
      </c>
      <c r="F13">
        <f>COUNTIFS(Gefiltert!$M:$M,$B13,Gefiltert!$I:$I,F$1)</f>
        <v>0</v>
      </c>
      <c r="G13">
        <f>COUNTIFS(Gefiltert!$M:$M,$B13,Gefiltert!$I:$I,G$1)</f>
        <v>0</v>
      </c>
      <c r="H13" s="30">
        <f t="shared" si="0"/>
        <v>1</v>
      </c>
    </row>
    <row r="14" spans="1:8">
      <c r="B14" s="23" t="s">
        <v>183</v>
      </c>
      <c r="C14" s="30">
        <f>COUNTIFS(Gefiltert!$M:$M,$B14,Gefiltert!$I:$I,C$1)</f>
        <v>1</v>
      </c>
      <c r="D14">
        <f>COUNTIFS(Gefiltert!$M:$M,$B14,Gefiltert!$I:$I,D$1)</f>
        <v>0</v>
      </c>
      <c r="E14">
        <f>COUNTIFS(Gefiltert!$M:$M,$B14,Gefiltert!$I:$I,E$1)</f>
        <v>1</v>
      </c>
      <c r="F14">
        <f>COUNTIFS(Gefiltert!$M:$M,$B14,Gefiltert!$I:$I,F$1)</f>
        <v>0</v>
      </c>
      <c r="G14">
        <f>COUNTIFS(Gefiltert!$M:$M,$B14,Gefiltert!$I:$I,G$1)</f>
        <v>0</v>
      </c>
      <c r="H14" s="30">
        <f t="shared" si="0"/>
        <v>2</v>
      </c>
    </row>
    <row r="15" spans="1:8">
      <c r="B15" s="22" t="s">
        <v>294</v>
      </c>
      <c r="C15" s="30">
        <f>COUNTIFS(Gefiltert!$M:$M,$B15,Gefiltert!$I:$I,C$1)</f>
        <v>0</v>
      </c>
      <c r="D15">
        <f>COUNTIFS(Gefiltert!$M:$M,$B15,Gefiltert!$I:$I,D$1)</f>
        <v>0</v>
      </c>
      <c r="E15">
        <f>COUNTIFS(Gefiltert!$M:$M,$B15,Gefiltert!$I:$I,E$1)</f>
        <v>0</v>
      </c>
      <c r="F15">
        <f>COUNTIFS(Gefiltert!$M:$M,$B15,Gefiltert!$I:$I,F$1)</f>
        <v>1</v>
      </c>
      <c r="G15">
        <f>COUNTIFS(Gefiltert!$M:$M,$B15,Gefiltert!$I:$I,G$1)</f>
        <v>1</v>
      </c>
      <c r="H15" s="30">
        <f t="shared" si="0"/>
        <v>2</v>
      </c>
    </row>
    <row r="16" spans="1:8">
      <c r="B16" s="22"/>
      <c r="C16" s="31">
        <f>SUM(C13:C15)</f>
        <v>2</v>
      </c>
      <c r="D16" s="27">
        <f>SUM(D13:D15)</f>
        <v>0</v>
      </c>
      <c r="E16" s="27">
        <f>SUM(E13:E15)</f>
        <v>1</v>
      </c>
      <c r="F16" s="27">
        <f>SUM(F13:F15)</f>
        <v>1</v>
      </c>
      <c r="G16" s="27">
        <f>SUM(G13:G15)</f>
        <v>1</v>
      </c>
      <c r="H16" s="31">
        <f>SUM(C16:G16)</f>
        <v>5</v>
      </c>
    </row>
    <row r="17" spans="1:8">
      <c r="A17" s="33" t="s">
        <v>291</v>
      </c>
      <c r="B17" s="35"/>
      <c r="H17" s="36"/>
    </row>
    <row r="18" spans="1:8">
      <c r="B18" s="22" t="s">
        <v>154</v>
      </c>
      <c r="C18" s="30">
        <f>COUNTIFS(Gefiltert!$M:$M,$B18,Gefiltert!$I:$I,C$1)</f>
        <v>6</v>
      </c>
      <c r="D18">
        <f>COUNTIFS(Gefiltert!$M:$M,$B18,Gefiltert!$I:$I,D$1)</f>
        <v>4</v>
      </c>
      <c r="E18">
        <f>COUNTIFS(Gefiltert!$M:$M,$B18,Gefiltert!$I:$I,E$1)</f>
        <v>1</v>
      </c>
      <c r="F18">
        <f>COUNTIFS(Gefiltert!$M:$M,$B18,Gefiltert!$I:$I,F$1)</f>
        <v>1</v>
      </c>
      <c r="G18">
        <f>COUNTIFS(Gefiltert!$M:$M,$B18,Gefiltert!$I:$I,G$1)</f>
        <v>6</v>
      </c>
      <c r="H18" s="30">
        <f t="shared" si="0"/>
        <v>18</v>
      </c>
    </row>
    <row r="19" spans="1:8">
      <c r="B19" s="2" t="s">
        <v>297</v>
      </c>
      <c r="C19" s="30">
        <f>COUNTIFS(Gefiltert!$M:$M,$B19,Gefiltert!$I:$I,C$1)</f>
        <v>0</v>
      </c>
      <c r="D19">
        <f>COUNTIFS(Gefiltert!$M:$M,$B19,Gefiltert!$I:$I,D$1)</f>
        <v>0</v>
      </c>
      <c r="E19">
        <f>COUNTIFS(Gefiltert!$M:$M,$B19,Gefiltert!$I:$I,E$1)</f>
        <v>0</v>
      </c>
      <c r="F19">
        <f>COUNTIFS(Gefiltert!$M:$M,$B19,Gefiltert!$I:$I,F$1)</f>
        <v>1</v>
      </c>
      <c r="G19">
        <f>COUNTIFS(Gefiltert!$M:$M,$B19,Gefiltert!$I:$I,G$1)</f>
        <v>2</v>
      </c>
      <c r="H19" s="30">
        <f t="shared" si="0"/>
        <v>3</v>
      </c>
    </row>
    <row r="20" spans="1:8">
      <c r="B20" s="2"/>
      <c r="C20" s="31">
        <f>SUM(C18:C19)</f>
        <v>6</v>
      </c>
      <c r="D20" s="27">
        <f>SUM(D18:D19)</f>
        <v>4</v>
      </c>
      <c r="E20" s="27">
        <f>SUM(E18:E19)</f>
        <v>1</v>
      </c>
      <c r="F20" s="27">
        <f>SUM(F18:F19)</f>
        <v>2</v>
      </c>
      <c r="G20" s="27">
        <f>SUM(G18:G19)</f>
        <v>8</v>
      </c>
      <c r="H20" s="31">
        <f>SUM(C20:G20)</f>
        <v>21</v>
      </c>
    </row>
    <row r="21" spans="1:8">
      <c r="A21" s="33" t="s">
        <v>290</v>
      </c>
      <c r="B21" s="34"/>
      <c r="H21" s="36"/>
    </row>
    <row r="22" spans="1:8">
      <c r="B22" s="2" t="s">
        <v>153</v>
      </c>
      <c r="C22" s="30">
        <f>COUNTIFS(Gefiltert!$M:$M,$B22,Gefiltert!$I:$I,C$1)</f>
        <v>1</v>
      </c>
      <c r="D22">
        <f>COUNTIFS(Gefiltert!$M:$M,$B22,Gefiltert!$I:$I,D$1)</f>
        <v>1</v>
      </c>
      <c r="E22">
        <f>COUNTIFS(Gefiltert!$M:$M,$B22,Gefiltert!$I:$I,E$1)</f>
        <v>1</v>
      </c>
      <c r="F22">
        <f>COUNTIFS(Gefiltert!$M:$M,$B22,Gefiltert!$I:$I,F$1)</f>
        <v>0</v>
      </c>
      <c r="G22">
        <f>COUNTIFS(Gefiltert!$M:$M,$B22,Gefiltert!$I:$I,G$1)</f>
        <v>1</v>
      </c>
      <c r="H22" s="30">
        <f t="shared" si="0"/>
        <v>4</v>
      </c>
    </row>
    <row r="23" spans="1:8">
      <c r="B23" s="2"/>
      <c r="C23" s="31">
        <f>C22</f>
        <v>1</v>
      </c>
      <c r="D23" s="27">
        <f>D22</f>
        <v>1</v>
      </c>
      <c r="E23" s="27">
        <f>E22</f>
        <v>1</v>
      </c>
      <c r="F23" s="27">
        <f>F22</f>
        <v>0</v>
      </c>
      <c r="G23" s="27">
        <f>G22</f>
        <v>1</v>
      </c>
      <c r="H23" s="31">
        <f>SUM(C23:G23)</f>
        <v>4</v>
      </c>
    </row>
    <row r="24" spans="1:8">
      <c r="A24" s="33" t="s">
        <v>289</v>
      </c>
      <c r="B24" s="34"/>
      <c r="H24" s="36"/>
    </row>
    <row r="25" spans="1:8">
      <c r="B25" s="22" t="s">
        <v>300</v>
      </c>
      <c r="C25" s="30">
        <f>COUNTIFS(Gefiltert!$M:$M,$B25,Gefiltert!$I:$I,C$1)</f>
        <v>1</v>
      </c>
      <c r="D25">
        <f>COUNTIFS(Gefiltert!$M:$M,$B25,Gefiltert!$I:$I,D$1)</f>
        <v>2</v>
      </c>
      <c r="E25">
        <f>COUNTIFS(Gefiltert!$M:$M,$B25,Gefiltert!$I:$I,E$1)</f>
        <v>0</v>
      </c>
      <c r="F25">
        <f>COUNTIFS(Gefiltert!$M:$M,$B25,Gefiltert!$I:$I,F$1)</f>
        <v>1</v>
      </c>
      <c r="G25">
        <f>COUNTIFS(Gefiltert!$M:$M,$B25,Gefiltert!$I:$I,G$1)</f>
        <v>0</v>
      </c>
      <c r="H25" s="30">
        <f t="shared" si="0"/>
        <v>4</v>
      </c>
    </row>
    <row r="26" spans="1:8">
      <c r="B26" s="22" t="s">
        <v>285</v>
      </c>
      <c r="C26" s="30">
        <f>COUNTIFS(Gefiltert!$M:$M,$B26,Gefiltert!$I:$I,C$1)</f>
        <v>2</v>
      </c>
      <c r="D26">
        <f>COUNTIFS(Gefiltert!$M:$M,$B26,Gefiltert!$I:$I,D$1)</f>
        <v>0</v>
      </c>
      <c r="E26">
        <f>COUNTIFS(Gefiltert!$M:$M,$B26,Gefiltert!$I:$I,E$1)</f>
        <v>0</v>
      </c>
      <c r="F26">
        <f>COUNTIFS(Gefiltert!$M:$M,$B26,Gefiltert!$I:$I,F$1)</f>
        <v>0</v>
      </c>
      <c r="G26">
        <f>COUNTIFS(Gefiltert!$M:$M,$B26,Gefiltert!$I:$I,G$1)</f>
        <v>1</v>
      </c>
      <c r="H26" s="30">
        <f t="shared" si="0"/>
        <v>3</v>
      </c>
    </row>
    <row r="27" spans="1:8">
      <c r="C27" s="36">
        <f>SUM(C25:C26)</f>
        <v>3</v>
      </c>
      <c r="D27" s="37">
        <f>SUM(D25:D26)</f>
        <v>2</v>
      </c>
      <c r="E27" s="37">
        <f>SUM(E25:E26)</f>
        <v>0</v>
      </c>
      <c r="F27" s="37">
        <f>SUM(F25:F26)</f>
        <v>1</v>
      </c>
      <c r="G27" s="37">
        <f>SUM(G25:G26)</f>
        <v>1</v>
      </c>
      <c r="H27" s="36">
        <f>SUM(C27:G27)</f>
        <v>7</v>
      </c>
    </row>
    <row r="29" spans="1:8">
      <c r="A29">
        <f>COUNTA(A2:A28)</f>
        <v>6</v>
      </c>
      <c r="B29">
        <f>COUNTA(B2:B28)</f>
        <v>14</v>
      </c>
      <c r="C29">
        <f>COUNTIF(C2:C27,"&gt;0")-$A$29</f>
        <v>7</v>
      </c>
      <c r="D29">
        <f t="shared" ref="D29:G29" si="1">COUNTIF(D2:D27,"&gt;0")-$A$29</f>
        <v>5</v>
      </c>
      <c r="E29">
        <f t="shared" si="1"/>
        <v>4</v>
      </c>
      <c r="F29">
        <f t="shared" si="1"/>
        <v>6</v>
      </c>
      <c r="G29">
        <f t="shared" si="1"/>
        <v>11</v>
      </c>
    </row>
    <row r="30" spans="1:8">
      <c r="C30" s="38">
        <f>C29/$B$29</f>
        <v>0.5</v>
      </c>
      <c r="D30" s="38">
        <f t="shared" ref="D30:G30" si="2">D29/$B$29</f>
        <v>0.35714285714285715</v>
      </c>
      <c r="E30" s="38">
        <f t="shared" si="2"/>
        <v>0.2857142857142857</v>
      </c>
      <c r="F30" s="38">
        <f t="shared" si="2"/>
        <v>0.42857142857142855</v>
      </c>
      <c r="G30" s="38">
        <f t="shared" si="2"/>
        <v>0.7857142857142857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Gefiltert</vt:lpstr>
      <vt:lpstr>Konsolidiert</vt:lpstr>
      <vt:lpstr>Gruppierung</vt:lpstr>
      <vt:lpstr>Ben&lt;-&gt;Dir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2014-05-30T16:09:24Z</dcterms:created>
  <dcterms:modified xsi:type="dcterms:W3CDTF">2014-06-26T19:31:44Z</dcterms:modified>
</cp:coreProperties>
</file>