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chool Stuff\Physics 4A\Modeling Project\"/>
    </mc:Choice>
  </mc:AlternateContent>
  <xr:revisionPtr revIDLastSave="0" documentId="13_ncr:1_{5E61B244-7051-46EC-B3F4-147F116BD430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  <sheet name="Sheet2" sheetId="2" r:id="rId2"/>
  </sheets>
  <definedNames>
    <definedName name="area">Sheet1!$C$6</definedName>
    <definedName name="dragc">Sheet1!$C$13</definedName>
    <definedName name="fdrag">Sheet1!$C$15</definedName>
    <definedName name="fgrav">Sheet1!$C$14</definedName>
    <definedName name="forced">Sheet1!$C$16</definedName>
    <definedName name="grav">Sheet1!$C$4</definedName>
    <definedName name="mass">Sheet1!$C$3</definedName>
    <definedName name="rho">Sheet1!$C$8</definedName>
    <definedName name="step">Sheet1!$C$12</definedName>
    <definedName name="theta">Sheet1!$C$11</definedName>
    <definedName name="veloi">Sheet1!$C$10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 s="1"/>
  <c r="C3" i="2"/>
  <c r="E4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C6" i="1"/>
  <c r="F4" i="2" l="1"/>
  <c r="F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l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C14" i="1" l="1"/>
</calcChain>
</file>

<file path=xl/sharedStrings.xml><?xml version="1.0" encoding="utf-8"?>
<sst xmlns="http://schemas.openxmlformats.org/spreadsheetml/2006/main" count="47" uniqueCount="38">
  <si>
    <t>mass</t>
  </si>
  <si>
    <t>grav</t>
  </si>
  <si>
    <t>rho</t>
  </si>
  <si>
    <t>Constants</t>
  </si>
  <si>
    <r>
      <t>Velocity</t>
    </r>
    <r>
      <rPr>
        <vertAlign val="subscript"/>
        <sz val="11"/>
        <color theme="1"/>
        <rFont val="Calibri"/>
        <family val="2"/>
        <scheme val="minor"/>
      </rPr>
      <t>initial</t>
    </r>
  </si>
  <si>
    <t>veloi</t>
  </si>
  <si>
    <t>area</t>
  </si>
  <si>
    <t>Drag Coeff.</t>
  </si>
  <si>
    <t>dragc</t>
  </si>
  <si>
    <t>Step</t>
  </si>
  <si>
    <t>Data</t>
  </si>
  <si>
    <t>time</t>
  </si>
  <si>
    <t>step</t>
  </si>
  <si>
    <t>Formula</t>
  </si>
  <si>
    <t>n/a</t>
  </si>
  <si>
    <t>adjusted to meet observed curve</t>
  </si>
  <si>
    <t>mass * grav</t>
  </si>
  <si>
    <t>Mass (g)</t>
  </si>
  <si>
    <r>
      <t>Gravity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</si>
  <si>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Density of fluid (N/m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</si>
  <si>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∆t (s)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</si>
  <si>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>(N)</t>
    </r>
  </si>
  <si>
    <t>∆x position (m)</t>
  </si>
  <si>
    <t>∆y position (m)</t>
  </si>
  <si>
    <t>var</t>
  </si>
  <si>
    <t>radius (m)</t>
  </si>
  <si>
    <t>rad</t>
  </si>
  <si>
    <r>
      <t>Cross Sectional Slice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</si>
  <si>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drag </t>
    </r>
    <r>
      <rPr>
        <sz val="11"/>
        <color theme="1"/>
        <rFont val="Calibri"/>
        <family val="2"/>
        <scheme val="minor"/>
      </rPr>
      <t>(N)</t>
    </r>
  </si>
  <si>
    <t>fdrag</t>
  </si>
  <si>
    <t>fgrav</t>
  </si>
  <si>
    <r>
      <t>.5 * dragc * rho * velocity</t>
    </r>
    <r>
      <rPr>
        <vertAlign val="subscript"/>
        <sz val="11"/>
        <color theme="1"/>
        <rFont val="Calibri"/>
        <family val="2"/>
        <scheme val="minor"/>
      </rPr>
      <t>prev</t>
    </r>
    <r>
      <rPr>
        <vertAlign val="superscript"/>
        <sz val="11"/>
        <color theme="1"/>
        <rFont val="Calibri"/>
        <family val="2"/>
        <scheme val="minor"/>
      </rPr>
      <t>2</t>
    </r>
  </si>
  <si>
    <t>velocityY</t>
  </si>
  <si>
    <t>velocityX</t>
  </si>
  <si>
    <t>theta</t>
  </si>
  <si>
    <r>
      <t>theta</t>
    </r>
    <r>
      <rPr>
        <vertAlign val="subscript"/>
        <sz val="11"/>
        <color theme="1"/>
        <rFont val="Calibri"/>
        <family val="2"/>
        <scheme val="minor"/>
      </rPr>
      <t>initial</t>
    </r>
  </si>
  <si>
    <t>posx</t>
  </si>
  <si>
    <t>posy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</si>
</sst>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vs X position of a fired projectile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Sheet2!$E$2:$E$203</c:f>
              <c:strCache>
                <c:ptCount val="202"/>
                <c:pt idx="0">
                  <c:v>posx</c:v>
                </c:pt>
                <c:pt idx="1">
                  <c:v>0</c:v>
                </c:pt>
                <c:pt idx="2">
                  <c:v>-516.5877807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strCache>
            </c:strRef>
          </c:xVal>
          <c:yVal>
            <c:numRef>
              <c:f>Sheet2!$F$2:$F$203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442.19573130683949</c:v>
                </c:pt>
                <c:pt idx="3">
                  <c:v>879.85531861367895</c:v>
                </c:pt>
                <c:pt idx="4">
                  <c:v>1312.9787619205185</c:v>
                </c:pt>
                <c:pt idx="5">
                  <c:v>1741.5660612273582</c:v>
                </c:pt>
                <c:pt idx="6">
                  <c:v>2165.6172165341977</c:v>
                </c:pt>
                <c:pt idx="7">
                  <c:v>2585.1322278410371</c:v>
                </c:pt>
                <c:pt idx="8">
                  <c:v>3000.1110951478768</c:v>
                </c:pt>
                <c:pt idx="9">
                  <c:v>3410.5538184547163</c:v>
                </c:pt>
                <c:pt idx="10">
                  <c:v>3816.4603977615561</c:v>
                </c:pt>
                <c:pt idx="11">
                  <c:v>4217.8308330683958</c:v>
                </c:pt>
                <c:pt idx="12">
                  <c:v>4614.6651243752358</c:v>
                </c:pt>
                <c:pt idx="13">
                  <c:v>5006.9632716820752</c:v>
                </c:pt>
                <c:pt idx="14">
                  <c:v>5394.7252749889149</c:v>
                </c:pt>
                <c:pt idx="15">
                  <c:v>5777.9511342957549</c:v>
                </c:pt>
                <c:pt idx="16">
                  <c:v>6156.6408496025942</c:v>
                </c:pt>
                <c:pt idx="17">
                  <c:v>6530.7944209094339</c:v>
                </c:pt>
                <c:pt idx="18">
                  <c:v>6900.4118482162739</c:v>
                </c:pt>
                <c:pt idx="19">
                  <c:v>7265.4931315231133</c:v>
                </c:pt>
                <c:pt idx="20">
                  <c:v>7626.038270829953</c:v>
                </c:pt>
                <c:pt idx="21">
                  <c:v>7982.047266136793</c:v>
                </c:pt>
                <c:pt idx="22">
                  <c:v>8333.5201174436334</c:v>
                </c:pt>
                <c:pt idx="23">
                  <c:v>8680.4568247504722</c:v>
                </c:pt>
                <c:pt idx="24">
                  <c:v>9022.8573880573113</c:v>
                </c:pt>
                <c:pt idx="25">
                  <c:v>9360.7218073641507</c:v>
                </c:pt>
                <c:pt idx="26">
                  <c:v>9694.0500826709904</c:v>
                </c:pt>
                <c:pt idx="27">
                  <c:v>10022.84221397783</c:v>
                </c:pt>
                <c:pt idx="28">
                  <c:v>10347.098201284671</c:v>
                </c:pt>
                <c:pt idx="29">
                  <c:v>10666.818044591511</c:v>
                </c:pt>
                <c:pt idx="30">
                  <c:v>10982.00174389835</c:v>
                </c:pt>
                <c:pt idx="31">
                  <c:v>11292.64929920519</c:v>
                </c:pt>
                <c:pt idx="32">
                  <c:v>11598.76071051203</c:v>
                </c:pt>
                <c:pt idx="33">
                  <c:v>11900.33597781887</c:v>
                </c:pt>
                <c:pt idx="34">
                  <c:v>12197.37510112571</c:v>
                </c:pt>
                <c:pt idx="35">
                  <c:v>12489.878080432551</c:v>
                </c:pt>
                <c:pt idx="36">
                  <c:v>12777.84491573939</c:v>
                </c:pt>
                <c:pt idx="37">
                  <c:v>13061.275607046229</c:v>
                </c:pt>
                <c:pt idx="38">
                  <c:v>13340.170154353069</c:v>
                </c:pt>
                <c:pt idx="39">
                  <c:v>13614.528557659909</c:v>
                </c:pt>
                <c:pt idx="40">
                  <c:v>13884.350816966749</c:v>
                </c:pt>
                <c:pt idx="41">
                  <c:v>14149.63693227359</c:v>
                </c:pt>
                <c:pt idx="42">
                  <c:v>14410.386903580429</c:v>
                </c:pt>
                <c:pt idx="43">
                  <c:v>14666.600730887269</c:v>
                </c:pt>
                <c:pt idx="44">
                  <c:v>14918.278414194108</c:v>
                </c:pt>
                <c:pt idx="45">
                  <c:v>15165.419953500948</c:v>
                </c:pt>
                <c:pt idx="46">
                  <c:v>15408.025348807789</c:v>
                </c:pt>
                <c:pt idx="47">
                  <c:v>15646.094600114629</c:v>
                </c:pt>
                <c:pt idx="48">
                  <c:v>15879.627707421469</c:v>
                </c:pt>
                <c:pt idx="49">
                  <c:v>16108.624670728308</c:v>
                </c:pt>
                <c:pt idx="50">
                  <c:v>16333.085490035148</c:v>
                </c:pt>
                <c:pt idx="51">
                  <c:v>16553.010165341988</c:v>
                </c:pt>
                <c:pt idx="52">
                  <c:v>16768.398696648826</c:v>
                </c:pt>
                <c:pt idx="53">
                  <c:v>16979.251083955667</c:v>
                </c:pt>
                <c:pt idx="54">
                  <c:v>17185.567327262506</c:v>
                </c:pt>
                <c:pt idx="55">
                  <c:v>17387.347426569348</c:v>
                </c:pt>
                <c:pt idx="56">
                  <c:v>17584.591381876187</c:v>
                </c:pt>
                <c:pt idx="57">
                  <c:v>17777.299193183026</c:v>
                </c:pt>
                <c:pt idx="58">
                  <c:v>17965.470860489866</c:v>
                </c:pt>
                <c:pt idx="59">
                  <c:v>18149.106383796705</c:v>
                </c:pt>
                <c:pt idx="60">
                  <c:v>18328.205763103546</c:v>
                </c:pt>
                <c:pt idx="61">
                  <c:v>18502.768998410385</c:v>
                </c:pt>
                <c:pt idx="62">
                  <c:v>18672.796089717227</c:v>
                </c:pt>
                <c:pt idx="63">
                  <c:v>18838.287037024067</c:v>
                </c:pt>
                <c:pt idx="64">
                  <c:v>18999.241840330906</c:v>
                </c:pt>
                <c:pt idx="65">
                  <c:v>19155.660499637746</c:v>
                </c:pt>
                <c:pt idx="66">
                  <c:v>19307.543014944586</c:v>
                </c:pt>
                <c:pt idx="67">
                  <c:v>19454.889386251427</c:v>
                </c:pt>
                <c:pt idx="68">
                  <c:v>19597.699613558267</c:v>
                </c:pt>
                <c:pt idx="69">
                  <c:v>19735.973696865105</c:v>
                </c:pt>
                <c:pt idx="70">
                  <c:v>19869.711636171945</c:v>
                </c:pt>
                <c:pt idx="71">
                  <c:v>19998.913431478784</c:v>
                </c:pt>
                <c:pt idx="72">
                  <c:v>20123.579082785625</c:v>
                </c:pt>
                <c:pt idx="73">
                  <c:v>20243.708590092465</c:v>
                </c:pt>
                <c:pt idx="74">
                  <c:v>20359.301953399307</c:v>
                </c:pt>
                <c:pt idx="75">
                  <c:v>20470.359172706147</c:v>
                </c:pt>
                <c:pt idx="76">
                  <c:v>20576.880248012985</c:v>
                </c:pt>
                <c:pt idx="77">
                  <c:v>20678.865179319826</c:v>
                </c:pt>
                <c:pt idx="78">
                  <c:v>20776.313966626665</c:v>
                </c:pt>
                <c:pt idx="79">
                  <c:v>20869.226609933507</c:v>
                </c:pt>
                <c:pt idx="80">
                  <c:v>20957.603109240346</c:v>
                </c:pt>
                <c:pt idx="81">
                  <c:v>21041.443464547185</c:v>
                </c:pt>
                <c:pt idx="82">
                  <c:v>21120.747675854025</c:v>
                </c:pt>
                <c:pt idx="83">
                  <c:v>21195.515743160864</c:v>
                </c:pt>
                <c:pt idx="84">
                  <c:v>21265.747666467705</c:v>
                </c:pt>
                <c:pt idx="85">
                  <c:v>21331.443445774545</c:v>
                </c:pt>
                <c:pt idx="86">
                  <c:v>21392.603081081386</c:v>
                </c:pt>
                <c:pt idx="87">
                  <c:v>21449.226572388226</c:v>
                </c:pt>
                <c:pt idx="88">
                  <c:v>21501.313919695065</c:v>
                </c:pt>
                <c:pt idx="89">
                  <c:v>21548.865123001906</c:v>
                </c:pt>
                <c:pt idx="90">
                  <c:v>21591.880182308745</c:v>
                </c:pt>
                <c:pt idx="91">
                  <c:v>21630.359097615587</c:v>
                </c:pt>
                <c:pt idx="92">
                  <c:v>21664.301868922426</c:v>
                </c:pt>
                <c:pt idx="93">
                  <c:v>21693.708496229265</c:v>
                </c:pt>
                <c:pt idx="94">
                  <c:v>21718.578979536105</c:v>
                </c:pt>
                <c:pt idx="95">
                  <c:v>21738.913318842944</c:v>
                </c:pt>
                <c:pt idx="96">
                  <c:v>21754.711514149785</c:v>
                </c:pt>
                <c:pt idx="97">
                  <c:v>21765.973565456625</c:v>
                </c:pt>
                <c:pt idx="98">
                  <c:v>21772.699472763466</c:v>
                </c:pt>
                <c:pt idx="99">
                  <c:v>21774.889236070307</c:v>
                </c:pt>
                <c:pt idx="100">
                  <c:v>21772.542855377145</c:v>
                </c:pt>
                <c:pt idx="101">
                  <c:v>21765.660330683986</c:v>
                </c:pt>
                <c:pt idx="102">
                  <c:v>21754.241661990825</c:v>
                </c:pt>
                <c:pt idx="103">
                  <c:v>21738.286849297667</c:v>
                </c:pt>
                <c:pt idx="104">
                  <c:v>21717.795892604507</c:v>
                </c:pt>
                <c:pt idx="105">
                  <c:v>21692.768791911345</c:v>
                </c:pt>
                <c:pt idx="106">
                  <c:v>21663.205547218186</c:v>
                </c:pt>
                <c:pt idx="107">
                  <c:v>21629.106158525025</c:v>
                </c:pt>
                <c:pt idx="108">
                  <c:v>21590.470625831866</c:v>
                </c:pt>
                <c:pt idx="109">
                  <c:v>21547.298949138705</c:v>
                </c:pt>
                <c:pt idx="110">
                  <c:v>21499.591128445543</c:v>
                </c:pt>
                <c:pt idx="111">
                  <c:v>21447.347163752383</c:v>
                </c:pt>
                <c:pt idx="112">
                  <c:v>21390.567055059222</c:v>
                </c:pt>
                <c:pt idx="113">
                  <c:v>21329.250802366063</c:v>
                </c:pt>
                <c:pt idx="114">
                  <c:v>21263.398405672902</c:v>
                </c:pt>
                <c:pt idx="115">
                  <c:v>21193.009864979744</c:v>
                </c:pt>
                <c:pt idx="116">
                  <c:v>21118.085180286584</c:v>
                </c:pt>
                <c:pt idx="117">
                  <c:v>21038.624351593422</c:v>
                </c:pt>
                <c:pt idx="118">
                  <c:v>20954.627378900263</c:v>
                </c:pt>
                <c:pt idx="119">
                  <c:v>20866.094262207102</c:v>
                </c:pt>
                <c:pt idx="120">
                  <c:v>20773.025001513943</c:v>
                </c:pt>
                <c:pt idx="121">
                  <c:v>20675.419596820782</c:v>
                </c:pt>
                <c:pt idx="122">
                  <c:v>20573.27804812762</c:v>
                </c:pt>
                <c:pt idx="123">
                  <c:v>20466.600355434461</c:v>
                </c:pt>
                <c:pt idx="124">
                  <c:v>20355.386518741299</c:v>
                </c:pt>
                <c:pt idx="125">
                  <c:v>20239.63653804814</c:v>
                </c:pt>
                <c:pt idx="126">
                  <c:v>20119.35041335498</c:v>
                </c:pt>
                <c:pt idx="127">
                  <c:v>19994.528144661821</c:v>
                </c:pt>
                <c:pt idx="128">
                  <c:v>19865.169731968661</c:v>
                </c:pt>
                <c:pt idx="129">
                  <c:v>19731.275175275499</c:v>
                </c:pt>
                <c:pt idx="130">
                  <c:v>19592.84447458234</c:v>
                </c:pt>
                <c:pt idx="131">
                  <c:v>19449.877629889179</c:v>
                </c:pt>
                <c:pt idx="132">
                  <c:v>19302.37464119602</c:v>
                </c:pt>
                <c:pt idx="133">
                  <c:v>19150.33550850286</c:v>
                </c:pt>
                <c:pt idx="134">
                  <c:v>18993.760231809698</c:v>
                </c:pt>
                <c:pt idx="135">
                  <c:v>18832.648811116538</c:v>
                </c:pt>
                <c:pt idx="136">
                  <c:v>18667.001246423377</c:v>
                </c:pt>
                <c:pt idx="137">
                  <c:v>18496.817537730218</c:v>
                </c:pt>
                <c:pt idx="138">
                  <c:v>18322.097685037057</c:v>
                </c:pt>
                <c:pt idx="139">
                  <c:v>18142.841688343899</c:v>
                </c:pt>
                <c:pt idx="140">
                  <c:v>17959.049547650739</c:v>
                </c:pt>
                <c:pt idx="141">
                  <c:v>17770.721262957577</c:v>
                </c:pt>
                <c:pt idx="142">
                  <c:v>17577.856834264418</c:v>
                </c:pt>
                <c:pt idx="143">
                  <c:v>17380.456261571257</c:v>
                </c:pt>
                <c:pt idx="144">
                  <c:v>17178.519544878098</c:v>
                </c:pt>
                <c:pt idx="145">
                  <c:v>16972.046684184937</c:v>
                </c:pt>
                <c:pt idx="146">
                  <c:v>16761.037679491776</c:v>
                </c:pt>
                <c:pt idx="147">
                  <c:v>16545.492530798616</c:v>
                </c:pt>
                <c:pt idx="148">
                  <c:v>16325.411238105457</c:v>
                </c:pt>
                <c:pt idx="149">
                  <c:v>16100.793801412296</c:v>
                </c:pt>
                <c:pt idx="150">
                  <c:v>15871.640220719135</c:v>
                </c:pt>
                <c:pt idx="151">
                  <c:v>15637.950496025975</c:v>
                </c:pt>
                <c:pt idx="152">
                  <c:v>15399.724627332815</c:v>
                </c:pt>
                <c:pt idx="153">
                  <c:v>15156.962614639655</c:v>
                </c:pt>
                <c:pt idx="154">
                  <c:v>14909.664457946496</c:v>
                </c:pt>
                <c:pt idx="155">
                  <c:v>14657.830157253335</c:v>
                </c:pt>
                <c:pt idx="156">
                  <c:v>14401.459712560174</c:v>
                </c:pt>
                <c:pt idx="157">
                  <c:v>14140.553123867014</c:v>
                </c:pt>
                <c:pt idx="158">
                  <c:v>13875.110391173854</c:v>
                </c:pt>
                <c:pt idx="159">
                  <c:v>13605.131514480694</c:v>
                </c:pt>
                <c:pt idx="160">
                  <c:v>13330.616493787535</c:v>
                </c:pt>
                <c:pt idx="161">
                  <c:v>13051.565329094374</c:v>
                </c:pt>
                <c:pt idx="162">
                  <c:v>12767.978020401213</c:v>
                </c:pt>
                <c:pt idx="163">
                  <c:v>12479.854567708053</c:v>
                </c:pt>
                <c:pt idx="164">
                  <c:v>12187.194971014893</c:v>
                </c:pt>
                <c:pt idx="165">
                  <c:v>11889.999230321733</c:v>
                </c:pt>
                <c:pt idx="166">
                  <c:v>11588.267345628574</c:v>
                </c:pt>
                <c:pt idx="167">
                  <c:v>11281.999316935413</c:v>
                </c:pt>
                <c:pt idx="168">
                  <c:v>10971.195144242252</c:v>
                </c:pt>
                <c:pt idx="169">
                  <c:v>10655.854827549092</c:v>
                </c:pt>
                <c:pt idx="170">
                  <c:v>10335.978366855932</c:v>
                </c:pt>
                <c:pt idx="171">
                  <c:v>10011.565762162772</c:v>
                </c:pt>
                <c:pt idx="172">
                  <c:v>9682.6170134696131</c:v>
                </c:pt>
                <c:pt idx="173">
                  <c:v>9349.1321207764522</c:v>
                </c:pt>
                <c:pt idx="174">
                  <c:v>9011.1110840832916</c:v>
                </c:pt>
                <c:pt idx="175">
                  <c:v>8668.5539033901314</c:v>
                </c:pt>
                <c:pt idx="176">
                  <c:v>8321.4605786969714</c:v>
                </c:pt>
                <c:pt idx="177">
                  <c:v>7969.8311100038118</c:v>
                </c:pt>
                <c:pt idx="178">
                  <c:v>7613.6654973106515</c:v>
                </c:pt>
                <c:pt idx="179">
                  <c:v>7252.9637406174916</c:v>
                </c:pt>
                <c:pt idx="180">
                  <c:v>6887.7258399243319</c:v>
                </c:pt>
                <c:pt idx="181">
                  <c:v>6517.9517952311717</c:v>
                </c:pt>
                <c:pt idx="182">
                  <c:v>6143.6416065380117</c:v>
                </c:pt>
                <c:pt idx="183">
                  <c:v>5764.7952738448521</c:v>
                </c:pt>
                <c:pt idx="184">
                  <c:v>5381.4127971516918</c:v>
                </c:pt>
                <c:pt idx="185">
                  <c:v>4993.4941764585319</c:v>
                </c:pt>
                <c:pt idx="186">
                  <c:v>4601.0394117653723</c:v>
                </c:pt>
                <c:pt idx="187">
                  <c:v>4204.048503072212</c:v>
                </c:pt>
                <c:pt idx="188">
                  <c:v>3802.5214503790521</c:v>
                </c:pt>
                <c:pt idx="189">
                  <c:v>3396.458253685892</c:v>
                </c:pt>
                <c:pt idx="190">
                  <c:v>2985.8589129927323</c:v>
                </c:pt>
                <c:pt idx="191">
                  <c:v>2570.7234282995723</c:v>
                </c:pt>
                <c:pt idx="192">
                  <c:v>2151.0517996064127</c:v>
                </c:pt>
                <c:pt idx="193">
                  <c:v>1726.8440269132529</c:v>
                </c:pt>
                <c:pt idx="194">
                  <c:v>1298.100110220093</c:v>
                </c:pt>
                <c:pt idx="195">
                  <c:v>864.82004952693319</c:v>
                </c:pt>
                <c:pt idx="196">
                  <c:v>427.00384483377337</c:v>
                </c:pt>
                <c:pt idx="197">
                  <c:v>-15.348503859386426</c:v>
                </c:pt>
                <c:pt idx="198">
                  <c:v>-462.2369965525462</c:v>
                </c:pt>
                <c:pt idx="199">
                  <c:v>-913.66163324570607</c:v>
                </c:pt>
                <c:pt idx="200">
                  <c:v>-1369.622413938866</c:v>
                </c:pt>
                <c:pt idx="201">
                  <c:v>-1830.1193386320258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5-4205-BD11-39985EAC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52000"/>
        <c:axId val="431451672"/>
      </c:scatterChart>
      <c:valAx>
        <c:axId val="4314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1672"/>
        <c:crosses val="autoZero"/>
        <c:crossBetween val="midCat"/>
      </c:valAx>
      <c:valAx>
        <c:axId val="4314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50768</xdr:colOff>
      <xdr:row>5</xdr:row>
      <xdr:rowOff>227488</xdr:rowOff>
    </xdr:from>
    <xdr:ext cx="527113" cy="1736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EEF12B-056D-467F-B1BA-CC6B89099C13}"/>
                </a:ext>
              </a:extLst>
            </xdr:cNvPr>
            <xdr:cNvSpPr txBox="1"/>
          </xdr:nvSpPr>
          <xdr:spPr>
            <a:xfrm>
              <a:off x="2117693" y="989488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EEF12B-056D-467F-B1BA-CC6B89099C13}"/>
                </a:ext>
              </a:extLst>
            </xdr:cNvPr>
            <xdr:cNvSpPr txBox="1"/>
          </xdr:nvSpPr>
          <xdr:spPr>
            <a:xfrm>
              <a:off x="2117693" y="989488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𝐴=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US" sz="110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19049</xdr:colOff>
      <xdr:row>0</xdr:row>
      <xdr:rowOff>171450</xdr:rowOff>
    </xdr:from>
    <xdr:to>
      <xdr:col>18</xdr:col>
      <xdr:colOff>581025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C0466-041C-4DD6-9AF7-F2EF89813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tabSelected="1" workbookViewId="0">
      <selection activeCell="D16" sqref="D16"/>
    </sheetView>
  </sheetViews>
  <sheetFormatPr defaultRowHeight="15" x14ac:dyDescent="0.25"/>
  <cols>
    <col min="1" max="1" width="14.5703125" customWidth="1"/>
    <col min="4" max="4" width="51.85546875" customWidth="1"/>
  </cols>
  <sheetData>
    <row r="2" spans="1:4" x14ac:dyDescent="0.25">
      <c r="A2" s="2" t="s">
        <v>3</v>
      </c>
      <c r="B2" s="2"/>
      <c r="C2" s="2"/>
      <c r="D2" s="6" t="s">
        <v>13</v>
      </c>
    </row>
    <row r="3" spans="1:4" x14ac:dyDescent="0.25">
      <c r="A3" s="1" t="s">
        <v>17</v>
      </c>
      <c r="B3" t="s">
        <v>0</v>
      </c>
      <c r="C3">
        <v>5</v>
      </c>
      <c r="D3" t="s">
        <v>14</v>
      </c>
    </row>
    <row r="4" spans="1:4" ht="17.25" x14ac:dyDescent="0.25">
      <c r="A4" s="1" t="s">
        <v>18</v>
      </c>
      <c r="B4" t="s">
        <v>1</v>
      </c>
      <c r="C4">
        <v>-9.81</v>
      </c>
      <c r="D4" t="s">
        <v>14</v>
      </c>
    </row>
    <row r="5" spans="1:4" x14ac:dyDescent="0.25">
      <c r="A5" s="1" t="s">
        <v>25</v>
      </c>
      <c r="B5" t="s">
        <v>26</v>
      </c>
      <c r="C5">
        <v>3.5000000000000001E-3</v>
      </c>
      <c r="D5" t="s">
        <v>14</v>
      </c>
    </row>
    <row r="6" spans="1:4" ht="27" customHeight="1" x14ac:dyDescent="0.25">
      <c r="A6" s="3" t="s">
        <v>27</v>
      </c>
      <c r="B6" s="4" t="s">
        <v>6</v>
      </c>
      <c r="C6" s="4">
        <f>PI()*POWER(C5,2)*1000</f>
        <v>3.8484510006474973E-2</v>
      </c>
      <c r="D6" s="4"/>
    </row>
    <row r="7" spans="1:4" ht="18.75" customHeight="1" x14ac:dyDescent="0.25">
      <c r="A7" s="3"/>
      <c r="B7" s="4"/>
      <c r="C7" s="4"/>
      <c r="D7" s="4"/>
    </row>
    <row r="8" spans="1:4" x14ac:dyDescent="0.25">
      <c r="A8" s="3" t="s">
        <v>19</v>
      </c>
      <c r="B8" s="4" t="s">
        <v>2</v>
      </c>
      <c r="C8" s="7">
        <v>1.2250000000000001</v>
      </c>
      <c r="D8" s="4" t="s">
        <v>14</v>
      </c>
    </row>
    <row r="9" spans="1:4" x14ac:dyDescent="0.25">
      <c r="A9" s="3"/>
      <c r="B9" s="4"/>
      <c r="C9" s="7"/>
      <c r="D9" s="4"/>
    </row>
    <row r="10" spans="1:4" ht="18" x14ac:dyDescent="0.35">
      <c r="A10" s="1" t="s">
        <v>4</v>
      </c>
      <c r="B10" t="s">
        <v>5</v>
      </c>
      <c r="C10">
        <v>1000</v>
      </c>
      <c r="D10" t="s">
        <v>14</v>
      </c>
    </row>
    <row r="11" spans="1:4" ht="18" x14ac:dyDescent="0.35">
      <c r="A11" s="1" t="s">
        <v>35</v>
      </c>
      <c r="B11" t="s">
        <v>34</v>
      </c>
      <c r="C11">
        <v>15</v>
      </c>
    </row>
    <row r="12" spans="1:4" x14ac:dyDescent="0.25">
      <c r="A12" s="5" t="s">
        <v>20</v>
      </c>
      <c r="B12" t="s">
        <v>12</v>
      </c>
      <c r="C12">
        <v>0.68</v>
      </c>
      <c r="D12" t="s">
        <v>14</v>
      </c>
    </row>
    <row r="13" spans="1:4" ht="18" x14ac:dyDescent="0.35">
      <c r="A13" s="1" t="s">
        <v>7</v>
      </c>
      <c r="B13" t="s">
        <v>8</v>
      </c>
      <c r="C13">
        <v>0.29499999999999998</v>
      </c>
      <c r="D13" t="s">
        <v>15</v>
      </c>
    </row>
    <row r="14" spans="1:4" ht="18" x14ac:dyDescent="0.35">
      <c r="A14" s="1" t="s">
        <v>21</v>
      </c>
      <c r="B14" t="s">
        <v>30</v>
      </c>
      <c r="C14">
        <f>mass*grav</f>
        <v>-49.050000000000004</v>
      </c>
      <c r="D14" t="s">
        <v>16</v>
      </c>
    </row>
    <row r="15" spans="1:4" ht="18.75" x14ac:dyDescent="0.35">
      <c r="A15" s="1" t="s">
        <v>28</v>
      </c>
      <c r="B15" t="s">
        <v>29</v>
      </c>
      <c r="C15" t="s">
        <v>24</v>
      </c>
      <c r="D15" t="s">
        <v>31</v>
      </c>
    </row>
    <row r="16" spans="1:4" x14ac:dyDescent="0.25">
      <c r="A16" s="5" t="s">
        <v>22</v>
      </c>
      <c r="B16" t="s">
        <v>14</v>
      </c>
      <c r="C16" t="s">
        <v>24</v>
      </c>
      <c r="D16" s="8"/>
    </row>
    <row r="17" spans="1:3" x14ac:dyDescent="0.25">
      <c r="A17" s="5" t="s">
        <v>23</v>
      </c>
      <c r="B17" t="s">
        <v>14</v>
      </c>
      <c r="C17" t="s">
        <v>24</v>
      </c>
    </row>
  </sheetData>
  <mergeCells count="9">
    <mergeCell ref="D6:D7"/>
    <mergeCell ref="D8:D9"/>
    <mergeCell ref="A2:C2"/>
    <mergeCell ref="A6:A7"/>
    <mergeCell ref="B6:B7"/>
    <mergeCell ref="C6:C7"/>
    <mergeCell ref="A8:A9"/>
    <mergeCell ref="B8:B9"/>
    <mergeCell ref="C8:C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A3C7-4E81-44DA-BD91-70CA6F7B2B0F}">
  <dimension ref="A1:F203"/>
  <sheetViews>
    <sheetView zoomScale="115" zoomScaleNormal="115" workbookViewId="0">
      <selection activeCell="E5" sqref="E5:E203"/>
    </sheetView>
  </sheetViews>
  <sheetFormatPr defaultRowHeight="15" x14ac:dyDescent="0.25"/>
  <cols>
    <col min="8" max="8" width="12.85546875" bestFit="1" customWidth="1"/>
  </cols>
  <sheetData>
    <row r="1" spans="1:6" x14ac:dyDescent="0.25">
      <c r="A1" t="s">
        <v>10</v>
      </c>
    </row>
    <row r="2" spans="1:6" x14ac:dyDescent="0.25">
      <c r="A2" t="s">
        <v>9</v>
      </c>
      <c r="B2" t="s">
        <v>11</v>
      </c>
      <c r="C2" t="s">
        <v>33</v>
      </c>
      <c r="D2" t="s">
        <v>32</v>
      </c>
      <c r="E2" t="s">
        <v>36</v>
      </c>
      <c r="F2" t="s">
        <v>37</v>
      </c>
    </row>
    <row r="3" spans="1:6" x14ac:dyDescent="0.25">
      <c r="A3">
        <v>0</v>
      </c>
      <c r="B3">
        <v>0</v>
      </c>
      <c r="C3">
        <f>veloi*COS(theta)</f>
        <v>-759.68791285882128</v>
      </c>
      <c r="D3">
        <f>veloi * SIN(theta)</f>
        <v>650.28784015711688</v>
      </c>
      <c r="E3">
        <v>0</v>
      </c>
      <c r="F3">
        <v>0</v>
      </c>
    </row>
    <row r="4" spans="1:6" x14ac:dyDescent="0.25">
      <c r="A4">
        <v>1</v>
      </c>
      <c r="B4">
        <f>B3+step</f>
        <v>0.68</v>
      </c>
      <c r="D4">
        <f>D3 + grav * step</f>
        <v>643.61704015711689</v>
      </c>
      <c r="E4">
        <f>(E3+C3)*step</f>
        <v>-516.58778074399845</v>
      </c>
      <c r="F4">
        <f>F3 + D3 * step</f>
        <v>442.19573130683949</v>
      </c>
    </row>
    <row r="5" spans="1:6" x14ac:dyDescent="0.25">
      <c r="A5">
        <v>2</v>
      </c>
      <c r="B5">
        <f>B4+step</f>
        <v>1.36</v>
      </c>
      <c r="D5">
        <f>D4 + grav * step</f>
        <v>636.9462401571169</v>
      </c>
      <c r="E5">
        <v>0</v>
      </c>
      <c r="F5">
        <f>F4 + D4 * step</f>
        <v>879.85531861367895</v>
      </c>
    </row>
    <row r="6" spans="1:6" x14ac:dyDescent="0.25">
      <c r="A6">
        <v>3</v>
      </c>
      <c r="B6">
        <f>B5+step</f>
        <v>2.04</v>
      </c>
      <c r="D6">
        <f>D5 + grav * step</f>
        <v>630.27544015711692</v>
      </c>
      <c r="E6">
        <v>0</v>
      </c>
      <c r="F6">
        <f>F5 + D5 * step</f>
        <v>1312.9787619205185</v>
      </c>
    </row>
    <row r="7" spans="1:6" x14ac:dyDescent="0.25">
      <c r="A7">
        <v>4</v>
      </c>
      <c r="B7">
        <f>B6+step</f>
        <v>2.72</v>
      </c>
      <c r="D7">
        <f>D6 + grav * step</f>
        <v>623.60464015711693</v>
      </c>
      <c r="E7">
        <v>0</v>
      </c>
      <c r="F7">
        <f>F6 + D6 * step</f>
        <v>1741.5660612273582</v>
      </c>
    </row>
    <row r="8" spans="1:6" x14ac:dyDescent="0.25">
      <c r="A8">
        <v>5</v>
      </c>
      <c r="B8">
        <f>B7+step</f>
        <v>3.4000000000000004</v>
      </c>
      <c r="D8">
        <f>D7 + grav * step</f>
        <v>616.93384015711695</v>
      </c>
      <c r="E8">
        <v>0</v>
      </c>
      <c r="F8">
        <f>F7 + D7 * step</f>
        <v>2165.6172165341977</v>
      </c>
    </row>
    <row r="9" spans="1:6" x14ac:dyDescent="0.25">
      <c r="A9">
        <v>6</v>
      </c>
      <c r="B9">
        <f>B8+step</f>
        <v>4.08</v>
      </c>
      <c r="D9">
        <f>D8 + grav * step</f>
        <v>610.26304015711696</v>
      </c>
      <c r="E9">
        <v>0</v>
      </c>
      <c r="F9">
        <f>F8 + D8 * step</f>
        <v>2585.1322278410371</v>
      </c>
    </row>
    <row r="10" spans="1:6" x14ac:dyDescent="0.25">
      <c r="A10">
        <v>7</v>
      </c>
      <c r="B10">
        <f>B9+step</f>
        <v>4.76</v>
      </c>
      <c r="D10">
        <f>D9 + grav * step</f>
        <v>603.59224015711698</v>
      </c>
      <c r="E10">
        <v>0</v>
      </c>
      <c r="F10">
        <f>F9 + D9 * step</f>
        <v>3000.1110951478768</v>
      </c>
    </row>
    <row r="11" spans="1:6" x14ac:dyDescent="0.25">
      <c r="A11">
        <v>8</v>
      </c>
      <c r="B11">
        <f>B10+step</f>
        <v>5.4399999999999995</v>
      </c>
      <c r="D11">
        <f>D10 + grav * step</f>
        <v>596.92144015711699</v>
      </c>
      <c r="E11">
        <v>0</v>
      </c>
      <c r="F11">
        <f>F10 + D10 * step</f>
        <v>3410.5538184547163</v>
      </c>
    </row>
    <row r="12" spans="1:6" x14ac:dyDescent="0.25">
      <c r="A12">
        <v>9</v>
      </c>
      <c r="B12">
        <f>B11+step</f>
        <v>6.1199999999999992</v>
      </c>
      <c r="D12">
        <f>D11 + grav * step</f>
        <v>590.250640157117</v>
      </c>
      <c r="E12">
        <v>0</v>
      </c>
      <c r="F12">
        <f>F11 + D11 * step</f>
        <v>3816.4603977615561</v>
      </c>
    </row>
    <row r="13" spans="1:6" x14ac:dyDescent="0.25">
      <c r="A13">
        <v>10</v>
      </c>
      <c r="B13">
        <f>B12+step</f>
        <v>6.7999999999999989</v>
      </c>
      <c r="D13">
        <f>D12 + grav * step</f>
        <v>583.57984015711702</v>
      </c>
      <c r="E13">
        <v>0</v>
      </c>
      <c r="F13">
        <f>F12 + D12 * step</f>
        <v>4217.8308330683958</v>
      </c>
    </row>
    <row r="14" spans="1:6" x14ac:dyDescent="0.25">
      <c r="A14">
        <v>11</v>
      </c>
      <c r="B14">
        <f>B13+step</f>
        <v>7.4799999999999986</v>
      </c>
      <c r="D14">
        <f>D13 + grav * step</f>
        <v>576.90904015711703</v>
      </c>
      <c r="E14">
        <v>0</v>
      </c>
      <c r="F14">
        <f>F13 + D13 * step</f>
        <v>4614.6651243752358</v>
      </c>
    </row>
    <row r="15" spans="1:6" x14ac:dyDescent="0.25">
      <c r="A15">
        <v>12</v>
      </c>
      <c r="B15">
        <f>B14+step</f>
        <v>8.1599999999999984</v>
      </c>
      <c r="D15">
        <f>D14 + grav * step</f>
        <v>570.23824015711705</v>
      </c>
      <c r="E15">
        <v>0</v>
      </c>
      <c r="F15">
        <f>F14 + D14 * step</f>
        <v>5006.9632716820752</v>
      </c>
    </row>
    <row r="16" spans="1:6" x14ac:dyDescent="0.25">
      <c r="A16">
        <v>13</v>
      </c>
      <c r="B16">
        <f>B15+step</f>
        <v>8.8399999999999981</v>
      </c>
      <c r="D16">
        <f>D15 + grav * step</f>
        <v>563.56744015711706</v>
      </c>
      <c r="E16">
        <v>0</v>
      </c>
      <c r="F16">
        <f>F15 + D15 * step</f>
        <v>5394.7252749889149</v>
      </c>
    </row>
    <row r="17" spans="1:6" x14ac:dyDescent="0.25">
      <c r="A17">
        <v>14</v>
      </c>
      <c r="B17">
        <f>B16+step</f>
        <v>9.5199999999999978</v>
      </c>
      <c r="D17">
        <f>D16 + grav * step</f>
        <v>556.89664015711708</v>
      </c>
      <c r="E17">
        <v>0</v>
      </c>
      <c r="F17">
        <f>F16 + D16 * step</f>
        <v>5777.9511342957549</v>
      </c>
    </row>
    <row r="18" spans="1:6" x14ac:dyDescent="0.25">
      <c r="A18">
        <v>15</v>
      </c>
      <c r="B18">
        <f>B17+step</f>
        <v>10.199999999999998</v>
      </c>
      <c r="D18">
        <f>D17 + grav * step</f>
        <v>550.22584015711709</v>
      </c>
      <c r="E18">
        <v>0</v>
      </c>
      <c r="F18">
        <f>F17 + D17 * step</f>
        <v>6156.6408496025942</v>
      </c>
    </row>
    <row r="19" spans="1:6" x14ac:dyDescent="0.25">
      <c r="A19">
        <v>16</v>
      </c>
      <c r="B19">
        <f>B18+step</f>
        <v>10.879999999999997</v>
      </c>
      <c r="D19">
        <f>D18 + grav * step</f>
        <v>543.55504015711711</v>
      </c>
      <c r="E19">
        <v>0</v>
      </c>
      <c r="F19">
        <f>F18 + D18 * step</f>
        <v>6530.7944209094339</v>
      </c>
    </row>
    <row r="20" spans="1:6" x14ac:dyDescent="0.25">
      <c r="A20">
        <v>17</v>
      </c>
      <c r="B20">
        <f>B19+step</f>
        <v>11.559999999999997</v>
      </c>
      <c r="D20">
        <f>D19 + grav * step</f>
        <v>536.88424015711712</v>
      </c>
      <c r="E20">
        <v>0</v>
      </c>
      <c r="F20">
        <f>F19 + D19 * step</f>
        <v>6900.4118482162739</v>
      </c>
    </row>
    <row r="21" spans="1:6" x14ac:dyDescent="0.25">
      <c r="A21">
        <v>18</v>
      </c>
      <c r="B21">
        <f>B20+step</f>
        <v>12.239999999999997</v>
      </c>
      <c r="D21">
        <f>D20 + grav * step</f>
        <v>530.21344015711713</v>
      </c>
      <c r="E21">
        <v>0</v>
      </c>
      <c r="F21">
        <f>F20 + D20 * step</f>
        <v>7265.4931315231133</v>
      </c>
    </row>
    <row r="22" spans="1:6" x14ac:dyDescent="0.25">
      <c r="A22">
        <v>19</v>
      </c>
      <c r="B22">
        <f>B21+step</f>
        <v>12.919999999999996</v>
      </c>
      <c r="D22">
        <f>D21 + grav * step</f>
        <v>523.54264015711715</v>
      </c>
      <c r="E22">
        <v>0</v>
      </c>
      <c r="F22">
        <f>F21 + D21 * step</f>
        <v>7626.038270829953</v>
      </c>
    </row>
    <row r="23" spans="1:6" x14ac:dyDescent="0.25">
      <c r="A23">
        <v>20</v>
      </c>
      <c r="B23">
        <f>B22+step</f>
        <v>13.599999999999996</v>
      </c>
      <c r="D23">
        <f>D22 + grav * step</f>
        <v>516.87184015711716</v>
      </c>
      <c r="E23">
        <v>0</v>
      </c>
      <c r="F23">
        <f>F22 + D22 * step</f>
        <v>7982.047266136793</v>
      </c>
    </row>
    <row r="24" spans="1:6" x14ac:dyDescent="0.25">
      <c r="A24">
        <v>21</v>
      </c>
      <c r="B24">
        <f>B23+step</f>
        <v>14.279999999999996</v>
      </c>
      <c r="D24">
        <f>D23 + grav * step</f>
        <v>510.20104015711718</v>
      </c>
      <c r="E24">
        <v>0</v>
      </c>
      <c r="F24">
        <f>F23 + D23 * step</f>
        <v>8333.5201174436334</v>
      </c>
    </row>
    <row r="25" spans="1:6" x14ac:dyDescent="0.25">
      <c r="A25">
        <v>22</v>
      </c>
      <c r="B25">
        <f>B24+step</f>
        <v>14.959999999999996</v>
      </c>
      <c r="D25">
        <f>D24 + grav * step</f>
        <v>503.53024015711719</v>
      </c>
      <c r="E25">
        <v>0</v>
      </c>
      <c r="F25">
        <f>F24 + D24 * step</f>
        <v>8680.4568247504722</v>
      </c>
    </row>
    <row r="26" spans="1:6" x14ac:dyDescent="0.25">
      <c r="A26">
        <v>23</v>
      </c>
      <c r="B26">
        <f>B25+step</f>
        <v>15.639999999999995</v>
      </c>
      <c r="D26">
        <f>D25 + grav * step</f>
        <v>496.85944015711721</v>
      </c>
      <c r="E26">
        <v>0</v>
      </c>
      <c r="F26">
        <f>F25 + D25 * step</f>
        <v>9022.8573880573113</v>
      </c>
    </row>
    <row r="27" spans="1:6" x14ac:dyDescent="0.25">
      <c r="A27">
        <v>24</v>
      </c>
      <c r="B27">
        <f>B26+step</f>
        <v>16.319999999999997</v>
      </c>
      <c r="D27">
        <f>D26 + grav * step</f>
        <v>490.18864015711722</v>
      </c>
      <c r="E27">
        <v>0</v>
      </c>
      <c r="F27">
        <f>F26 + D26 * step</f>
        <v>9360.7218073641507</v>
      </c>
    </row>
    <row r="28" spans="1:6" x14ac:dyDescent="0.25">
      <c r="A28">
        <v>25</v>
      </c>
      <c r="B28">
        <f>B27+step</f>
        <v>16.999999999999996</v>
      </c>
      <c r="D28">
        <f>D27 + grav * step</f>
        <v>483.51784015711723</v>
      </c>
      <c r="E28">
        <v>0</v>
      </c>
      <c r="F28">
        <f>F27 + D27 * step</f>
        <v>9694.0500826709904</v>
      </c>
    </row>
    <row r="29" spans="1:6" x14ac:dyDescent="0.25">
      <c r="A29">
        <v>26</v>
      </c>
      <c r="B29">
        <f>B28+step</f>
        <v>17.679999999999996</v>
      </c>
      <c r="D29">
        <f>D28 + grav * step</f>
        <v>476.84704015711725</v>
      </c>
      <c r="E29">
        <v>0</v>
      </c>
      <c r="F29">
        <f>F28 + D28 * step</f>
        <v>10022.84221397783</v>
      </c>
    </row>
    <row r="30" spans="1:6" x14ac:dyDescent="0.25">
      <c r="A30">
        <v>27</v>
      </c>
      <c r="B30">
        <f>B29+step</f>
        <v>18.359999999999996</v>
      </c>
      <c r="D30">
        <f>D29 + grav * step</f>
        <v>470.17624015711726</v>
      </c>
      <c r="E30">
        <v>0</v>
      </c>
      <c r="F30">
        <f>F29 + D29 * step</f>
        <v>10347.098201284671</v>
      </c>
    </row>
    <row r="31" spans="1:6" x14ac:dyDescent="0.25">
      <c r="A31">
        <v>28</v>
      </c>
      <c r="B31">
        <f>B30+step</f>
        <v>19.039999999999996</v>
      </c>
      <c r="D31">
        <f>D30 + grav * step</f>
        <v>463.50544015711728</v>
      </c>
      <c r="E31">
        <v>0</v>
      </c>
      <c r="F31">
        <f>F30 + D30 * step</f>
        <v>10666.818044591511</v>
      </c>
    </row>
    <row r="32" spans="1:6" x14ac:dyDescent="0.25">
      <c r="A32">
        <v>29</v>
      </c>
      <c r="B32">
        <f>B31+step</f>
        <v>19.719999999999995</v>
      </c>
      <c r="D32">
        <f>D31 + grav * step</f>
        <v>456.83464015711729</v>
      </c>
      <c r="E32">
        <v>0</v>
      </c>
      <c r="F32">
        <f>F31 + D31 * step</f>
        <v>10982.00174389835</v>
      </c>
    </row>
    <row r="33" spans="1:6" x14ac:dyDescent="0.25">
      <c r="A33">
        <v>30</v>
      </c>
      <c r="B33">
        <f>B32+step</f>
        <v>20.399999999999995</v>
      </c>
      <c r="D33">
        <f>D32 + grav * step</f>
        <v>450.16384015711731</v>
      </c>
      <c r="E33">
        <v>0</v>
      </c>
      <c r="F33">
        <f>F32 + D32 * step</f>
        <v>11292.64929920519</v>
      </c>
    </row>
    <row r="34" spans="1:6" x14ac:dyDescent="0.25">
      <c r="A34">
        <v>31</v>
      </c>
      <c r="B34">
        <f>B33+step</f>
        <v>21.079999999999995</v>
      </c>
      <c r="D34">
        <f>D33 + grav * step</f>
        <v>443.49304015711732</v>
      </c>
      <c r="E34">
        <v>0</v>
      </c>
      <c r="F34">
        <f>F33 + D33 * step</f>
        <v>11598.76071051203</v>
      </c>
    </row>
    <row r="35" spans="1:6" x14ac:dyDescent="0.25">
      <c r="A35">
        <v>32</v>
      </c>
      <c r="B35">
        <f>B34+step</f>
        <v>21.759999999999994</v>
      </c>
      <c r="D35">
        <f>D34 + grav * step</f>
        <v>436.82224015711734</v>
      </c>
      <c r="E35">
        <v>0</v>
      </c>
      <c r="F35">
        <f>F34 + D34 * step</f>
        <v>11900.33597781887</v>
      </c>
    </row>
    <row r="36" spans="1:6" x14ac:dyDescent="0.25">
      <c r="A36">
        <v>33</v>
      </c>
      <c r="B36">
        <f>B35+step</f>
        <v>22.439999999999994</v>
      </c>
      <c r="D36">
        <f>D35 + grav * step</f>
        <v>430.15144015711735</v>
      </c>
      <c r="E36">
        <v>0</v>
      </c>
      <c r="F36">
        <f>F35 + D35 * step</f>
        <v>12197.37510112571</v>
      </c>
    </row>
    <row r="37" spans="1:6" x14ac:dyDescent="0.25">
      <c r="A37">
        <v>34</v>
      </c>
      <c r="B37">
        <f>B36+step</f>
        <v>23.119999999999994</v>
      </c>
      <c r="D37">
        <f>D36 + grav * step</f>
        <v>423.48064015711736</v>
      </c>
      <c r="E37">
        <v>0</v>
      </c>
      <c r="F37">
        <f>F36 + D36 * step</f>
        <v>12489.878080432551</v>
      </c>
    </row>
    <row r="38" spans="1:6" x14ac:dyDescent="0.25">
      <c r="A38">
        <v>35</v>
      </c>
      <c r="B38">
        <f>B37+step</f>
        <v>23.799999999999994</v>
      </c>
      <c r="D38">
        <f>D37 + grav * step</f>
        <v>416.80984015711738</v>
      </c>
      <c r="E38">
        <v>0</v>
      </c>
      <c r="F38">
        <f>F37 + D37 * step</f>
        <v>12777.84491573939</v>
      </c>
    </row>
    <row r="39" spans="1:6" x14ac:dyDescent="0.25">
      <c r="A39">
        <v>36</v>
      </c>
      <c r="B39">
        <f>B38+step</f>
        <v>24.479999999999993</v>
      </c>
      <c r="D39">
        <f>D38 + grav * step</f>
        <v>410.13904015711739</v>
      </c>
      <c r="E39">
        <v>0</v>
      </c>
      <c r="F39">
        <f>F38 + D38 * step</f>
        <v>13061.275607046229</v>
      </c>
    </row>
    <row r="40" spans="1:6" x14ac:dyDescent="0.25">
      <c r="A40">
        <v>37</v>
      </c>
      <c r="B40">
        <f>B39+step</f>
        <v>25.159999999999993</v>
      </c>
      <c r="D40">
        <f>D39 + grav * step</f>
        <v>403.46824015711741</v>
      </c>
      <c r="E40">
        <v>0</v>
      </c>
      <c r="F40">
        <f>F39 + D39 * step</f>
        <v>13340.170154353069</v>
      </c>
    </row>
    <row r="41" spans="1:6" x14ac:dyDescent="0.25">
      <c r="A41">
        <v>38</v>
      </c>
      <c r="B41">
        <f>B40+step</f>
        <v>25.839999999999993</v>
      </c>
      <c r="D41">
        <f>D40 + grav * step</f>
        <v>396.79744015711742</v>
      </c>
      <c r="E41">
        <v>0</v>
      </c>
      <c r="F41">
        <f>F40 + D40 * step</f>
        <v>13614.528557659909</v>
      </c>
    </row>
    <row r="42" spans="1:6" x14ac:dyDescent="0.25">
      <c r="A42">
        <v>39</v>
      </c>
      <c r="B42">
        <f>B41+step</f>
        <v>26.519999999999992</v>
      </c>
      <c r="D42">
        <f>D41 + grav * step</f>
        <v>390.12664015711744</v>
      </c>
      <c r="E42">
        <v>0</v>
      </c>
      <c r="F42">
        <f>F41 + D41 * step</f>
        <v>13884.350816966749</v>
      </c>
    </row>
    <row r="43" spans="1:6" x14ac:dyDescent="0.25">
      <c r="A43">
        <v>40</v>
      </c>
      <c r="B43">
        <f>B42+step</f>
        <v>27.199999999999992</v>
      </c>
      <c r="D43">
        <f>D42 + grav * step</f>
        <v>383.45584015711745</v>
      </c>
      <c r="E43">
        <v>0</v>
      </c>
      <c r="F43">
        <f>F42 + D42 * step</f>
        <v>14149.63693227359</v>
      </c>
    </row>
    <row r="44" spans="1:6" x14ac:dyDescent="0.25">
      <c r="A44">
        <v>41</v>
      </c>
      <c r="B44">
        <f>B43+step</f>
        <v>27.879999999999992</v>
      </c>
      <c r="D44">
        <f>D43 + grav * step</f>
        <v>376.78504015711746</v>
      </c>
      <c r="E44">
        <v>0</v>
      </c>
      <c r="F44">
        <f>F43 + D43 * step</f>
        <v>14410.386903580429</v>
      </c>
    </row>
    <row r="45" spans="1:6" x14ac:dyDescent="0.25">
      <c r="A45">
        <v>42</v>
      </c>
      <c r="B45">
        <f>B44+step</f>
        <v>28.559999999999992</v>
      </c>
      <c r="D45">
        <f>D44 + grav * step</f>
        <v>370.11424015711748</v>
      </c>
      <c r="E45">
        <v>0</v>
      </c>
      <c r="F45">
        <f>F44 + D44 * step</f>
        <v>14666.600730887269</v>
      </c>
    </row>
    <row r="46" spans="1:6" x14ac:dyDescent="0.25">
      <c r="A46">
        <v>43</v>
      </c>
      <c r="B46">
        <f>B45+step</f>
        <v>29.239999999999991</v>
      </c>
      <c r="D46">
        <f>D45 + grav * step</f>
        <v>363.44344015711749</v>
      </c>
      <c r="E46">
        <v>0</v>
      </c>
      <c r="F46">
        <f>F45 + D45 * step</f>
        <v>14918.278414194108</v>
      </c>
    </row>
    <row r="47" spans="1:6" x14ac:dyDescent="0.25">
      <c r="A47">
        <v>44</v>
      </c>
      <c r="B47">
        <f>B46+step</f>
        <v>29.919999999999991</v>
      </c>
      <c r="D47">
        <f>D46 + grav * step</f>
        <v>356.77264015711751</v>
      </c>
      <c r="E47">
        <v>0</v>
      </c>
      <c r="F47">
        <f>F46 + D46 * step</f>
        <v>15165.419953500948</v>
      </c>
    </row>
    <row r="48" spans="1:6" x14ac:dyDescent="0.25">
      <c r="A48">
        <v>45</v>
      </c>
      <c r="B48">
        <f>B47+step</f>
        <v>30.599999999999991</v>
      </c>
      <c r="D48">
        <f>D47 + grav * step</f>
        <v>350.10184015711752</v>
      </c>
      <c r="E48">
        <v>0</v>
      </c>
      <c r="F48">
        <f>F47 + D47 * step</f>
        <v>15408.025348807789</v>
      </c>
    </row>
    <row r="49" spans="1:6" x14ac:dyDescent="0.25">
      <c r="A49">
        <v>46</v>
      </c>
      <c r="B49">
        <f>B48+step</f>
        <v>31.27999999999999</v>
      </c>
      <c r="D49">
        <f>D48 + grav * step</f>
        <v>343.43104015711754</v>
      </c>
      <c r="E49">
        <v>0</v>
      </c>
      <c r="F49">
        <f>F48 + D48 * step</f>
        <v>15646.094600114629</v>
      </c>
    </row>
    <row r="50" spans="1:6" x14ac:dyDescent="0.25">
      <c r="A50">
        <v>47</v>
      </c>
      <c r="B50">
        <f>B49+step</f>
        <v>31.95999999999999</v>
      </c>
      <c r="D50">
        <f>D49 + grav * step</f>
        <v>336.76024015711755</v>
      </c>
      <c r="E50">
        <v>0</v>
      </c>
      <c r="F50">
        <f>F49 + D49 * step</f>
        <v>15879.627707421469</v>
      </c>
    </row>
    <row r="51" spans="1:6" x14ac:dyDescent="0.25">
      <c r="A51">
        <v>48</v>
      </c>
      <c r="B51">
        <f>B50+step</f>
        <v>32.639999999999993</v>
      </c>
      <c r="D51">
        <f>D50 + grav * step</f>
        <v>330.08944015711756</v>
      </c>
      <c r="E51">
        <v>0</v>
      </c>
      <c r="F51">
        <f>F50 + D50 * step</f>
        <v>16108.624670728308</v>
      </c>
    </row>
    <row r="52" spans="1:6" x14ac:dyDescent="0.25">
      <c r="A52">
        <v>49</v>
      </c>
      <c r="B52">
        <f>B51+step</f>
        <v>33.319999999999993</v>
      </c>
      <c r="D52">
        <f>D51 + grav * step</f>
        <v>323.41864015711758</v>
      </c>
      <c r="E52">
        <v>0</v>
      </c>
      <c r="F52">
        <f>F51 + D51 * step</f>
        <v>16333.085490035148</v>
      </c>
    </row>
    <row r="53" spans="1:6" x14ac:dyDescent="0.25">
      <c r="A53">
        <v>50</v>
      </c>
      <c r="B53">
        <f>B52+step</f>
        <v>33.999999999999993</v>
      </c>
      <c r="D53">
        <f>D52 + grav * step</f>
        <v>316.74784015711759</v>
      </c>
      <c r="E53">
        <v>0</v>
      </c>
      <c r="F53">
        <f>F52 + D52 * step</f>
        <v>16553.010165341988</v>
      </c>
    </row>
    <row r="54" spans="1:6" x14ac:dyDescent="0.25">
      <c r="A54">
        <v>51</v>
      </c>
      <c r="B54">
        <f>B53+step</f>
        <v>34.679999999999993</v>
      </c>
      <c r="D54">
        <f>D53 + grav * step</f>
        <v>310.07704015711761</v>
      </c>
      <c r="E54">
        <v>0</v>
      </c>
      <c r="F54">
        <f>F53 + D53 * step</f>
        <v>16768.398696648826</v>
      </c>
    </row>
    <row r="55" spans="1:6" x14ac:dyDescent="0.25">
      <c r="A55">
        <v>52</v>
      </c>
      <c r="B55">
        <f>B54+step</f>
        <v>35.359999999999992</v>
      </c>
      <c r="D55">
        <f>D54 + grav * step</f>
        <v>303.40624015711762</v>
      </c>
      <c r="E55">
        <v>0</v>
      </c>
      <c r="F55">
        <f>F54 + D54 * step</f>
        <v>16979.251083955667</v>
      </c>
    </row>
    <row r="56" spans="1:6" x14ac:dyDescent="0.25">
      <c r="A56">
        <v>53</v>
      </c>
      <c r="B56">
        <f>B55+step</f>
        <v>36.039999999999992</v>
      </c>
      <c r="D56">
        <f>D55 + grav * step</f>
        <v>296.73544015711764</v>
      </c>
      <c r="E56">
        <v>0</v>
      </c>
      <c r="F56">
        <f>F55 + D55 * step</f>
        <v>17185.567327262506</v>
      </c>
    </row>
    <row r="57" spans="1:6" x14ac:dyDescent="0.25">
      <c r="A57">
        <v>54</v>
      </c>
      <c r="B57">
        <f>B56+step</f>
        <v>36.719999999999992</v>
      </c>
      <c r="D57">
        <f>D56 + grav * step</f>
        <v>290.06464015711765</v>
      </c>
      <c r="E57">
        <v>0</v>
      </c>
      <c r="F57">
        <f>F56 + D56 * step</f>
        <v>17387.347426569348</v>
      </c>
    </row>
    <row r="58" spans="1:6" x14ac:dyDescent="0.25">
      <c r="A58">
        <v>55</v>
      </c>
      <c r="B58">
        <f>B57+step</f>
        <v>37.399999999999991</v>
      </c>
      <c r="D58">
        <f>D57 + grav * step</f>
        <v>283.39384015711767</v>
      </c>
      <c r="E58">
        <v>0</v>
      </c>
      <c r="F58">
        <f>F57 + D57 * step</f>
        <v>17584.591381876187</v>
      </c>
    </row>
    <row r="59" spans="1:6" x14ac:dyDescent="0.25">
      <c r="A59">
        <v>56</v>
      </c>
      <c r="B59">
        <f>B58+step</f>
        <v>38.079999999999991</v>
      </c>
      <c r="D59">
        <f>D58 + grav * step</f>
        <v>276.72304015711768</v>
      </c>
      <c r="E59">
        <v>0</v>
      </c>
      <c r="F59">
        <f>F58 + D58 * step</f>
        <v>17777.299193183026</v>
      </c>
    </row>
    <row r="60" spans="1:6" x14ac:dyDescent="0.25">
      <c r="A60">
        <v>57</v>
      </c>
      <c r="B60">
        <f>B59+step</f>
        <v>38.759999999999991</v>
      </c>
      <c r="D60">
        <f>D59 + grav * step</f>
        <v>270.05224015711769</v>
      </c>
      <c r="E60">
        <v>0</v>
      </c>
      <c r="F60">
        <f>F59 + D59 * step</f>
        <v>17965.470860489866</v>
      </c>
    </row>
    <row r="61" spans="1:6" x14ac:dyDescent="0.25">
      <c r="A61">
        <v>58</v>
      </c>
      <c r="B61">
        <f>B60+step</f>
        <v>39.439999999999991</v>
      </c>
      <c r="D61">
        <f>D60 + grav * step</f>
        <v>263.38144015711771</v>
      </c>
      <c r="E61">
        <v>0</v>
      </c>
      <c r="F61">
        <f>F60 + D60 * step</f>
        <v>18149.106383796705</v>
      </c>
    </row>
    <row r="62" spans="1:6" x14ac:dyDescent="0.25">
      <c r="A62">
        <v>59</v>
      </c>
      <c r="B62">
        <f>B61+step</f>
        <v>40.11999999999999</v>
      </c>
      <c r="D62">
        <f>D61 + grav * step</f>
        <v>256.71064015711772</v>
      </c>
      <c r="E62">
        <v>0</v>
      </c>
      <c r="F62">
        <f>F61 + D61 * step</f>
        <v>18328.205763103546</v>
      </c>
    </row>
    <row r="63" spans="1:6" x14ac:dyDescent="0.25">
      <c r="A63">
        <v>60</v>
      </c>
      <c r="B63">
        <f>B62+step</f>
        <v>40.79999999999999</v>
      </c>
      <c r="D63">
        <f>D62 + grav * step</f>
        <v>250.03984015711771</v>
      </c>
      <c r="E63">
        <v>0</v>
      </c>
      <c r="F63">
        <f>F62 + D62 * step</f>
        <v>18502.768998410385</v>
      </c>
    </row>
    <row r="64" spans="1:6" x14ac:dyDescent="0.25">
      <c r="A64">
        <v>61</v>
      </c>
      <c r="B64">
        <f>B63+step</f>
        <v>41.47999999999999</v>
      </c>
      <c r="D64">
        <f>D63 + grav * step</f>
        <v>243.36904015711769</v>
      </c>
      <c r="E64">
        <v>0</v>
      </c>
      <c r="F64">
        <f>F63 + D63 * step</f>
        <v>18672.796089717227</v>
      </c>
    </row>
    <row r="65" spans="1:6" x14ac:dyDescent="0.25">
      <c r="A65">
        <v>62</v>
      </c>
      <c r="B65">
        <f>B64+step</f>
        <v>42.159999999999989</v>
      </c>
      <c r="D65">
        <f>D64 + grav * step</f>
        <v>236.69824015711768</v>
      </c>
      <c r="E65">
        <v>0</v>
      </c>
      <c r="F65">
        <f>F64 + D64 * step</f>
        <v>18838.287037024067</v>
      </c>
    </row>
    <row r="66" spans="1:6" x14ac:dyDescent="0.25">
      <c r="A66">
        <v>63</v>
      </c>
      <c r="B66">
        <f>B65+step</f>
        <v>42.839999999999989</v>
      </c>
      <c r="D66">
        <f>D65 + grav * step</f>
        <v>230.02744015711767</v>
      </c>
      <c r="E66">
        <v>0</v>
      </c>
      <c r="F66">
        <f>F65 + D65 * step</f>
        <v>18999.241840330906</v>
      </c>
    </row>
    <row r="67" spans="1:6" x14ac:dyDescent="0.25">
      <c r="A67">
        <v>64</v>
      </c>
      <c r="B67">
        <f>B66+step</f>
        <v>43.519999999999989</v>
      </c>
      <c r="D67">
        <f>D66 + grav * step</f>
        <v>223.35664015711765</v>
      </c>
      <c r="E67">
        <v>0</v>
      </c>
      <c r="F67">
        <f>F66 + D66 * step</f>
        <v>19155.660499637746</v>
      </c>
    </row>
    <row r="68" spans="1:6" x14ac:dyDescent="0.25">
      <c r="A68">
        <v>65</v>
      </c>
      <c r="B68">
        <f>B67+step</f>
        <v>44.199999999999989</v>
      </c>
      <c r="D68">
        <f>D67 + grav * step</f>
        <v>216.68584015711764</v>
      </c>
      <c r="E68">
        <v>0</v>
      </c>
      <c r="F68">
        <f>F67 + D67 * step</f>
        <v>19307.543014944586</v>
      </c>
    </row>
    <row r="69" spans="1:6" x14ac:dyDescent="0.25">
      <c r="A69">
        <v>66</v>
      </c>
      <c r="B69">
        <f>B68+step</f>
        <v>44.879999999999988</v>
      </c>
      <c r="D69">
        <f>D68 + grav * step</f>
        <v>210.01504015711762</v>
      </c>
      <c r="E69">
        <v>0</v>
      </c>
      <c r="F69">
        <f>F68 + D68 * step</f>
        <v>19454.889386251427</v>
      </c>
    </row>
    <row r="70" spans="1:6" x14ac:dyDescent="0.25">
      <c r="A70">
        <v>67</v>
      </c>
      <c r="B70">
        <f>B69+step</f>
        <v>45.559999999999988</v>
      </c>
      <c r="D70">
        <f>D69 + grav * step</f>
        <v>203.34424015711761</v>
      </c>
      <c r="E70">
        <v>0</v>
      </c>
      <c r="F70">
        <f>F69 + D69 * step</f>
        <v>19597.699613558267</v>
      </c>
    </row>
    <row r="71" spans="1:6" x14ac:dyDescent="0.25">
      <c r="A71">
        <v>68</v>
      </c>
      <c r="B71">
        <f>B70+step</f>
        <v>46.239999999999988</v>
      </c>
      <c r="D71">
        <f>D70 + grav * step</f>
        <v>196.6734401571176</v>
      </c>
      <c r="E71">
        <v>0</v>
      </c>
      <c r="F71">
        <f>F70 + D70 * step</f>
        <v>19735.973696865105</v>
      </c>
    </row>
    <row r="72" spans="1:6" x14ac:dyDescent="0.25">
      <c r="A72">
        <v>69</v>
      </c>
      <c r="B72">
        <f>B71+step</f>
        <v>46.919999999999987</v>
      </c>
      <c r="D72">
        <f>D71 + grav * step</f>
        <v>190.00264015711758</v>
      </c>
      <c r="E72">
        <v>0</v>
      </c>
      <c r="F72">
        <f>F71 + D71 * step</f>
        <v>19869.711636171945</v>
      </c>
    </row>
    <row r="73" spans="1:6" x14ac:dyDescent="0.25">
      <c r="A73">
        <v>70</v>
      </c>
      <c r="B73">
        <f>B72+step</f>
        <v>47.599999999999987</v>
      </c>
      <c r="D73">
        <f>D72 + grav * step</f>
        <v>183.33184015711757</v>
      </c>
      <c r="E73">
        <v>0</v>
      </c>
      <c r="F73">
        <f>F72 + D72 * step</f>
        <v>19998.913431478784</v>
      </c>
    </row>
    <row r="74" spans="1:6" x14ac:dyDescent="0.25">
      <c r="A74">
        <v>71</v>
      </c>
      <c r="B74">
        <f>B73+step</f>
        <v>48.279999999999987</v>
      </c>
      <c r="D74">
        <f>D73 + grav * step</f>
        <v>176.66104015711755</v>
      </c>
      <c r="E74">
        <v>0</v>
      </c>
      <c r="F74">
        <f>F73 + D73 * step</f>
        <v>20123.579082785625</v>
      </c>
    </row>
    <row r="75" spans="1:6" x14ac:dyDescent="0.25">
      <c r="A75">
        <v>72</v>
      </c>
      <c r="B75">
        <f>B74+step</f>
        <v>48.959999999999987</v>
      </c>
      <c r="D75">
        <f>D74 + grav * step</f>
        <v>169.99024015711754</v>
      </c>
      <c r="E75">
        <v>0</v>
      </c>
      <c r="F75">
        <f>F74 + D74 * step</f>
        <v>20243.708590092465</v>
      </c>
    </row>
    <row r="76" spans="1:6" x14ac:dyDescent="0.25">
      <c r="A76">
        <v>73</v>
      </c>
      <c r="B76">
        <f>B75+step</f>
        <v>49.639999999999986</v>
      </c>
      <c r="D76">
        <f>D75 + grav * step</f>
        <v>163.31944015711753</v>
      </c>
      <c r="E76">
        <v>0</v>
      </c>
      <c r="F76">
        <f>F75 + D75 * step</f>
        <v>20359.301953399307</v>
      </c>
    </row>
    <row r="77" spans="1:6" x14ac:dyDescent="0.25">
      <c r="A77">
        <v>74</v>
      </c>
      <c r="B77">
        <f>B76+step</f>
        <v>50.319999999999986</v>
      </c>
      <c r="D77">
        <f>D76 + grav * step</f>
        <v>156.64864015711751</v>
      </c>
      <c r="E77">
        <v>0</v>
      </c>
      <c r="F77">
        <f>F76 + D76 * step</f>
        <v>20470.359172706147</v>
      </c>
    </row>
    <row r="78" spans="1:6" x14ac:dyDescent="0.25">
      <c r="A78">
        <v>75</v>
      </c>
      <c r="B78">
        <f>B77+step</f>
        <v>50.999999999999986</v>
      </c>
      <c r="D78">
        <f>D77 + grav * step</f>
        <v>149.9778401571175</v>
      </c>
      <c r="E78">
        <v>0</v>
      </c>
      <c r="F78">
        <f>F77 + D77 * step</f>
        <v>20576.880248012985</v>
      </c>
    </row>
    <row r="79" spans="1:6" x14ac:dyDescent="0.25">
      <c r="A79">
        <v>76</v>
      </c>
      <c r="B79">
        <f>B78+step</f>
        <v>51.679999999999986</v>
      </c>
      <c r="D79">
        <f>D78 + grav * step</f>
        <v>143.30704015711748</v>
      </c>
      <c r="E79">
        <v>0</v>
      </c>
      <c r="F79">
        <f>F78 + D78 * step</f>
        <v>20678.865179319826</v>
      </c>
    </row>
    <row r="80" spans="1:6" x14ac:dyDescent="0.25">
      <c r="A80">
        <v>77</v>
      </c>
      <c r="B80">
        <f>B79+step</f>
        <v>52.359999999999985</v>
      </c>
      <c r="D80">
        <f>D79 + grav * step</f>
        <v>136.63624015711747</v>
      </c>
      <c r="E80">
        <v>0</v>
      </c>
      <c r="F80">
        <f>F79 + D79 * step</f>
        <v>20776.313966626665</v>
      </c>
    </row>
    <row r="81" spans="1:6" x14ac:dyDescent="0.25">
      <c r="A81">
        <v>78</v>
      </c>
      <c r="B81">
        <f>B80+step</f>
        <v>53.039999999999985</v>
      </c>
      <c r="D81">
        <f>D80 + grav * step</f>
        <v>129.96544015711746</v>
      </c>
      <c r="E81">
        <v>0</v>
      </c>
      <c r="F81">
        <f>F80 + D80 * step</f>
        <v>20869.226609933507</v>
      </c>
    </row>
    <row r="82" spans="1:6" x14ac:dyDescent="0.25">
      <c r="A82">
        <v>79</v>
      </c>
      <c r="B82">
        <f>B81+step</f>
        <v>53.719999999999985</v>
      </c>
      <c r="D82">
        <f>D81 + grav * step</f>
        <v>123.29464015711746</v>
      </c>
      <c r="E82">
        <v>0</v>
      </c>
      <c r="F82">
        <f>F81 + D81 * step</f>
        <v>20957.603109240346</v>
      </c>
    </row>
    <row r="83" spans="1:6" x14ac:dyDescent="0.25">
      <c r="A83">
        <v>80</v>
      </c>
      <c r="B83">
        <f>B82+step</f>
        <v>54.399999999999984</v>
      </c>
      <c r="D83">
        <f>D82 + grav * step</f>
        <v>116.62384015711746</v>
      </c>
      <c r="E83">
        <v>0</v>
      </c>
      <c r="F83">
        <f>F82 + D82 * step</f>
        <v>21041.443464547185</v>
      </c>
    </row>
    <row r="84" spans="1:6" x14ac:dyDescent="0.25">
      <c r="A84">
        <v>81</v>
      </c>
      <c r="B84">
        <f>B83+step</f>
        <v>55.079999999999984</v>
      </c>
      <c r="D84">
        <f>D83 + grav * step</f>
        <v>109.95304015711746</v>
      </c>
      <c r="E84">
        <v>0</v>
      </c>
      <c r="F84">
        <f>F83 + D83 * step</f>
        <v>21120.747675854025</v>
      </c>
    </row>
    <row r="85" spans="1:6" x14ac:dyDescent="0.25">
      <c r="A85">
        <v>82</v>
      </c>
      <c r="B85">
        <f>B84+step</f>
        <v>55.759999999999984</v>
      </c>
      <c r="D85">
        <f>D84 + grav * step</f>
        <v>103.28224015711746</v>
      </c>
      <c r="E85">
        <v>0</v>
      </c>
      <c r="F85">
        <f>F84 + D84 * step</f>
        <v>21195.515743160864</v>
      </c>
    </row>
    <row r="86" spans="1:6" x14ac:dyDescent="0.25">
      <c r="A86">
        <v>83</v>
      </c>
      <c r="B86">
        <f>B85+step</f>
        <v>56.439999999999984</v>
      </c>
      <c r="D86">
        <f>D85 + grav * step</f>
        <v>96.611440157117457</v>
      </c>
      <c r="E86">
        <v>0</v>
      </c>
      <c r="F86">
        <f>F85 + D85 * step</f>
        <v>21265.747666467705</v>
      </c>
    </row>
    <row r="87" spans="1:6" x14ac:dyDescent="0.25">
      <c r="A87">
        <v>84</v>
      </c>
      <c r="B87">
        <f>B86+step</f>
        <v>57.119999999999983</v>
      </c>
      <c r="D87">
        <f>D86 + grav * step</f>
        <v>89.940640157117457</v>
      </c>
      <c r="E87">
        <v>0</v>
      </c>
      <c r="F87">
        <f>F86 + D86 * step</f>
        <v>21331.443445774545</v>
      </c>
    </row>
    <row r="88" spans="1:6" x14ac:dyDescent="0.25">
      <c r="A88">
        <v>85</v>
      </c>
      <c r="B88">
        <f>B87+step</f>
        <v>57.799999999999983</v>
      </c>
      <c r="D88">
        <f>D87 + grav * step</f>
        <v>83.269840157117457</v>
      </c>
      <c r="E88">
        <v>0</v>
      </c>
      <c r="F88">
        <f>F87 + D87 * step</f>
        <v>21392.603081081386</v>
      </c>
    </row>
    <row r="89" spans="1:6" x14ac:dyDescent="0.25">
      <c r="A89">
        <v>86</v>
      </c>
      <c r="B89">
        <f>B88+step</f>
        <v>58.479999999999983</v>
      </c>
      <c r="D89">
        <f>D88 + grav * step</f>
        <v>76.599040157117457</v>
      </c>
      <c r="E89">
        <v>0</v>
      </c>
      <c r="F89">
        <f>F88 + D88 * step</f>
        <v>21449.226572388226</v>
      </c>
    </row>
    <row r="90" spans="1:6" x14ac:dyDescent="0.25">
      <c r="A90">
        <v>87</v>
      </c>
      <c r="B90">
        <f>B89+step</f>
        <v>59.159999999999982</v>
      </c>
      <c r="D90">
        <f>D89 + grav * step</f>
        <v>69.928240157117457</v>
      </c>
      <c r="E90">
        <v>0</v>
      </c>
      <c r="F90">
        <f>F89 + D89 * step</f>
        <v>21501.313919695065</v>
      </c>
    </row>
    <row r="91" spans="1:6" x14ac:dyDescent="0.25">
      <c r="A91">
        <v>88</v>
      </c>
      <c r="B91">
        <f>B90+step</f>
        <v>59.839999999999982</v>
      </c>
      <c r="D91">
        <f>D90 + grav * step</f>
        <v>63.257440157117458</v>
      </c>
      <c r="E91">
        <v>0</v>
      </c>
      <c r="F91">
        <f>F90 + D90 * step</f>
        <v>21548.865123001906</v>
      </c>
    </row>
    <row r="92" spans="1:6" x14ac:dyDescent="0.25">
      <c r="A92">
        <v>89</v>
      </c>
      <c r="B92">
        <f>B91+step</f>
        <v>60.519999999999982</v>
      </c>
      <c r="D92">
        <f>D91 + grav * step</f>
        <v>56.586640157117458</v>
      </c>
      <c r="E92">
        <v>0</v>
      </c>
      <c r="F92">
        <f>F91 + D91 * step</f>
        <v>21591.880182308745</v>
      </c>
    </row>
    <row r="93" spans="1:6" x14ac:dyDescent="0.25">
      <c r="A93">
        <v>90</v>
      </c>
      <c r="B93">
        <f>B92+step</f>
        <v>61.199999999999982</v>
      </c>
      <c r="D93">
        <f>D92 + grav * step</f>
        <v>49.915840157117458</v>
      </c>
      <c r="E93">
        <v>0</v>
      </c>
      <c r="F93">
        <f>F92 + D92 * step</f>
        <v>21630.359097615587</v>
      </c>
    </row>
    <row r="94" spans="1:6" x14ac:dyDescent="0.25">
      <c r="A94">
        <v>91</v>
      </c>
      <c r="B94">
        <f>B93+step</f>
        <v>61.879999999999981</v>
      </c>
      <c r="D94">
        <f>D93 + grav * step</f>
        <v>43.245040157117458</v>
      </c>
      <c r="E94">
        <v>0</v>
      </c>
      <c r="F94">
        <f>F93 + D93 * step</f>
        <v>21664.301868922426</v>
      </c>
    </row>
    <row r="95" spans="1:6" x14ac:dyDescent="0.25">
      <c r="A95">
        <v>92</v>
      </c>
      <c r="B95">
        <f>B94+step</f>
        <v>62.559999999999981</v>
      </c>
      <c r="D95">
        <f>D94 + grav * step</f>
        <v>36.574240157117458</v>
      </c>
      <c r="E95">
        <v>0</v>
      </c>
      <c r="F95">
        <f>F94 + D94 * step</f>
        <v>21693.708496229265</v>
      </c>
    </row>
    <row r="96" spans="1:6" x14ac:dyDescent="0.25">
      <c r="A96">
        <v>93</v>
      </c>
      <c r="B96">
        <f>B95+step</f>
        <v>63.239999999999981</v>
      </c>
      <c r="D96">
        <f>D95 + grav * step</f>
        <v>29.903440157117458</v>
      </c>
      <c r="E96">
        <v>0</v>
      </c>
      <c r="F96">
        <f>F95 + D95 * step</f>
        <v>21718.578979536105</v>
      </c>
    </row>
    <row r="97" spans="1:6" x14ac:dyDescent="0.25">
      <c r="A97">
        <v>94</v>
      </c>
      <c r="B97">
        <f>B96+step</f>
        <v>63.91999999999998</v>
      </c>
      <c r="D97">
        <f>D96 + grav * step</f>
        <v>23.232640157117459</v>
      </c>
      <c r="E97">
        <v>0</v>
      </c>
      <c r="F97">
        <f>F96 + D96 * step</f>
        <v>21738.913318842944</v>
      </c>
    </row>
    <row r="98" spans="1:6" x14ac:dyDescent="0.25">
      <c r="A98">
        <v>95</v>
      </c>
      <c r="B98">
        <f>B97+step</f>
        <v>64.59999999999998</v>
      </c>
      <c r="D98">
        <f>D97 + grav * step</f>
        <v>16.561840157117459</v>
      </c>
      <c r="E98">
        <v>0</v>
      </c>
      <c r="F98">
        <f>F97 + D97 * step</f>
        <v>21754.711514149785</v>
      </c>
    </row>
    <row r="99" spans="1:6" x14ac:dyDescent="0.25">
      <c r="A99">
        <v>96</v>
      </c>
      <c r="B99">
        <f>B98+step</f>
        <v>65.279999999999987</v>
      </c>
      <c r="D99">
        <f>D98 + grav * step</f>
        <v>9.8910401571174589</v>
      </c>
      <c r="E99">
        <v>0</v>
      </c>
      <c r="F99">
        <f>F98 + D98 * step</f>
        <v>21765.973565456625</v>
      </c>
    </row>
    <row r="100" spans="1:6" x14ac:dyDescent="0.25">
      <c r="A100">
        <v>97</v>
      </c>
      <c r="B100">
        <f>B99+step</f>
        <v>65.959999999999994</v>
      </c>
      <c r="D100">
        <f>D99 + grav * step</f>
        <v>3.2202401571174581</v>
      </c>
      <c r="E100">
        <v>0</v>
      </c>
      <c r="F100">
        <f>F99 + D99 * step</f>
        <v>21772.699472763466</v>
      </c>
    </row>
    <row r="101" spans="1:6" x14ac:dyDescent="0.25">
      <c r="A101">
        <v>98</v>
      </c>
      <c r="B101">
        <f>B100+step</f>
        <v>66.64</v>
      </c>
      <c r="D101">
        <f>D100 + grav * step</f>
        <v>-3.4505598428825426</v>
      </c>
      <c r="E101">
        <v>0</v>
      </c>
      <c r="F101">
        <f>F100 + D100 * step</f>
        <v>21774.889236070307</v>
      </c>
    </row>
    <row r="102" spans="1:6" x14ac:dyDescent="0.25">
      <c r="A102">
        <v>99</v>
      </c>
      <c r="B102">
        <f>B101+step</f>
        <v>67.320000000000007</v>
      </c>
      <c r="D102">
        <f>D101 + grav * step</f>
        <v>-10.121359842882544</v>
      </c>
      <c r="E102">
        <v>0</v>
      </c>
      <c r="F102">
        <f>F101 + D101 * step</f>
        <v>21772.542855377145</v>
      </c>
    </row>
    <row r="103" spans="1:6" x14ac:dyDescent="0.25">
      <c r="A103">
        <v>100</v>
      </c>
      <c r="B103">
        <f>B102+step</f>
        <v>68.000000000000014</v>
      </c>
      <c r="D103">
        <f>D102 + grav * step</f>
        <v>-16.792159842882544</v>
      </c>
      <c r="E103">
        <v>0</v>
      </c>
      <c r="F103">
        <f>F102 + D102 * step</f>
        <v>21765.660330683986</v>
      </c>
    </row>
    <row r="104" spans="1:6" x14ac:dyDescent="0.25">
      <c r="A104">
        <v>101</v>
      </c>
      <c r="B104">
        <f>B103+step</f>
        <v>68.680000000000021</v>
      </c>
      <c r="D104">
        <f>D103 + grav * step</f>
        <v>-23.462959842882544</v>
      </c>
      <c r="E104">
        <v>0</v>
      </c>
      <c r="F104">
        <f>F103 + D103 * step</f>
        <v>21754.241661990825</v>
      </c>
    </row>
    <row r="105" spans="1:6" x14ac:dyDescent="0.25">
      <c r="A105">
        <v>102</v>
      </c>
      <c r="B105">
        <f>B104+step</f>
        <v>69.360000000000028</v>
      </c>
      <c r="D105">
        <f>D104 + grav * step</f>
        <v>-30.133759842882544</v>
      </c>
      <c r="E105">
        <v>0</v>
      </c>
      <c r="F105">
        <f>F104 + D104 * step</f>
        <v>21738.286849297667</v>
      </c>
    </row>
    <row r="106" spans="1:6" x14ac:dyDescent="0.25">
      <c r="A106">
        <v>103</v>
      </c>
      <c r="B106">
        <f>B105+step</f>
        <v>70.040000000000035</v>
      </c>
      <c r="D106">
        <f>D105 + grav * step</f>
        <v>-36.804559842882547</v>
      </c>
      <c r="E106">
        <v>0</v>
      </c>
      <c r="F106">
        <f>F105 + D105 * step</f>
        <v>21717.795892604507</v>
      </c>
    </row>
    <row r="107" spans="1:6" x14ac:dyDescent="0.25">
      <c r="A107">
        <v>104</v>
      </c>
      <c r="B107">
        <f>B106+step</f>
        <v>70.720000000000041</v>
      </c>
      <c r="D107">
        <f>D106 + grav * step</f>
        <v>-43.475359842882547</v>
      </c>
      <c r="E107">
        <v>0</v>
      </c>
      <c r="F107">
        <f>F106 + D106 * step</f>
        <v>21692.768791911345</v>
      </c>
    </row>
    <row r="108" spans="1:6" x14ac:dyDescent="0.25">
      <c r="A108">
        <v>105</v>
      </c>
      <c r="B108">
        <f>B107+step</f>
        <v>71.400000000000048</v>
      </c>
      <c r="D108">
        <f>D107 + grav * step</f>
        <v>-50.146159842882547</v>
      </c>
      <c r="E108">
        <v>0</v>
      </c>
      <c r="F108">
        <f>F107 + D107 * step</f>
        <v>21663.205547218186</v>
      </c>
    </row>
    <row r="109" spans="1:6" x14ac:dyDescent="0.25">
      <c r="A109">
        <v>106</v>
      </c>
      <c r="B109">
        <f>B108+step</f>
        <v>72.080000000000055</v>
      </c>
      <c r="D109">
        <f>D108 + grav * step</f>
        <v>-56.816959842882547</v>
      </c>
      <c r="E109">
        <v>0</v>
      </c>
      <c r="F109">
        <f>F108 + D108 * step</f>
        <v>21629.106158525025</v>
      </c>
    </row>
    <row r="110" spans="1:6" x14ac:dyDescent="0.25">
      <c r="A110">
        <v>107</v>
      </c>
      <c r="B110">
        <f>B109+step</f>
        <v>72.760000000000062</v>
      </c>
      <c r="D110">
        <f>D109 + grav * step</f>
        <v>-63.487759842882546</v>
      </c>
      <c r="E110">
        <v>0</v>
      </c>
      <c r="F110">
        <f>F109 + D109 * step</f>
        <v>21590.470625831866</v>
      </c>
    </row>
    <row r="111" spans="1:6" x14ac:dyDescent="0.25">
      <c r="A111">
        <v>108</v>
      </c>
      <c r="B111">
        <f>B110+step</f>
        <v>73.440000000000069</v>
      </c>
      <c r="D111">
        <f>D110 + grav * step</f>
        <v>-70.158559842882553</v>
      </c>
      <c r="E111">
        <v>0</v>
      </c>
      <c r="F111">
        <f>F110 + D110 * step</f>
        <v>21547.298949138705</v>
      </c>
    </row>
    <row r="112" spans="1:6" x14ac:dyDescent="0.25">
      <c r="A112">
        <v>109</v>
      </c>
      <c r="B112">
        <f>B111+step</f>
        <v>74.120000000000076</v>
      </c>
      <c r="D112">
        <f>D111 + grav * step</f>
        <v>-76.829359842882553</v>
      </c>
      <c r="E112">
        <v>0</v>
      </c>
      <c r="F112">
        <f>F111 + D111 * step</f>
        <v>21499.591128445543</v>
      </c>
    </row>
    <row r="113" spans="1:6" x14ac:dyDescent="0.25">
      <c r="A113">
        <v>110</v>
      </c>
      <c r="B113">
        <f>B112+step</f>
        <v>74.800000000000082</v>
      </c>
      <c r="D113">
        <f>D112 + grav * step</f>
        <v>-83.500159842882553</v>
      </c>
      <c r="E113">
        <v>0</v>
      </c>
      <c r="F113">
        <f>F112 + D112 * step</f>
        <v>21447.347163752383</v>
      </c>
    </row>
    <row r="114" spans="1:6" x14ac:dyDescent="0.25">
      <c r="A114">
        <v>111</v>
      </c>
      <c r="B114">
        <f>B113+step</f>
        <v>75.480000000000089</v>
      </c>
      <c r="D114">
        <f>D113 + grav * step</f>
        <v>-90.170959842882553</v>
      </c>
      <c r="E114">
        <v>0</v>
      </c>
      <c r="F114">
        <f>F113 + D113 * step</f>
        <v>21390.567055059222</v>
      </c>
    </row>
    <row r="115" spans="1:6" x14ac:dyDescent="0.25">
      <c r="A115">
        <v>112</v>
      </c>
      <c r="B115">
        <f>B114+step</f>
        <v>76.160000000000096</v>
      </c>
      <c r="D115">
        <f>D114 + grav * step</f>
        <v>-96.841759842882553</v>
      </c>
      <c r="E115">
        <v>0</v>
      </c>
      <c r="F115">
        <f>F114 + D114 * step</f>
        <v>21329.250802366063</v>
      </c>
    </row>
    <row r="116" spans="1:6" x14ac:dyDescent="0.25">
      <c r="A116">
        <v>113</v>
      </c>
      <c r="B116">
        <f>B115+step</f>
        <v>76.840000000000103</v>
      </c>
      <c r="D116">
        <f>D115 + grav * step</f>
        <v>-103.51255984288255</v>
      </c>
      <c r="E116">
        <v>0</v>
      </c>
      <c r="F116">
        <f>F115 + D115 * step</f>
        <v>21263.398405672902</v>
      </c>
    </row>
    <row r="117" spans="1:6" x14ac:dyDescent="0.25">
      <c r="A117">
        <v>114</v>
      </c>
      <c r="B117">
        <f>B116+step</f>
        <v>77.52000000000011</v>
      </c>
      <c r="D117">
        <f>D116 + grav * step</f>
        <v>-110.18335984288255</v>
      </c>
      <c r="E117">
        <v>0</v>
      </c>
      <c r="F117">
        <f>F116 + D116 * step</f>
        <v>21193.009864979744</v>
      </c>
    </row>
    <row r="118" spans="1:6" x14ac:dyDescent="0.25">
      <c r="A118">
        <v>115</v>
      </c>
      <c r="B118">
        <f>B117+step</f>
        <v>78.200000000000117</v>
      </c>
      <c r="D118">
        <f>D117 + grav * step</f>
        <v>-116.85415984288255</v>
      </c>
      <c r="E118">
        <v>0</v>
      </c>
      <c r="F118">
        <f>F117 + D117 * step</f>
        <v>21118.085180286584</v>
      </c>
    </row>
    <row r="119" spans="1:6" x14ac:dyDescent="0.25">
      <c r="A119">
        <v>116</v>
      </c>
      <c r="B119">
        <f>B118+step</f>
        <v>78.880000000000123</v>
      </c>
      <c r="D119">
        <f>D118 + grav * step</f>
        <v>-123.52495984288255</v>
      </c>
      <c r="E119">
        <v>0</v>
      </c>
      <c r="F119">
        <f>F118 + D118 * step</f>
        <v>21038.624351593422</v>
      </c>
    </row>
    <row r="120" spans="1:6" x14ac:dyDescent="0.25">
      <c r="A120">
        <v>117</v>
      </c>
      <c r="B120">
        <f>B119+step</f>
        <v>79.56000000000013</v>
      </c>
      <c r="D120">
        <f>D119 + grav * step</f>
        <v>-130.19575984288255</v>
      </c>
      <c r="E120">
        <v>0</v>
      </c>
      <c r="F120">
        <f>F119 + D119 * step</f>
        <v>20954.627378900263</v>
      </c>
    </row>
    <row r="121" spans="1:6" x14ac:dyDescent="0.25">
      <c r="A121">
        <v>118</v>
      </c>
      <c r="B121">
        <f>B120+step</f>
        <v>80.240000000000137</v>
      </c>
      <c r="D121">
        <f>D120 + grav * step</f>
        <v>-136.86655984288257</v>
      </c>
      <c r="E121">
        <v>0</v>
      </c>
      <c r="F121">
        <f>F120 + D120 * step</f>
        <v>20866.094262207102</v>
      </c>
    </row>
    <row r="122" spans="1:6" x14ac:dyDescent="0.25">
      <c r="A122">
        <v>119</v>
      </c>
      <c r="B122">
        <f>B121+step</f>
        <v>80.920000000000144</v>
      </c>
      <c r="D122">
        <f>D121 + grav * step</f>
        <v>-143.53735984288258</v>
      </c>
      <c r="E122">
        <v>0</v>
      </c>
      <c r="F122">
        <f>F121 + D121 * step</f>
        <v>20773.025001513943</v>
      </c>
    </row>
    <row r="123" spans="1:6" x14ac:dyDescent="0.25">
      <c r="A123">
        <v>120</v>
      </c>
      <c r="B123">
        <f>B122+step</f>
        <v>81.600000000000151</v>
      </c>
      <c r="D123">
        <f>D122 + grav * step</f>
        <v>-150.20815984288259</v>
      </c>
      <c r="E123">
        <v>0</v>
      </c>
      <c r="F123">
        <f>F122 + D122 * step</f>
        <v>20675.419596820782</v>
      </c>
    </row>
    <row r="124" spans="1:6" x14ac:dyDescent="0.25">
      <c r="A124">
        <v>121</v>
      </c>
      <c r="B124">
        <f>B123+step</f>
        <v>82.280000000000157</v>
      </c>
      <c r="D124">
        <f>D123 + grav * step</f>
        <v>-156.87895984288261</v>
      </c>
      <c r="E124">
        <v>0</v>
      </c>
      <c r="F124">
        <f>F123 + D123 * step</f>
        <v>20573.27804812762</v>
      </c>
    </row>
    <row r="125" spans="1:6" x14ac:dyDescent="0.25">
      <c r="A125">
        <v>122</v>
      </c>
      <c r="B125">
        <f>B124+step</f>
        <v>82.960000000000164</v>
      </c>
      <c r="D125">
        <f>D124 + grav * step</f>
        <v>-163.54975984288262</v>
      </c>
      <c r="E125">
        <v>0</v>
      </c>
      <c r="F125">
        <f>F124 + D124 * step</f>
        <v>20466.600355434461</v>
      </c>
    </row>
    <row r="126" spans="1:6" x14ac:dyDescent="0.25">
      <c r="A126">
        <v>123</v>
      </c>
      <c r="B126">
        <f>B125+step</f>
        <v>83.640000000000171</v>
      </c>
      <c r="D126">
        <f>D125 + grav * step</f>
        <v>-170.22055984288264</v>
      </c>
      <c r="E126">
        <v>0</v>
      </c>
      <c r="F126">
        <f>F125 + D125 * step</f>
        <v>20355.386518741299</v>
      </c>
    </row>
    <row r="127" spans="1:6" x14ac:dyDescent="0.25">
      <c r="A127">
        <v>124</v>
      </c>
      <c r="B127">
        <f>B126+step</f>
        <v>84.320000000000178</v>
      </c>
      <c r="D127">
        <f>D126 + grav * step</f>
        <v>-176.89135984288265</v>
      </c>
      <c r="E127">
        <v>0</v>
      </c>
      <c r="F127">
        <f>F126 + D126 * step</f>
        <v>20239.63653804814</v>
      </c>
    </row>
    <row r="128" spans="1:6" x14ac:dyDescent="0.25">
      <c r="A128">
        <v>125</v>
      </c>
      <c r="B128">
        <f>B127+step</f>
        <v>85.000000000000185</v>
      </c>
      <c r="D128">
        <f>D127 + grav * step</f>
        <v>-183.56215984288266</v>
      </c>
      <c r="E128">
        <v>0</v>
      </c>
      <c r="F128">
        <f>F127 + D127 * step</f>
        <v>20119.35041335498</v>
      </c>
    </row>
    <row r="129" spans="1:6" x14ac:dyDescent="0.25">
      <c r="A129">
        <v>126</v>
      </c>
      <c r="B129">
        <f>B128+step</f>
        <v>85.680000000000192</v>
      </c>
      <c r="D129">
        <f>D128 + grav * step</f>
        <v>-190.23295984288268</v>
      </c>
      <c r="E129">
        <v>0</v>
      </c>
      <c r="F129">
        <f>F128 + D128 * step</f>
        <v>19994.528144661821</v>
      </c>
    </row>
    <row r="130" spans="1:6" x14ac:dyDescent="0.25">
      <c r="A130">
        <v>127</v>
      </c>
      <c r="B130">
        <f>B129+step</f>
        <v>86.360000000000198</v>
      </c>
      <c r="D130">
        <f>D129 + grav * step</f>
        <v>-196.90375984288269</v>
      </c>
      <c r="E130">
        <v>0</v>
      </c>
      <c r="F130">
        <f>F129 + D129 * step</f>
        <v>19865.169731968661</v>
      </c>
    </row>
    <row r="131" spans="1:6" x14ac:dyDescent="0.25">
      <c r="A131">
        <v>128</v>
      </c>
      <c r="B131">
        <f>B130+step</f>
        <v>87.040000000000205</v>
      </c>
      <c r="D131">
        <f>D130 + grav * step</f>
        <v>-203.57455984288271</v>
      </c>
      <c r="E131">
        <v>0</v>
      </c>
      <c r="F131">
        <f>F130 + D130 * step</f>
        <v>19731.275175275499</v>
      </c>
    </row>
    <row r="132" spans="1:6" x14ac:dyDescent="0.25">
      <c r="A132">
        <v>129</v>
      </c>
      <c r="B132">
        <f>B131+step</f>
        <v>87.720000000000212</v>
      </c>
      <c r="D132">
        <f>D131 + grav * step</f>
        <v>-210.24535984288272</v>
      </c>
      <c r="E132">
        <v>0</v>
      </c>
      <c r="F132">
        <f>F131 + D131 * step</f>
        <v>19592.84447458234</v>
      </c>
    </row>
    <row r="133" spans="1:6" x14ac:dyDescent="0.25">
      <c r="A133">
        <v>130</v>
      </c>
      <c r="B133">
        <f>B132+step</f>
        <v>88.400000000000219</v>
      </c>
      <c r="D133">
        <f>D132 + grav * step</f>
        <v>-216.91615984288273</v>
      </c>
      <c r="E133">
        <v>0</v>
      </c>
      <c r="F133">
        <f>F132 + D132 * step</f>
        <v>19449.877629889179</v>
      </c>
    </row>
    <row r="134" spans="1:6" x14ac:dyDescent="0.25">
      <c r="A134">
        <v>131</v>
      </c>
      <c r="B134">
        <f>B133+step</f>
        <v>89.080000000000226</v>
      </c>
      <c r="D134">
        <f>D133 + grav * step</f>
        <v>-223.58695984288275</v>
      </c>
      <c r="E134">
        <v>0</v>
      </c>
      <c r="F134">
        <f>F133 + D133 * step</f>
        <v>19302.37464119602</v>
      </c>
    </row>
    <row r="135" spans="1:6" x14ac:dyDescent="0.25">
      <c r="A135">
        <v>132</v>
      </c>
      <c r="B135">
        <f>B134+step</f>
        <v>89.760000000000232</v>
      </c>
      <c r="D135">
        <f>D134 + grav * step</f>
        <v>-230.25775984288276</v>
      </c>
      <c r="E135">
        <v>0</v>
      </c>
      <c r="F135">
        <f>F134 + D134 * step</f>
        <v>19150.33550850286</v>
      </c>
    </row>
    <row r="136" spans="1:6" x14ac:dyDescent="0.25">
      <c r="A136">
        <v>133</v>
      </c>
      <c r="B136">
        <f>B135+step</f>
        <v>90.440000000000239</v>
      </c>
      <c r="D136">
        <f>D135 + grav * step</f>
        <v>-236.92855984288278</v>
      </c>
      <c r="E136">
        <v>0</v>
      </c>
      <c r="F136">
        <f>F135 + D135 * step</f>
        <v>18993.760231809698</v>
      </c>
    </row>
    <row r="137" spans="1:6" x14ac:dyDescent="0.25">
      <c r="A137">
        <v>134</v>
      </c>
      <c r="B137">
        <f>B136+step</f>
        <v>91.120000000000246</v>
      </c>
      <c r="D137">
        <f>D136 + grav * step</f>
        <v>-243.59935984288279</v>
      </c>
      <c r="E137">
        <v>0</v>
      </c>
      <c r="F137">
        <f>F136 + D136 * step</f>
        <v>18832.648811116538</v>
      </c>
    </row>
    <row r="138" spans="1:6" x14ac:dyDescent="0.25">
      <c r="A138">
        <v>135</v>
      </c>
      <c r="B138">
        <f>B137+step</f>
        <v>91.800000000000253</v>
      </c>
      <c r="D138">
        <f>D137 + grav * step</f>
        <v>-250.2701598428828</v>
      </c>
      <c r="E138">
        <v>0</v>
      </c>
      <c r="F138">
        <f>F137 + D137 * step</f>
        <v>18667.001246423377</v>
      </c>
    </row>
    <row r="139" spans="1:6" x14ac:dyDescent="0.25">
      <c r="A139">
        <v>136</v>
      </c>
      <c r="B139">
        <f>B138+step</f>
        <v>92.48000000000026</v>
      </c>
      <c r="D139">
        <f>D138 + grav * step</f>
        <v>-256.94095984288282</v>
      </c>
      <c r="E139">
        <v>0</v>
      </c>
      <c r="F139">
        <f>F138 + D138 * step</f>
        <v>18496.817537730218</v>
      </c>
    </row>
    <row r="140" spans="1:6" x14ac:dyDescent="0.25">
      <c r="A140">
        <v>137</v>
      </c>
      <c r="B140">
        <f>B139+step</f>
        <v>93.160000000000267</v>
      </c>
      <c r="D140">
        <f>D139 + grav * step</f>
        <v>-263.6117598428828</v>
      </c>
      <c r="E140">
        <v>0</v>
      </c>
      <c r="F140">
        <f>F139 + D139 * step</f>
        <v>18322.097685037057</v>
      </c>
    </row>
    <row r="141" spans="1:6" x14ac:dyDescent="0.25">
      <c r="A141">
        <v>138</v>
      </c>
      <c r="B141">
        <f>B140+step</f>
        <v>93.840000000000273</v>
      </c>
      <c r="D141">
        <f>D140 + grav * step</f>
        <v>-270.28255984288279</v>
      </c>
      <c r="E141">
        <v>0</v>
      </c>
      <c r="F141">
        <f>F140 + D140 * step</f>
        <v>18142.841688343899</v>
      </c>
    </row>
    <row r="142" spans="1:6" x14ac:dyDescent="0.25">
      <c r="A142">
        <v>139</v>
      </c>
      <c r="B142">
        <f>B141+step</f>
        <v>94.52000000000028</v>
      </c>
      <c r="D142">
        <f>D141 + grav * step</f>
        <v>-276.95335984288278</v>
      </c>
      <c r="E142">
        <v>0</v>
      </c>
      <c r="F142">
        <f>F141 + D141 * step</f>
        <v>17959.049547650739</v>
      </c>
    </row>
    <row r="143" spans="1:6" x14ac:dyDescent="0.25">
      <c r="A143">
        <v>140</v>
      </c>
      <c r="B143">
        <f>B142+step</f>
        <v>95.200000000000287</v>
      </c>
      <c r="D143">
        <f>D142 + grav * step</f>
        <v>-283.62415984288276</v>
      </c>
      <c r="E143">
        <v>0</v>
      </c>
      <c r="F143">
        <f>F142 + D142 * step</f>
        <v>17770.721262957577</v>
      </c>
    </row>
    <row r="144" spans="1:6" x14ac:dyDescent="0.25">
      <c r="A144">
        <v>141</v>
      </c>
      <c r="B144">
        <f>B143+step</f>
        <v>95.880000000000294</v>
      </c>
      <c r="D144">
        <f>D143 + grav * step</f>
        <v>-290.29495984288275</v>
      </c>
      <c r="E144">
        <v>0</v>
      </c>
      <c r="F144">
        <f>F143 + D143 * step</f>
        <v>17577.856834264418</v>
      </c>
    </row>
    <row r="145" spans="1:6" x14ac:dyDescent="0.25">
      <c r="A145">
        <v>142</v>
      </c>
      <c r="B145">
        <f>B144+step</f>
        <v>96.560000000000301</v>
      </c>
      <c r="D145">
        <f>D144 + grav * step</f>
        <v>-296.96575984288273</v>
      </c>
      <c r="E145">
        <v>0</v>
      </c>
      <c r="F145">
        <f>F144 + D144 * step</f>
        <v>17380.456261571257</v>
      </c>
    </row>
    <row r="146" spans="1:6" x14ac:dyDescent="0.25">
      <c r="A146">
        <v>143</v>
      </c>
      <c r="B146">
        <f>B145+step</f>
        <v>97.240000000000308</v>
      </c>
      <c r="D146">
        <f>D145 + grav * step</f>
        <v>-303.63655984288272</v>
      </c>
      <c r="E146">
        <v>0</v>
      </c>
      <c r="F146">
        <f>F145 + D145 * step</f>
        <v>17178.519544878098</v>
      </c>
    </row>
    <row r="147" spans="1:6" x14ac:dyDescent="0.25">
      <c r="A147">
        <v>144</v>
      </c>
      <c r="B147">
        <f>B146+step</f>
        <v>97.920000000000314</v>
      </c>
      <c r="D147">
        <f>D146 + grav * step</f>
        <v>-310.3073598428827</v>
      </c>
      <c r="E147">
        <v>0</v>
      </c>
      <c r="F147">
        <f>F146 + D146 * step</f>
        <v>16972.046684184937</v>
      </c>
    </row>
    <row r="148" spans="1:6" x14ac:dyDescent="0.25">
      <c r="A148">
        <v>145</v>
      </c>
      <c r="B148">
        <f>B147+step</f>
        <v>98.600000000000321</v>
      </c>
      <c r="D148">
        <f>D147 + grav * step</f>
        <v>-316.97815984288269</v>
      </c>
      <c r="E148">
        <v>0</v>
      </c>
      <c r="F148">
        <f>F147 + D147 * step</f>
        <v>16761.037679491776</v>
      </c>
    </row>
    <row r="149" spans="1:6" x14ac:dyDescent="0.25">
      <c r="A149">
        <v>146</v>
      </c>
      <c r="B149">
        <f>B148+step</f>
        <v>99.280000000000328</v>
      </c>
      <c r="D149">
        <f>D148 + grav * step</f>
        <v>-323.64895984288268</v>
      </c>
      <c r="E149">
        <v>0</v>
      </c>
      <c r="F149">
        <f>F148 + D148 * step</f>
        <v>16545.492530798616</v>
      </c>
    </row>
    <row r="150" spans="1:6" x14ac:dyDescent="0.25">
      <c r="A150">
        <v>147</v>
      </c>
      <c r="B150">
        <f>B149+step</f>
        <v>99.960000000000335</v>
      </c>
      <c r="D150">
        <f>D149 + grav * step</f>
        <v>-330.31975984288266</v>
      </c>
      <c r="E150">
        <v>0</v>
      </c>
      <c r="F150">
        <f>F149 + D149 * step</f>
        <v>16325.411238105457</v>
      </c>
    </row>
    <row r="151" spans="1:6" x14ac:dyDescent="0.25">
      <c r="A151">
        <v>148</v>
      </c>
      <c r="B151">
        <f>B150+step</f>
        <v>100.64000000000034</v>
      </c>
      <c r="D151">
        <f>D150 + grav * step</f>
        <v>-336.99055984288265</v>
      </c>
      <c r="E151">
        <v>0</v>
      </c>
      <c r="F151">
        <f>F150 + D150 * step</f>
        <v>16100.793801412296</v>
      </c>
    </row>
    <row r="152" spans="1:6" x14ac:dyDescent="0.25">
      <c r="A152">
        <v>149</v>
      </c>
      <c r="B152">
        <f>B151+step</f>
        <v>101.32000000000035</v>
      </c>
      <c r="D152">
        <f>D151 + grav * step</f>
        <v>-343.66135984288263</v>
      </c>
      <c r="E152">
        <v>0</v>
      </c>
      <c r="F152">
        <f>F151 + D151 * step</f>
        <v>15871.640220719135</v>
      </c>
    </row>
    <row r="153" spans="1:6" x14ac:dyDescent="0.25">
      <c r="A153">
        <v>150</v>
      </c>
      <c r="B153">
        <f>B152+step</f>
        <v>102.00000000000036</v>
      </c>
      <c r="D153">
        <f>D152 + grav * step</f>
        <v>-350.33215984288262</v>
      </c>
      <c r="E153">
        <v>0</v>
      </c>
      <c r="F153">
        <f>F152 + D152 * step</f>
        <v>15637.950496025975</v>
      </c>
    </row>
    <row r="154" spans="1:6" x14ac:dyDescent="0.25">
      <c r="A154">
        <v>151</v>
      </c>
      <c r="B154">
        <f>B153+step</f>
        <v>102.68000000000036</v>
      </c>
      <c r="D154">
        <f>D153 + grav * step</f>
        <v>-357.0029598428826</v>
      </c>
      <c r="E154">
        <v>0</v>
      </c>
      <c r="F154">
        <f>F153 + D153 * step</f>
        <v>15399.724627332815</v>
      </c>
    </row>
    <row r="155" spans="1:6" x14ac:dyDescent="0.25">
      <c r="A155">
        <v>152</v>
      </c>
      <c r="B155">
        <f>B154+step</f>
        <v>103.36000000000037</v>
      </c>
      <c r="D155">
        <f>D154 + grav * step</f>
        <v>-363.67375984288259</v>
      </c>
      <c r="E155">
        <v>0</v>
      </c>
      <c r="F155">
        <f>F154 + D154 * step</f>
        <v>15156.962614639655</v>
      </c>
    </row>
    <row r="156" spans="1:6" x14ac:dyDescent="0.25">
      <c r="A156">
        <v>153</v>
      </c>
      <c r="B156">
        <f>B155+step</f>
        <v>104.04000000000038</v>
      </c>
      <c r="D156">
        <f>D155 + grav * step</f>
        <v>-370.34455984288257</v>
      </c>
      <c r="E156">
        <v>0</v>
      </c>
      <c r="F156">
        <f>F155 + D155 * step</f>
        <v>14909.664457946496</v>
      </c>
    </row>
    <row r="157" spans="1:6" x14ac:dyDescent="0.25">
      <c r="A157">
        <v>154</v>
      </c>
      <c r="B157">
        <f>B156+step</f>
        <v>104.72000000000038</v>
      </c>
      <c r="D157">
        <f>D156 + grav * step</f>
        <v>-377.01535984288256</v>
      </c>
      <c r="E157">
        <v>0</v>
      </c>
      <c r="F157">
        <f>F156 + D156 * step</f>
        <v>14657.830157253335</v>
      </c>
    </row>
    <row r="158" spans="1:6" x14ac:dyDescent="0.25">
      <c r="A158">
        <v>155</v>
      </c>
      <c r="B158">
        <f>B157+step</f>
        <v>105.40000000000039</v>
      </c>
      <c r="D158">
        <f>D157 + grav * step</f>
        <v>-383.68615984288255</v>
      </c>
      <c r="E158">
        <v>0</v>
      </c>
      <c r="F158">
        <f>F157 + D157 * step</f>
        <v>14401.459712560174</v>
      </c>
    </row>
    <row r="159" spans="1:6" x14ac:dyDescent="0.25">
      <c r="A159">
        <v>156</v>
      </c>
      <c r="B159">
        <f>B158+step</f>
        <v>106.0800000000004</v>
      </c>
      <c r="D159">
        <f>D158 + grav * step</f>
        <v>-390.35695984288253</v>
      </c>
      <c r="E159">
        <v>0</v>
      </c>
      <c r="F159">
        <f>F158 + D158 * step</f>
        <v>14140.553123867014</v>
      </c>
    </row>
    <row r="160" spans="1:6" x14ac:dyDescent="0.25">
      <c r="A160">
        <v>157</v>
      </c>
      <c r="B160">
        <f>B159+step</f>
        <v>106.7600000000004</v>
      </c>
      <c r="D160">
        <f>D159 + grav * step</f>
        <v>-397.02775984288252</v>
      </c>
      <c r="E160">
        <v>0</v>
      </c>
      <c r="F160">
        <f>F159 + D159 * step</f>
        <v>13875.110391173854</v>
      </c>
    </row>
    <row r="161" spans="1:6" x14ac:dyDescent="0.25">
      <c r="A161">
        <v>158</v>
      </c>
      <c r="B161">
        <f>B160+step</f>
        <v>107.44000000000041</v>
      </c>
      <c r="D161">
        <f>D160 + grav * step</f>
        <v>-403.6985598428825</v>
      </c>
      <c r="E161">
        <v>0</v>
      </c>
      <c r="F161">
        <f>F160 + D160 * step</f>
        <v>13605.131514480694</v>
      </c>
    </row>
    <row r="162" spans="1:6" x14ac:dyDescent="0.25">
      <c r="A162">
        <v>159</v>
      </c>
      <c r="B162">
        <f>B161+step</f>
        <v>108.12000000000042</v>
      </c>
      <c r="D162">
        <f>D161 + grav * step</f>
        <v>-410.36935984288249</v>
      </c>
      <c r="E162">
        <v>0</v>
      </c>
      <c r="F162">
        <f>F161 + D161 * step</f>
        <v>13330.616493787535</v>
      </c>
    </row>
    <row r="163" spans="1:6" x14ac:dyDescent="0.25">
      <c r="A163">
        <v>160</v>
      </c>
      <c r="B163">
        <f>B162+step</f>
        <v>108.80000000000042</v>
      </c>
      <c r="D163">
        <f>D162 + grav * step</f>
        <v>-417.04015984288247</v>
      </c>
      <c r="E163">
        <v>0</v>
      </c>
      <c r="F163">
        <f>F162 + D162 * step</f>
        <v>13051.565329094374</v>
      </c>
    </row>
    <row r="164" spans="1:6" x14ac:dyDescent="0.25">
      <c r="A164">
        <v>161</v>
      </c>
      <c r="B164">
        <f>B163+step</f>
        <v>109.48000000000043</v>
      </c>
      <c r="D164">
        <f>D163 + grav * step</f>
        <v>-423.71095984288246</v>
      </c>
      <c r="E164">
        <v>0</v>
      </c>
      <c r="F164">
        <f>F163 + D163 * step</f>
        <v>12767.978020401213</v>
      </c>
    </row>
    <row r="165" spans="1:6" x14ac:dyDescent="0.25">
      <c r="A165">
        <v>162</v>
      </c>
      <c r="B165">
        <f>B164+step</f>
        <v>110.16000000000044</v>
      </c>
      <c r="D165">
        <f>D164 + grav * step</f>
        <v>-430.38175984288245</v>
      </c>
      <c r="E165">
        <v>0</v>
      </c>
      <c r="F165">
        <f>F164 + D164 * step</f>
        <v>12479.854567708053</v>
      </c>
    </row>
    <row r="166" spans="1:6" x14ac:dyDescent="0.25">
      <c r="A166">
        <v>163</v>
      </c>
      <c r="B166">
        <f>B165+step</f>
        <v>110.84000000000044</v>
      </c>
      <c r="D166">
        <f>D165 + grav * step</f>
        <v>-437.05255984288243</v>
      </c>
      <c r="E166">
        <v>0</v>
      </c>
      <c r="F166">
        <f>F165 + D165 * step</f>
        <v>12187.194971014893</v>
      </c>
    </row>
    <row r="167" spans="1:6" x14ac:dyDescent="0.25">
      <c r="A167">
        <v>164</v>
      </c>
      <c r="B167">
        <f>B166+step</f>
        <v>111.52000000000045</v>
      </c>
      <c r="D167">
        <f>D166 + grav * step</f>
        <v>-443.72335984288242</v>
      </c>
      <c r="E167">
        <v>0</v>
      </c>
      <c r="F167">
        <f>F166 + D166 * step</f>
        <v>11889.999230321733</v>
      </c>
    </row>
    <row r="168" spans="1:6" x14ac:dyDescent="0.25">
      <c r="A168">
        <v>165</v>
      </c>
      <c r="B168">
        <f>B167+step</f>
        <v>112.20000000000046</v>
      </c>
      <c r="D168">
        <f>D167 + grav * step</f>
        <v>-450.3941598428824</v>
      </c>
      <c r="E168">
        <v>0</v>
      </c>
      <c r="F168">
        <f>F167 + D167 * step</f>
        <v>11588.267345628574</v>
      </c>
    </row>
    <row r="169" spans="1:6" x14ac:dyDescent="0.25">
      <c r="A169">
        <v>166</v>
      </c>
      <c r="B169">
        <f>B168+step</f>
        <v>112.88000000000046</v>
      </c>
      <c r="D169">
        <f>D168 + grav * step</f>
        <v>-457.06495984288239</v>
      </c>
      <c r="E169">
        <v>0</v>
      </c>
      <c r="F169">
        <f>F168 + D168 * step</f>
        <v>11281.999316935413</v>
      </c>
    </row>
    <row r="170" spans="1:6" x14ac:dyDescent="0.25">
      <c r="A170">
        <v>167</v>
      </c>
      <c r="B170">
        <f>B169+step</f>
        <v>113.56000000000047</v>
      </c>
      <c r="D170">
        <f>D169 + grav * step</f>
        <v>-463.73575984288237</v>
      </c>
      <c r="E170">
        <v>0</v>
      </c>
      <c r="F170">
        <f>F169 + D169 * step</f>
        <v>10971.195144242252</v>
      </c>
    </row>
    <row r="171" spans="1:6" x14ac:dyDescent="0.25">
      <c r="A171">
        <v>168</v>
      </c>
      <c r="B171">
        <f>B170+step</f>
        <v>114.24000000000048</v>
      </c>
      <c r="D171">
        <f>D170 + grav * step</f>
        <v>-470.40655984288236</v>
      </c>
      <c r="E171">
        <v>0</v>
      </c>
      <c r="F171">
        <f>F170 + D170 * step</f>
        <v>10655.854827549092</v>
      </c>
    </row>
    <row r="172" spans="1:6" x14ac:dyDescent="0.25">
      <c r="A172">
        <v>169</v>
      </c>
      <c r="B172">
        <f>B171+step</f>
        <v>114.92000000000048</v>
      </c>
      <c r="D172">
        <f>D171 + grav * step</f>
        <v>-477.07735984288234</v>
      </c>
      <c r="E172">
        <v>0</v>
      </c>
      <c r="F172">
        <f>F171 + D171 * step</f>
        <v>10335.978366855932</v>
      </c>
    </row>
    <row r="173" spans="1:6" x14ac:dyDescent="0.25">
      <c r="A173">
        <v>170</v>
      </c>
      <c r="B173">
        <f>B172+step</f>
        <v>115.60000000000049</v>
      </c>
      <c r="D173">
        <f>D172 + grav * step</f>
        <v>-483.74815984288233</v>
      </c>
      <c r="E173">
        <v>0</v>
      </c>
      <c r="F173">
        <f>F172 + D172 * step</f>
        <v>10011.565762162772</v>
      </c>
    </row>
    <row r="174" spans="1:6" x14ac:dyDescent="0.25">
      <c r="A174">
        <v>171</v>
      </c>
      <c r="B174">
        <f>B173+step</f>
        <v>116.2800000000005</v>
      </c>
      <c r="D174">
        <f>D173 + grav * step</f>
        <v>-490.41895984288232</v>
      </c>
      <c r="E174">
        <v>0</v>
      </c>
      <c r="F174">
        <f>F173 + D173 * step</f>
        <v>9682.6170134696131</v>
      </c>
    </row>
    <row r="175" spans="1:6" x14ac:dyDescent="0.25">
      <c r="A175">
        <v>172</v>
      </c>
      <c r="B175">
        <f>B174+step</f>
        <v>116.96000000000051</v>
      </c>
      <c r="D175">
        <f>D174 + grav * step</f>
        <v>-497.0897598428823</v>
      </c>
      <c r="E175">
        <v>0</v>
      </c>
      <c r="F175">
        <f>F174 + D174 * step</f>
        <v>9349.1321207764522</v>
      </c>
    </row>
    <row r="176" spans="1:6" x14ac:dyDescent="0.25">
      <c r="A176">
        <v>173</v>
      </c>
      <c r="B176">
        <f>B175+step</f>
        <v>117.64000000000051</v>
      </c>
      <c r="D176">
        <f>D175 + grav * step</f>
        <v>-503.76055984288229</v>
      </c>
      <c r="E176">
        <v>0</v>
      </c>
      <c r="F176">
        <f>F175 + D175 * step</f>
        <v>9011.1110840832916</v>
      </c>
    </row>
    <row r="177" spans="1:6" x14ac:dyDescent="0.25">
      <c r="A177">
        <v>174</v>
      </c>
      <c r="B177">
        <f>B176+step</f>
        <v>118.32000000000052</v>
      </c>
      <c r="D177">
        <f>D176 + grav * step</f>
        <v>-510.43135984288227</v>
      </c>
      <c r="E177">
        <v>0</v>
      </c>
      <c r="F177">
        <f>F176 + D176 * step</f>
        <v>8668.5539033901314</v>
      </c>
    </row>
    <row r="178" spans="1:6" x14ac:dyDescent="0.25">
      <c r="A178">
        <v>175</v>
      </c>
      <c r="B178">
        <f>B177+step</f>
        <v>119.00000000000053</v>
      </c>
      <c r="D178">
        <f>D177 + grav * step</f>
        <v>-517.10215984288232</v>
      </c>
      <c r="E178">
        <v>0</v>
      </c>
      <c r="F178">
        <f>F177 + D177 * step</f>
        <v>8321.4605786969714</v>
      </c>
    </row>
    <row r="179" spans="1:6" x14ac:dyDescent="0.25">
      <c r="A179">
        <v>176</v>
      </c>
      <c r="B179">
        <f>B178+step</f>
        <v>119.68000000000053</v>
      </c>
      <c r="D179">
        <f>D178 + grav * step</f>
        <v>-523.7729598428823</v>
      </c>
      <c r="E179">
        <v>0</v>
      </c>
      <c r="F179">
        <f>F178 + D178 * step</f>
        <v>7969.8311100038118</v>
      </c>
    </row>
    <row r="180" spans="1:6" x14ac:dyDescent="0.25">
      <c r="A180">
        <v>177</v>
      </c>
      <c r="B180">
        <f>B179+step</f>
        <v>120.36000000000054</v>
      </c>
      <c r="D180">
        <f>D179 + grav * step</f>
        <v>-530.44375984288229</v>
      </c>
      <c r="E180">
        <v>0</v>
      </c>
      <c r="F180">
        <f>F179 + D179 * step</f>
        <v>7613.6654973106515</v>
      </c>
    </row>
    <row r="181" spans="1:6" x14ac:dyDescent="0.25">
      <c r="A181">
        <v>178</v>
      </c>
      <c r="B181">
        <f>B180+step</f>
        <v>121.04000000000055</v>
      </c>
      <c r="D181">
        <f>D180 + grav * step</f>
        <v>-537.11455984288227</v>
      </c>
      <c r="E181">
        <v>0</v>
      </c>
      <c r="F181">
        <f>F180 + D180 * step</f>
        <v>7252.9637406174916</v>
      </c>
    </row>
    <row r="182" spans="1:6" x14ac:dyDescent="0.25">
      <c r="A182">
        <v>179</v>
      </c>
      <c r="B182">
        <f>B181+step</f>
        <v>121.72000000000055</v>
      </c>
      <c r="D182">
        <f>D181 + grav * step</f>
        <v>-543.78535984288226</v>
      </c>
      <c r="E182">
        <v>0</v>
      </c>
      <c r="F182">
        <f>F181 + D181 * step</f>
        <v>6887.7258399243319</v>
      </c>
    </row>
    <row r="183" spans="1:6" x14ac:dyDescent="0.25">
      <c r="A183">
        <v>180</v>
      </c>
      <c r="B183">
        <f>B182+step</f>
        <v>122.40000000000056</v>
      </c>
      <c r="D183">
        <f>D182 + grav * step</f>
        <v>-550.45615984288224</v>
      </c>
      <c r="E183">
        <v>0</v>
      </c>
      <c r="F183">
        <f>F182 + D182 * step</f>
        <v>6517.9517952311717</v>
      </c>
    </row>
    <row r="184" spans="1:6" x14ac:dyDescent="0.25">
      <c r="A184">
        <v>181</v>
      </c>
      <c r="B184">
        <f>B183+step</f>
        <v>123.08000000000057</v>
      </c>
      <c r="D184">
        <f>D183 + grav * step</f>
        <v>-557.12695984288223</v>
      </c>
      <c r="E184">
        <v>0</v>
      </c>
      <c r="F184">
        <f>F183 + D183 * step</f>
        <v>6143.6416065380117</v>
      </c>
    </row>
    <row r="185" spans="1:6" x14ac:dyDescent="0.25">
      <c r="A185">
        <v>182</v>
      </c>
      <c r="B185">
        <f>B184+step</f>
        <v>123.76000000000057</v>
      </c>
      <c r="D185">
        <f>D184 + grav * step</f>
        <v>-563.79775984288221</v>
      </c>
      <c r="E185">
        <v>0</v>
      </c>
      <c r="F185">
        <f>F184 + D184 * step</f>
        <v>5764.7952738448521</v>
      </c>
    </row>
    <row r="186" spans="1:6" x14ac:dyDescent="0.25">
      <c r="A186">
        <v>183</v>
      </c>
      <c r="B186">
        <f>B185+step</f>
        <v>124.44000000000058</v>
      </c>
      <c r="D186">
        <f>D185 + grav * step</f>
        <v>-570.4685598428822</v>
      </c>
      <c r="E186">
        <v>0</v>
      </c>
      <c r="F186">
        <f>F185 + D185 * step</f>
        <v>5381.4127971516918</v>
      </c>
    </row>
    <row r="187" spans="1:6" x14ac:dyDescent="0.25">
      <c r="A187">
        <v>184</v>
      </c>
      <c r="B187">
        <f>B186+step</f>
        <v>125.12000000000059</v>
      </c>
      <c r="D187">
        <f>D186 + grav * step</f>
        <v>-577.13935984288219</v>
      </c>
      <c r="E187">
        <v>0</v>
      </c>
      <c r="F187">
        <f>F186 + D186 * step</f>
        <v>4993.4941764585319</v>
      </c>
    </row>
    <row r="188" spans="1:6" x14ac:dyDescent="0.25">
      <c r="A188">
        <v>185</v>
      </c>
      <c r="B188">
        <f>B187+step</f>
        <v>125.80000000000059</v>
      </c>
      <c r="D188">
        <f>D187 + grav * step</f>
        <v>-583.81015984288217</v>
      </c>
      <c r="E188">
        <v>0</v>
      </c>
      <c r="F188">
        <f>F187 + D187 * step</f>
        <v>4601.0394117653723</v>
      </c>
    </row>
    <row r="189" spans="1:6" x14ac:dyDescent="0.25">
      <c r="A189">
        <v>186</v>
      </c>
      <c r="B189">
        <f>B188+step</f>
        <v>126.4800000000006</v>
      </c>
      <c r="D189">
        <f>D188 + grav * step</f>
        <v>-590.48095984288216</v>
      </c>
      <c r="E189">
        <v>0</v>
      </c>
      <c r="F189">
        <f>F188 + D188 * step</f>
        <v>4204.048503072212</v>
      </c>
    </row>
    <row r="190" spans="1:6" x14ac:dyDescent="0.25">
      <c r="A190">
        <v>187</v>
      </c>
      <c r="B190">
        <f>B189+step</f>
        <v>127.16000000000061</v>
      </c>
      <c r="D190">
        <f>D189 + grav * step</f>
        <v>-597.15175984288214</v>
      </c>
      <c r="E190">
        <v>0</v>
      </c>
      <c r="F190">
        <f>F189 + D189 * step</f>
        <v>3802.5214503790521</v>
      </c>
    </row>
    <row r="191" spans="1:6" x14ac:dyDescent="0.25">
      <c r="A191">
        <v>188</v>
      </c>
      <c r="B191">
        <f>B190+step</f>
        <v>127.84000000000061</v>
      </c>
      <c r="D191">
        <f>D190 + grav * step</f>
        <v>-603.82255984288213</v>
      </c>
      <c r="E191">
        <v>0</v>
      </c>
      <c r="F191">
        <f>F190 + D190 * step</f>
        <v>3396.458253685892</v>
      </c>
    </row>
    <row r="192" spans="1:6" x14ac:dyDescent="0.25">
      <c r="A192">
        <v>189</v>
      </c>
      <c r="B192">
        <f>B191+step</f>
        <v>128.52000000000061</v>
      </c>
      <c r="D192">
        <f>D191 + grav * step</f>
        <v>-610.49335984288211</v>
      </c>
      <c r="E192">
        <v>0</v>
      </c>
      <c r="F192">
        <f>F191 + D191 * step</f>
        <v>2985.8589129927323</v>
      </c>
    </row>
    <row r="193" spans="1:6" x14ac:dyDescent="0.25">
      <c r="A193">
        <v>190</v>
      </c>
      <c r="B193">
        <f>B192+step</f>
        <v>129.20000000000061</v>
      </c>
      <c r="D193">
        <f>D192 + grav * step</f>
        <v>-617.1641598428821</v>
      </c>
      <c r="E193">
        <v>0</v>
      </c>
      <c r="F193">
        <f>F192 + D192 * step</f>
        <v>2570.7234282995723</v>
      </c>
    </row>
    <row r="194" spans="1:6" x14ac:dyDescent="0.25">
      <c r="A194">
        <v>191</v>
      </c>
      <c r="B194">
        <f>B193+step</f>
        <v>129.88000000000062</v>
      </c>
      <c r="D194">
        <f>D193 + grav * step</f>
        <v>-623.83495984288209</v>
      </c>
      <c r="E194">
        <v>0</v>
      </c>
      <c r="F194">
        <f>F193 + D193 * step</f>
        <v>2151.0517996064127</v>
      </c>
    </row>
    <row r="195" spans="1:6" x14ac:dyDescent="0.25">
      <c r="A195">
        <v>192</v>
      </c>
      <c r="B195">
        <f>B194+step</f>
        <v>130.56000000000063</v>
      </c>
      <c r="D195">
        <f>D194 + grav * step</f>
        <v>-630.50575984288207</v>
      </c>
      <c r="E195">
        <v>0</v>
      </c>
      <c r="F195">
        <f>F194 + D194 * step</f>
        <v>1726.8440269132529</v>
      </c>
    </row>
    <row r="196" spans="1:6" x14ac:dyDescent="0.25">
      <c r="A196">
        <v>193</v>
      </c>
      <c r="B196">
        <f>B195+step</f>
        <v>131.24000000000063</v>
      </c>
      <c r="D196">
        <f>D195 + grav * step</f>
        <v>-637.17655984288206</v>
      </c>
      <c r="E196">
        <v>0</v>
      </c>
      <c r="F196">
        <f>F195 + D195 * step</f>
        <v>1298.100110220093</v>
      </c>
    </row>
    <row r="197" spans="1:6" x14ac:dyDescent="0.25">
      <c r="A197">
        <v>194</v>
      </c>
      <c r="B197">
        <f>B196+step</f>
        <v>131.92000000000064</v>
      </c>
      <c r="D197">
        <f>D196 + grav * step</f>
        <v>-643.84735984288204</v>
      </c>
      <c r="E197">
        <v>0</v>
      </c>
      <c r="F197">
        <f>F196 + D196 * step</f>
        <v>864.82004952693319</v>
      </c>
    </row>
    <row r="198" spans="1:6" x14ac:dyDescent="0.25">
      <c r="A198">
        <v>195</v>
      </c>
      <c r="B198">
        <f>B197+step</f>
        <v>132.60000000000065</v>
      </c>
      <c r="D198">
        <f>D197 + grav * step</f>
        <v>-650.51815984288203</v>
      </c>
      <c r="E198">
        <v>0</v>
      </c>
      <c r="F198">
        <f>F197 + D197 * step</f>
        <v>427.00384483377337</v>
      </c>
    </row>
    <row r="199" spans="1:6" x14ac:dyDescent="0.25">
      <c r="A199">
        <v>196</v>
      </c>
      <c r="B199">
        <f>B198+step</f>
        <v>133.28000000000065</v>
      </c>
      <c r="D199">
        <f>D198 + grav * step</f>
        <v>-657.18895984288201</v>
      </c>
      <c r="E199">
        <v>0</v>
      </c>
      <c r="F199">
        <f>F198 + D198 * step</f>
        <v>-15.348503859386426</v>
      </c>
    </row>
    <row r="200" spans="1:6" x14ac:dyDescent="0.25">
      <c r="A200">
        <v>197</v>
      </c>
      <c r="B200">
        <f>B199+step</f>
        <v>133.96000000000066</v>
      </c>
      <c r="D200">
        <f>D199 + grav * step</f>
        <v>-663.859759842882</v>
      </c>
      <c r="E200">
        <v>0</v>
      </c>
      <c r="F200">
        <f>F199 + D199 * step</f>
        <v>-462.2369965525462</v>
      </c>
    </row>
    <row r="201" spans="1:6" x14ac:dyDescent="0.25">
      <c r="A201">
        <v>198</v>
      </c>
      <c r="B201">
        <f>B200+step</f>
        <v>134.64000000000067</v>
      </c>
      <c r="D201">
        <f>D200 + grav * step</f>
        <v>-670.53055984288198</v>
      </c>
      <c r="E201">
        <v>0</v>
      </c>
      <c r="F201">
        <f>F200 + D200 * step</f>
        <v>-913.66163324570607</v>
      </c>
    </row>
    <row r="202" spans="1:6" x14ac:dyDescent="0.25">
      <c r="A202">
        <v>199</v>
      </c>
      <c r="B202">
        <f>B201+step</f>
        <v>135.32000000000068</v>
      </c>
      <c r="D202">
        <f>D201 + grav * step</f>
        <v>-677.20135984288197</v>
      </c>
      <c r="E202">
        <v>0</v>
      </c>
      <c r="F202">
        <f>F201 + D201 * step</f>
        <v>-1369.622413938866</v>
      </c>
    </row>
    <row r="203" spans="1:6" x14ac:dyDescent="0.25">
      <c r="A203">
        <v>200</v>
      </c>
      <c r="B203">
        <f>B202+step</f>
        <v>136.00000000000068</v>
      </c>
      <c r="D203">
        <f>D202 + grav * step</f>
        <v>-683.87215984288196</v>
      </c>
      <c r="E203">
        <v>0</v>
      </c>
      <c r="F203">
        <f>F202 + D202 * step</f>
        <v>-1830.1193386320258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Sheet2</vt:lpstr>
      <vt:lpstr>area</vt:lpstr>
      <vt:lpstr>dragc</vt:lpstr>
      <vt:lpstr>fdrag</vt:lpstr>
      <vt:lpstr>fgrav</vt:lpstr>
      <vt:lpstr>forced</vt:lpstr>
      <vt:lpstr>grav</vt:lpstr>
      <vt:lpstr>mass</vt:lpstr>
      <vt:lpstr>rho</vt:lpstr>
      <vt:lpstr>step</vt:lpstr>
      <vt:lpstr>theta</vt:lpstr>
      <vt:lpstr>veloi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ralston</dc:creator>
  <cp:lastModifiedBy>david ralston</cp:lastModifiedBy>
  <dcterms:created xsi:type="dcterms:W3CDTF">2018-04-11T20:21:24Z</dcterms:created>
  <dcterms:modified xsi:type="dcterms:W3CDTF">2018-04-12T04:11:15Z</dcterms:modified>
</cp:coreProperties>
</file>