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wton\Labs\Physics-Lab\Student\4A Wed am\Modeling a Spring-Mass Sys\"/>
    </mc:Choice>
  </mc:AlternateContent>
  <bookViews>
    <workbookView xWindow="0" yWindow="0" windowWidth="19200" windowHeight="11460"/>
  </bookViews>
  <sheets>
    <sheet name="Sheet1" sheetId="1" r:id="rId1"/>
    <sheet name="Sheet2" sheetId="2" r:id="rId2"/>
  </sheets>
  <externalReferences>
    <externalReference r:id="rId3"/>
  </externalReferences>
  <definedNames>
    <definedName name="dt">Sheet1!$C$8</definedName>
    <definedName name="grav">Sheet1!$C$6</definedName>
    <definedName name="gravity">[1]Sheet1!$B$14</definedName>
    <definedName name="intPos">Sheet1!$C$7</definedName>
    <definedName name="intSpeed">Sheet1!$C$9</definedName>
    <definedName name="mass">Sheet1!$C$5</definedName>
    <definedName name="massPrev">[1]Sheet1!$B$13</definedName>
    <definedName name="springConst">[1]Sheet1!$B$15</definedName>
    <definedName name="springEq">[1]Sheet1!$B$16</definedName>
    <definedName name="springK">Sheet1!$C$4</definedName>
    <definedName name="springNs">[1]Sheet1!$B$17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6" i="2"/>
  <c r="J3" i="2"/>
  <c r="J2" i="2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S1323" i="2" s="1"/>
  <c r="S1324" i="2" s="1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715" i="2" s="1"/>
  <c r="S1716" i="2" s="1"/>
  <c r="S1717" i="2" s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S1876" i="2" s="1"/>
  <c r="S1877" i="2" s="1"/>
  <c r="S1878" i="2" s="1"/>
  <c r="S1879" i="2" s="1"/>
  <c r="S1880" i="2" s="1"/>
  <c r="S1881" i="2" s="1"/>
  <c r="S1882" i="2" s="1"/>
  <c r="S1883" i="2" s="1"/>
  <c r="S1884" i="2" s="1"/>
  <c r="S1885" i="2" s="1"/>
  <c r="S1886" i="2" s="1"/>
  <c r="S1887" i="2" s="1"/>
  <c r="S1888" i="2" s="1"/>
  <c r="S1889" i="2" s="1"/>
  <c r="S1890" i="2" s="1"/>
  <c r="S1891" i="2" s="1"/>
  <c r="S1892" i="2" s="1"/>
  <c r="S1893" i="2" s="1"/>
  <c r="S1894" i="2" s="1"/>
  <c r="S1895" i="2" s="1"/>
  <c r="S1896" i="2" s="1"/>
  <c r="S1897" i="2" s="1"/>
  <c r="S1898" i="2" s="1"/>
  <c r="S1899" i="2" s="1"/>
  <c r="S1900" i="2" s="1"/>
  <c r="S1901" i="2" s="1"/>
  <c r="S1902" i="2" s="1"/>
  <c r="S1903" i="2" s="1"/>
  <c r="S1904" i="2" s="1"/>
  <c r="S1905" i="2" s="1"/>
  <c r="S1906" i="2" s="1"/>
  <c r="S1907" i="2" s="1"/>
  <c r="S1908" i="2" s="1"/>
  <c r="S1909" i="2" s="1"/>
  <c r="S1910" i="2" s="1"/>
  <c r="S1911" i="2" s="1"/>
  <c r="S1912" i="2" s="1"/>
  <c r="S1913" i="2" s="1"/>
  <c r="S1914" i="2" s="1"/>
  <c r="S1915" i="2" s="1"/>
  <c r="S1916" i="2" s="1"/>
  <c r="S1917" i="2" s="1"/>
  <c r="S1918" i="2" s="1"/>
  <c r="S1919" i="2" s="1"/>
  <c r="S1920" i="2" s="1"/>
  <c r="S1921" i="2" s="1"/>
  <c r="S1922" i="2" s="1"/>
  <c r="S1923" i="2" s="1"/>
  <c r="S1924" i="2" s="1"/>
  <c r="S1925" i="2" s="1"/>
  <c r="S1926" i="2" s="1"/>
  <c r="S1927" i="2" s="1"/>
  <c r="S1928" i="2" s="1"/>
  <c r="S1929" i="2" s="1"/>
  <c r="S1930" i="2" s="1"/>
  <c r="S1931" i="2" s="1"/>
  <c r="S1932" i="2" s="1"/>
  <c r="S1933" i="2" s="1"/>
  <c r="S1934" i="2" s="1"/>
  <c r="S1935" i="2" s="1"/>
  <c r="S1936" i="2" s="1"/>
  <c r="S1937" i="2" s="1"/>
  <c r="S1938" i="2" s="1"/>
  <c r="S1939" i="2" s="1"/>
  <c r="S1940" i="2" s="1"/>
  <c r="S1941" i="2" s="1"/>
  <c r="S1942" i="2" s="1"/>
  <c r="S1943" i="2" s="1"/>
  <c r="S1944" i="2" s="1"/>
  <c r="S1945" i="2" s="1"/>
  <c r="S1946" i="2" s="1"/>
  <c r="S1947" i="2" s="1"/>
  <c r="S1948" i="2" s="1"/>
  <c r="S1949" i="2" s="1"/>
  <c r="S1950" i="2" s="1"/>
  <c r="S1951" i="2" s="1"/>
  <c r="S1952" i="2" s="1"/>
  <c r="S1953" i="2" s="1"/>
  <c r="S1954" i="2" s="1"/>
  <c r="S1955" i="2" s="1"/>
  <c r="S1956" i="2" s="1"/>
  <c r="S1957" i="2" s="1"/>
  <c r="S1958" i="2" s="1"/>
  <c r="S1959" i="2" s="1"/>
  <c r="S1960" i="2" s="1"/>
  <c r="S1961" i="2" s="1"/>
  <c r="S1962" i="2" s="1"/>
  <c r="S1963" i="2" s="1"/>
  <c r="S1964" i="2" s="1"/>
  <c r="S1965" i="2" s="1"/>
  <c r="S1966" i="2" s="1"/>
  <c r="S1967" i="2" s="1"/>
  <c r="S1968" i="2" s="1"/>
  <c r="S1969" i="2" s="1"/>
  <c r="S1970" i="2" s="1"/>
  <c r="S1971" i="2" s="1"/>
  <c r="S1972" i="2" s="1"/>
  <c r="S1973" i="2" s="1"/>
  <c r="S1974" i="2" s="1"/>
  <c r="S1975" i="2" s="1"/>
  <c r="S1976" i="2" s="1"/>
  <c r="S1977" i="2" s="1"/>
  <c r="S1978" i="2" s="1"/>
  <c r="S1979" i="2" s="1"/>
  <c r="S1980" i="2" s="1"/>
  <c r="S1981" i="2" s="1"/>
  <c r="S1982" i="2" s="1"/>
  <c r="S1983" i="2" s="1"/>
  <c r="S1984" i="2" s="1"/>
  <c r="S1985" i="2" s="1"/>
  <c r="S1986" i="2" s="1"/>
  <c r="S1987" i="2" s="1"/>
  <c r="S1988" i="2" s="1"/>
  <c r="S1989" i="2" s="1"/>
  <c r="S1990" i="2" s="1"/>
  <c r="S1991" i="2" s="1"/>
  <c r="S1992" i="2" s="1"/>
  <c r="S1993" i="2" s="1"/>
  <c r="S1994" i="2" s="1"/>
  <c r="S1995" i="2" s="1"/>
  <c r="S1996" i="2" s="1"/>
  <c r="S1997" i="2" s="1"/>
  <c r="S1998" i="2" s="1"/>
  <c r="W2" i="2"/>
  <c r="V2" i="2"/>
  <c r="T3" i="2" s="1"/>
  <c r="U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P2" i="2"/>
  <c r="M3" i="2" s="1"/>
  <c r="N3" i="2" s="1"/>
  <c r="O2" i="2"/>
  <c r="N2" i="2"/>
  <c r="H4802" i="2"/>
  <c r="E4802" i="2"/>
  <c r="G4802" i="2" s="1"/>
  <c r="D4802" i="2"/>
  <c r="F4802" i="2" s="1"/>
  <c r="H4801" i="2"/>
  <c r="E4801" i="2"/>
  <c r="G4801" i="2" s="1"/>
  <c r="D4801" i="2"/>
  <c r="F4801" i="2" s="1"/>
  <c r="H4800" i="2"/>
  <c r="E4800" i="2"/>
  <c r="G4800" i="2" s="1"/>
  <c r="D4800" i="2"/>
  <c r="F4800" i="2" s="1"/>
  <c r="I4800" i="2" s="1"/>
  <c r="H4799" i="2"/>
  <c r="E4799" i="2"/>
  <c r="G4799" i="2" s="1"/>
  <c r="D4799" i="2"/>
  <c r="F4799" i="2" s="1"/>
  <c r="H4798" i="2"/>
  <c r="E4798" i="2"/>
  <c r="G4798" i="2" s="1"/>
  <c r="D4798" i="2"/>
  <c r="F4798" i="2" s="1"/>
  <c r="H4797" i="2"/>
  <c r="E4797" i="2"/>
  <c r="G4797" i="2" s="1"/>
  <c r="D4797" i="2"/>
  <c r="F4797" i="2" s="1"/>
  <c r="H4796" i="2"/>
  <c r="E4796" i="2"/>
  <c r="G4796" i="2" s="1"/>
  <c r="D4796" i="2"/>
  <c r="F4796" i="2" s="1"/>
  <c r="I4796" i="2" s="1"/>
  <c r="H4795" i="2"/>
  <c r="E4795" i="2"/>
  <c r="G4795" i="2" s="1"/>
  <c r="D4795" i="2"/>
  <c r="F4795" i="2" s="1"/>
  <c r="H4794" i="2"/>
  <c r="E4794" i="2"/>
  <c r="G4794" i="2" s="1"/>
  <c r="D4794" i="2"/>
  <c r="F4794" i="2" s="1"/>
  <c r="H4793" i="2"/>
  <c r="E4793" i="2"/>
  <c r="G4793" i="2" s="1"/>
  <c r="D4793" i="2"/>
  <c r="F4793" i="2" s="1"/>
  <c r="H4792" i="2"/>
  <c r="E4792" i="2"/>
  <c r="G4792" i="2" s="1"/>
  <c r="D4792" i="2"/>
  <c r="F4792" i="2" s="1"/>
  <c r="I4792" i="2" s="1"/>
  <c r="H4791" i="2"/>
  <c r="E4791" i="2"/>
  <c r="G4791" i="2" s="1"/>
  <c r="D4791" i="2"/>
  <c r="F4791" i="2" s="1"/>
  <c r="H4790" i="2"/>
  <c r="E4790" i="2"/>
  <c r="G4790" i="2" s="1"/>
  <c r="D4790" i="2"/>
  <c r="F4790" i="2" s="1"/>
  <c r="H4789" i="2"/>
  <c r="E4789" i="2"/>
  <c r="G4789" i="2" s="1"/>
  <c r="D4789" i="2"/>
  <c r="F4789" i="2" s="1"/>
  <c r="H4788" i="2"/>
  <c r="E4788" i="2"/>
  <c r="G4788" i="2" s="1"/>
  <c r="D4788" i="2"/>
  <c r="F4788" i="2" s="1"/>
  <c r="I4788" i="2" s="1"/>
  <c r="H4787" i="2"/>
  <c r="E4787" i="2"/>
  <c r="G4787" i="2" s="1"/>
  <c r="D4787" i="2"/>
  <c r="F4787" i="2" s="1"/>
  <c r="H4786" i="2"/>
  <c r="E4786" i="2"/>
  <c r="G4786" i="2" s="1"/>
  <c r="D4786" i="2"/>
  <c r="F4786" i="2" s="1"/>
  <c r="H4785" i="2"/>
  <c r="E4785" i="2"/>
  <c r="G4785" i="2" s="1"/>
  <c r="D4785" i="2"/>
  <c r="F4785" i="2" s="1"/>
  <c r="H4784" i="2"/>
  <c r="E4784" i="2"/>
  <c r="G4784" i="2" s="1"/>
  <c r="D4784" i="2"/>
  <c r="F4784" i="2" s="1"/>
  <c r="I4784" i="2" s="1"/>
  <c r="H4783" i="2"/>
  <c r="E4783" i="2"/>
  <c r="G4783" i="2" s="1"/>
  <c r="D4783" i="2"/>
  <c r="F4783" i="2" s="1"/>
  <c r="H4782" i="2"/>
  <c r="E4782" i="2"/>
  <c r="G4782" i="2" s="1"/>
  <c r="D4782" i="2"/>
  <c r="F4782" i="2" s="1"/>
  <c r="H4781" i="2"/>
  <c r="E4781" i="2"/>
  <c r="G4781" i="2" s="1"/>
  <c r="D4781" i="2"/>
  <c r="F4781" i="2" s="1"/>
  <c r="H4780" i="2"/>
  <c r="E4780" i="2"/>
  <c r="G4780" i="2" s="1"/>
  <c r="D4780" i="2"/>
  <c r="F4780" i="2" s="1"/>
  <c r="I4780" i="2" s="1"/>
  <c r="H4779" i="2"/>
  <c r="E4779" i="2"/>
  <c r="G4779" i="2" s="1"/>
  <c r="D4779" i="2"/>
  <c r="F4779" i="2" s="1"/>
  <c r="H4778" i="2"/>
  <c r="E4778" i="2"/>
  <c r="G4778" i="2" s="1"/>
  <c r="D4778" i="2"/>
  <c r="F4778" i="2" s="1"/>
  <c r="H4777" i="2"/>
  <c r="E4777" i="2"/>
  <c r="G4777" i="2" s="1"/>
  <c r="D4777" i="2"/>
  <c r="F4777" i="2" s="1"/>
  <c r="H4776" i="2"/>
  <c r="E4776" i="2"/>
  <c r="G4776" i="2" s="1"/>
  <c r="D4776" i="2"/>
  <c r="F4776" i="2" s="1"/>
  <c r="I4776" i="2" s="1"/>
  <c r="H4775" i="2"/>
  <c r="E4775" i="2"/>
  <c r="G4775" i="2" s="1"/>
  <c r="D4775" i="2"/>
  <c r="F4775" i="2" s="1"/>
  <c r="H4774" i="2"/>
  <c r="E4774" i="2"/>
  <c r="G4774" i="2" s="1"/>
  <c r="D4774" i="2"/>
  <c r="F4774" i="2" s="1"/>
  <c r="H4773" i="2"/>
  <c r="E4773" i="2"/>
  <c r="G4773" i="2" s="1"/>
  <c r="D4773" i="2"/>
  <c r="F4773" i="2" s="1"/>
  <c r="H4772" i="2"/>
  <c r="E4772" i="2"/>
  <c r="G4772" i="2" s="1"/>
  <c r="D4772" i="2"/>
  <c r="F4772" i="2" s="1"/>
  <c r="I4772" i="2" s="1"/>
  <c r="H4771" i="2"/>
  <c r="E4771" i="2"/>
  <c r="G4771" i="2" s="1"/>
  <c r="D4771" i="2"/>
  <c r="F4771" i="2" s="1"/>
  <c r="H4770" i="2"/>
  <c r="E4770" i="2"/>
  <c r="G4770" i="2" s="1"/>
  <c r="D4770" i="2"/>
  <c r="F4770" i="2" s="1"/>
  <c r="H4769" i="2"/>
  <c r="E4769" i="2"/>
  <c r="G4769" i="2" s="1"/>
  <c r="D4769" i="2"/>
  <c r="F4769" i="2" s="1"/>
  <c r="H4768" i="2"/>
  <c r="E4768" i="2"/>
  <c r="G4768" i="2" s="1"/>
  <c r="D4768" i="2"/>
  <c r="F4768" i="2" s="1"/>
  <c r="I4768" i="2" s="1"/>
  <c r="H4767" i="2"/>
  <c r="E4767" i="2"/>
  <c r="G4767" i="2" s="1"/>
  <c r="D4767" i="2"/>
  <c r="F4767" i="2" s="1"/>
  <c r="H4766" i="2"/>
  <c r="F4766" i="2"/>
  <c r="E4766" i="2"/>
  <c r="G4766" i="2" s="1"/>
  <c r="D4766" i="2"/>
  <c r="H4765" i="2"/>
  <c r="E4765" i="2"/>
  <c r="G4765" i="2" s="1"/>
  <c r="D4765" i="2"/>
  <c r="F4765" i="2" s="1"/>
  <c r="H4764" i="2"/>
  <c r="E4764" i="2"/>
  <c r="G4764" i="2" s="1"/>
  <c r="D4764" i="2"/>
  <c r="F4764" i="2" s="1"/>
  <c r="H4763" i="2"/>
  <c r="E4763" i="2"/>
  <c r="G4763" i="2" s="1"/>
  <c r="D4763" i="2"/>
  <c r="F4763" i="2" s="1"/>
  <c r="H4762" i="2"/>
  <c r="E4762" i="2"/>
  <c r="G4762" i="2" s="1"/>
  <c r="D4762" i="2"/>
  <c r="F4762" i="2" s="1"/>
  <c r="I4762" i="2" s="1"/>
  <c r="H4761" i="2"/>
  <c r="E4761" i="2"/>
  <c r="G4761" i="2" s="1"/>
  <c r="D4761" i="2"/>
  <c r="F4761" i="2" s="1"/>
  <c r="H4760" i="2"/>
  <c r="E4760" i="2"/>
  <c r="G4760" i="2" s="1"/>
  <c r="D4760" i="2"/>
  <c r="F4760" i="2" s="1"/>
  <c r="H4759" i="2"/>
  <c r="E4759" i="2"/>
  <c r="G4759" i="2" s="1"/>
  <c r="D4759" i="2"/>
  <c r="F4759" i="2" s="1"/>
  <c r="H4758" i="2"/>
  <c r="E4758" i="2"/>
  <c r="G4758" i="2" s="1"/>
  <c r="D4758" i="2"/>
  <c r="F4758" i="2" s="1"/>
  <c r="I4758" i="2" s="1"/>
  <c r="H4757" i="2"/>
  <c r="E4757" i="2"/>
  <c r="G4757" i="2" s="1"/>
  <c r="D4757" i="2"/>
  <c r="F4757" i="2" s="1"/>
  <c r="H4756" i="2"/>
  <c r="E4756" i="2"/>
  <c r="G4756" i="2" s="1"/>
  <c r="D4756" i="2"/>
  <c r="F4756" i="2" s="1"/>
  <c r="H4755" i="2"/>
  <c r="E4755" i="2"/>
  <c r="G4755" i="2" s="1"/>
  <c r="D4755" i="2"/>
  <c r="F4755" i="2" s="1"/>
  <c r="H4754" i="2"/>
  <c r="E4754" i="2"/>
  <c r="G4754" i="2" s="1"/>
  <c r="D4754" i="2"/>
  <c r="F4754" i="2" s="1"/>
  <c r="H4753" i="2"/>
  <c r="G4753" i="2"/>
  <c r="E4753" i="2"/>
  <c r="D4753" i="2"/>
  <c r="F4753" i="2" s="1"/>
  <c r="I4753" i="2" s="1"/>
  <c r="H4752" i="2"/>
  <c r="E4752" i="2"/>
  <c r="G4752" i="2" s="1"/>
  <c r="D4752" i="2"/>
  <c r="F4752" i="2" s="1"/>
  <c r="H4751" i="2"/>
  <c r="E4751" i="2"/>
  <c r="G4751" i="2" s="1"/>
  <c r="D4751" i="2"/>
  <c r="F4751" i="2" s="1"/>
  <c r="H4750" i="2"/>
  <c r="E4750" i="2"/>
  <c r="G4750" i="2" s="1"/>
  <c r="D4750" i="2"/>
  <c r="F4750" i="2" s="1"/>
  <c r="I4750" i="2" s="1"/>
  <c r="H4749" i="2"/>
  <c r="G4749" i="2"/>
  <c r="E4749" i="2"/>
  <c r="D4749" i="2"/>
  <c r="F4749" i="2" s="1"/>
  <c r="I4749" i="2" s="1"/>
  <c r="H4748" i="2"/>
  <c r="E4748" i="2"/>
  <c r="G4748" i="2" s="1"/>
  <c r="D4748" i="2"/>
  <c r="F4748" i="2" s="1"/>
  <c r="H4747" i="2"/>
  <c r="E4747" i="2"/>
  <c r="G4747" i="2" s="1"/>
  <c r="D4747" i="2"/>
  <c r="F4747" i="2" s="1"/>
  <c r="H4746" i="2"/>
  <c r="E4746" i="2"/>
  <c r="G4746" i="2" s="1"/>
  <c r="D4746" i="2"/>
  <c r="F4746" i="2" s="1"/>
  <c r="H4745" i="2"/>
  <c r="G4745" i="2"/>
  <c r="E4745" i="2"/>
  <c r="D4745" i="2"/>
  <c r="F4745" i="2" s="1"/>
  <c r="H4744" i="2"/>
  <c r="E4744" i="2"/>
  <c r="G4744" i="2" s="1"/>
  <c r="D4744" i="2"/>
  <c r="F4744" i="2" s="1"/>
  <c r="H4743" i="2"/>
  <c r="E4743" i="2"/>
  <c r="G4743" i="2" s="1"/>
  <c r="D4743" i="2"/>
  <c r="F4743" i="2" s="1"/>
  <c r="I4743" i="2" s="1"/>
  <c r="H4742" i="2"/>
  <c r="E4742" i="2"/>
  <c r="G4742" i="2" s="1"/>
  <c r="D4742" i="2"/>
  <c r="F4742" i="2" s="1"/>
  <c r="H4741" i="2"/>
  <c r="E4741" i="2"/>
  <c r="G4741" i="2" s="1"/>
  <c r="D4741" i="2"/>
  <c r="F4741" i="2" s="1"/>
  <c r="H4740" i="2"/>
  <c r="E4740" i="2"/>
  <c r="G4740" i="2" s="1"/>
  <c r="D4740" i="2"/>
  <c r="F4740" i="2" s="1"/>
  <c r="H4739" i="2"/>
  <c r="E4739" i="2"/>
  <c r="G4739" i="2" s="1"/>
  <c r="D4739" i="2"/>
  <c r="F4739" i="2" s="1"/>
  <c r="I4739" i="2" s="1"/>
  <c r="H4738" i="2"/>
  <c r="E4738" i="2"/>
  <c r="G4738" i="2" s="1"/>
  <c r="D4738" i="2"/>
  <c r="F4738" i="2" s="1"/>
  <c r="H4737" i="2"/>
  <c r="E4737" i="2"/>
  <c r="G4737" i="2" s="1"/>
  <c r="D4737" i="2"/>
  <c r="F4737" i="2" s="1"/>
  <c r="H4736" i="2"/>
  <c r="E4736" i="2"/>
  <c r="G4736" i="2" s="1"/>
  <c r="D4736" i="2"/>
  <c r="F4736" i="2" s="1"/>
  <c r="H4735" i="2"/>
  <c r="E4735" i="2"/>
  <c r="G4735" i="2" s="1"/>
  <c r="D4735" i="2"/>
  <c r="F4735" i="2" s="1"/>
  <c r="I4735" i="2" s="1"/>
  <c r="H4734" i="2"/>
  <c r="E4734" i="2"/>
  <c r="G4734" i="2" s="1"/>
  <c r="D4734" i="2"/>
  <c r="F4734" i="2" s="1"/>
  <c r="H4733" i="2"/>
  <c r="E4733" i="2"/>
  <c r="G4733" i="2" s="1"/>
  <c r="D4733" i="2"/>
  <c r="F4733" i="2" s="1"/>
  <c r="H4732" i="2"/>
  <c r="E4732" i="2"/>
  <c r="G4732" i="2" s="1"/>
  <c r="D4732" i="2"/>
  <c r="F4732" i="2" s="1"/>
  <c r="H4731" i="2"/>
  <c r="E4731" i="2"/>
  <c r="G4731" i="2" s="1"/>
  <c r="D4731" i="2"/>
  <c r="F4731" i="2" s="1"/>
  <c r="I4731" i="2" s="1"/>
  <c r="H4730" i="2"/>
  <c r="E4730" i="2"/>
  <c r="G4730" i="2" s="1"/>
  <c r="D4730" i="2"/>
  <c r="F4730" i="2" s="1"/>
  <c r="H4729" i="2"/>
  <c r="E4729" i="2"/>
  <c r="G4729" i="2" s="1"/>
  <c r="D4729" i="2"/>
  <c r="F4729" i="2" s="1"/>
  <c r="H4728" i="2"/>
  <c r="E4728" i="2"/>
  <c r="G4728" i="2" s="1"/>
  <c r="D4728" i="2"/>
  <c r="F4728" i="2" s="1"/>
  <c r="H4727" i="2"/>
  <c r="E4727" i="2"/>
  <c r="G4727" i="2" s="1"/>
  <c r="D4727" i="2"/>
  <c r="F4727" i="2" s="1"/>
  <c r="I4727" i="2" s="1"/>
  <c r="H4726" i="2"/>
  <c r="E4726" i="2"/>
  <c r="G4726" i="2" s="1"/>
  <c r="D4726" i="2"/>
  <c r="F4726" i="2" s="1"/>
  <c r="H4725" i="2"/>
  <c r="E4725" i="2"/>
  <c r="G4725" i="2" s="1"/>
  <c r="D4725" i="2"/>
  <c r="F4725" i="2" s="1"/>
  <c r="H4724" i="2"/>
  <c r="E4724" i="2"/>
  <c r="G4724" i="2" s="1"/>
  <c r="D4724" i="2"/>
  <c r="F4724" i="2" s="1"/>
  <c r="H4723" i="2"/>
  <c r="E4723" i="2"/>
  <c r="G4723" i="2" s="1"/>
  <c r="D4723" i="2"/>
  <c r="F4723" i="2" s="1"/>
  <c r="I4723" i="2" s="1"/>
  <c r="H4722" i="2"/>
  <c r="E4722" i="2"/>
  <c r="G4722" i="2" s="1"/>
  <c r="D4722" i="2"/>
  <c r="F4722" i="2" s="1"/>
  <c r="H4721" i="2"/>
  <c r="E4721" i="2"/>
  <c r="G4721" i="2" s="1"/>
  <c r="D4721" i="2"/>
  <c r="F4721" i="2" s="1"/>
  <c r="H4720" i="2"/>
  <c r="E4720" i="2"/>
  <c r="G4720" i="2" s="1"/>
  <c r="D4720" i="2"/>
  <c r="F4720" i="2" s="1"/>
  <c r="H4719" i="2"/>
  <c r="E4719" i="2"/>
  <c r="G4719" i="2" s="1"/>
  <c r="D4719" i="2"/>
  <c r="F4719" i="2" s="1"/>
  <c r="I4719" i="2" s="1"/>
  <c r="H4718" i="2"/>
  <c r="E4718" i="2"/>
  <c r="G4718" i="2" s="1"/>
  <c r="D4718" i="2"/>
  <c r="F4718" i="2" s="1"/>
  <c r="H4717" i="2"/>
  <c r="E4717" i="2"/>
  <c r="G4717" i="2" s="1"/>
  <c r="D4717" i="2"/>
  <c r="F4717" i="2" s="1"/>
  <c r="H4716" i="2"/>
  <c r="E4716" i="2"/>
  <c r="G4716" i="2" s="1"/>
  <c r="D4716" i="2"/>
  <c r="F4716" i="2" s="1"/>
  <c r="H4715" i="2"/>
  <c r="E4715" i="2"/>
  <c r="G4715" i="2" s="1"/>
  <c r="D4715" i="2"/>
  <c r="F4715" i="2" s="1"/>
  <c r="H4714" i="2"/>
  <c r="E4714" i="2"/>
  <c r="G4714" i="2" s="1"/>
  <c r="D4714" i="2"/>
  <c r="F4714" i="2" s="1"/>
  <c r="I4713" i="2"/>
  <c r="H4713" i="2"/>
  <c r="E4713" i="2"/>
  <c r="G4713" i="2" s="1"/>
  <c r="D4713" i="2"/>
  <c r="F4713" i="2" s="1"/>
  <c r="H4712" i="2"/>
  <c r="G4712" i="2"/>
  <c r="E4712" i="2"/>
  <c r="D4712" i="2"/>
  <c r="F4712" i="2" s="1"/>
  <c r="I4712" i="2" s="1"/>
  <c r="H4711" i="2"/>
  <c r="F4711" i="2"/>
  <c r="I4711" i="2" s="1"/>
  <c r="E4711" i="2"/>
  <c r="G4711" i="2" s="1"/>
  <c r="D4711" i="2"/>
  <c r="H4710" i="2"/>
  <c r="E4710" i="2"/>
  <c r="G4710" i="2" s="1"/>
  <c r="D4710" i="2"/>
  <c r="F4710" i="2" s="1"/>
  <c r="H4709" i="2"/>
  <c r="F4709" i="2"/>
  <c r="E4709" i="2"/>
  <c r="G4709" i="2" s="1"/>
  <c r="I4709" i="2" s="1"/>
  <c r="D4709" i="2"/>
  <c r="H4708" i="2"/>
  <c r="E4708" i="2"/>
  <c r="G4708" i="2" s="1"/>
  <c r="D4708" i="2"/>
  <c r="F4708" i="2" s="1"/>
  <c r="H4707" i="2"/>
  <c r="F4707" i="2"/>
  <c r="E4707" i="2"/>
  <c r="G4707" i="2" s="1"/>
  <c r="I4707" i="2" s="1"/>
  <c r="D4707" i="2"/>
  <c r="H4706" i="2"/>
  <c r="E4706" i="2"/>
  <c r="G4706" i="2" s="1"/>
  <c r="D4706" i="2"/>
  <c r="F4706" i="2" s="1"/>
  <c r="H4705" i="2"/>
  <c r="F4705" i="2"/>
  <c r="I4705" i="2" s="1"/>
  <c r="E4705" i="2"/>
  <c r="G4705" i="2" s="1"/>
  <c r="D4705" i="2"/>
  <c r="H4704" i="2"/>
  <c r="G4704" i="2"/>
  <c r="E4704" i="2"/>
  <c r="D4704" i="2"/>
  <c r="F4704" i="2" s="1"/>
  <c r="H4703" i="2"/>
  <c r="E4703" i="2"/>
  <c r="G4703" i="2" s="1"/>
  <c r="D4703" i="2"/>
  <c r="F4703" i="2" s="1"/>
  <c r="H4702" i="2"/>
  <c r="E4702" i="2"/>
  <c r="G4702" i="2" s="1"/>
  <c r="D4702" i="2"/>
  <c r="F4702" i="2" s="1"/>
  <c r="H4701" i="2"/>
  <c r="E4701" i="2"/>
  <c r="G4701" i="2" s="1"/>
  <c r="D4701" i="2"/>
  <c r="F4701" i="2" s="1"/>
  <c r="H4700" i="2"/>
  <c r="E4700" i="2"/>
  <c r="G4700" i="2" s="1"/>
  <c r="D4700" i="2"/>
  <c r="F4700" i="2" s="1"/>
  <c r="H4699" i="2"/>
  <c r="E4699" i="2"/>
  <c r="G4699" i="2" s="1"/>
  <c r="D4699" i="2"/>
  <c r="F4699" i="2" s="1"/>
  <c r="H4698" i="2"/>
  <c r="E4698" i="2"/>
  <c r="G4698" i="2" s="1"/>
  <c r="D4698" i="2"/>
  <c r="F4698" i="2" s="1"/>
  <c r="H4697" i="2"/>
  <c r="E4697" i="2"/>
  <c r="G4697" i="2" s="1"/>
  <c r="D4697" i="2"/>
  <c r="F4697" i="2" s="1"/>
  <c r="I4697" i="2" s="1"/>
  <c r="H4696" i="2"/>
  <c r="G4696" i="2"/>
  <c r="E4696" i="2"/>
  <c r="D4696" i="2"/>
  <c r="F4696" i="2" s="1"/>
  <c r="I4696" i="2" s="1"/>
  <c r="H4695" i="2"/>
  <c r="F4695" i="2"/>
  <c r="I4695" i="2" s="1"/>
  <c r="E4695" i="2"/>
  <c r="G4695" i="2" s="1"/>
  <c r="D4695" i="2"/>
  <c r="H4694" i="2"/>
  <c r="E4694" i="2"/>
  <c r="G4694" i="2" s="1"/>
  <c r="D4694" i="2"/>
  <c r="F4694" i="2" s="1"/>
  <c r="H4693" i="2"/>
  <c r="F4693" i="2"/>
  <c r="E4693" i="2"/>
  <c r="G4693" i="2" s="1"/>
  <c r="I4693" i="2" s="1"/>
  <c r="D4693" i="2"/>
  <c r="H4692" i="2"/>
  <c r="E4692" i="2"/>
  <c r="G4692" i="2" s="1"/>
  <c r="D4692" i="2"/>
  <c r="F4692" i="2" s="1"/>
  <c r="H4691" i="2"/>
  <c r="F4691" i="2"/>
  <c r="E4691" i="2"/>
  <c r="G4691" i="2" s="1"/>
  <c r="I4691" i="2" s="1"/>
  <c r="D4691" i="2"/>
  <c r="H4690" i="2"/>
  <c r="E4690" i="2"/>
  <c r="G4690" i="2" s="1"/>
  <c r="D4690" i="2"/>
  <c r="F4690" i="2" s="1"/>
  <c r="H4689" i="2"/>
  <c r="F4689" i="2"/>
  <c r="I4689" i="2" s="1"/>
  <c r="E4689" i="2"/>
  <c r="G4689" i="2" s="1"/>
  <c r="D4689" i="2"/>
  <c r="H4688" i="2"/>
  <c r="G4688" i="2"/>
  <c r="E4688" i="2"/>
  <c r="D4688" i="2"/>
  <c r="F4688" i="2" s="1"/>
  <c r="H4687" i="2"/>
  <c r="E4687" i="2"/>
  <c r="G4687" i="2" s="1"/>
  <c r="D4687" i="2"/>
  <c r="F4687" i="2" s="1"/>
  <c r="H4686" i="2"/>
  <c r="E4686" i="2"/>
  <c r="G4686" i="2" s="1"/>
  <c r="D4686" i="2"/>
  <c r="F4686" i="2" s="1"/>
  <c r="H4685" i="2"/>
  <c r="E4685" i="2"/>
  <c r="G4685" i="2" s="1"/>
  <c r="D4685" i="2"/>
  <c r="F4685" i="2" s="1"/>
  <c r="H4684" i="2"/>
  <c r="E4684" i="2"/>
  <c r="G4684" i="2" s="1"/>
  <c r="D4684" i="2"/>
  <c r="F4684" i="2" s="1"/>
  <c r="H4683" i="2"/>
  <c r="E4683" i="2"/>
  <c r="G4683" i="2" s="1"/>
  <c r="D4683" i="2"/>
  <c r="F4683" i="2" s="1"/>
  <c r="H4682" i="2"/>
  <c r="E4682" i="2"/>
  <c r="G4682" i="2" s="1"/>
  <c r="D4682" i="2"/>
  <c r="F4682" i="2" s="1"/>
  <c r="H4681" i="2"/>
  <c r="E4681" i="2"/>
  <c r="G4681" i="2" s="1"/>
  <c r="D4681" i="2"/>
  <c r="F4681" i="2" s="1"/>
  <c r="I4681" i="2" s="1"/>
  <c r="H4680" i="2"/>
  <c r="G4680" i="2"/>
  <c r="E4680" i="2"/>
  <c r="D4680" i="2"/>
  <c r="F4680" i="2" s="1"/>
  <c r="I4680" i="2" s="1"/>
  <c r="H4679" i="2"/>
  <c r="F4679" i="2"/>
  <c r="E4679" i="2"/>
  <c r="G4679" i="2" s="1"/>
  <c r="D4679" i="2"/>
  <c r="H4678" i="2"/>
  <c r="E4678" i="2"/>
  <c r="G4678" i="2" s="1"/>
  <c r="D4678" i="2"/>
  <c r="F4678" i="2" s="1"/>
  <c r="H4677" i="2"/>
  <c r="F4677" i="2"/>
  <c r="E4677" i="2"/>
  <c r="G4677" i="2" s="1"/>
  <c r="I4677" i="2" s="1"/>
  <c r="D4677" i="2"/>
  <c r="H4676" i="2"/>
  <c r="E4676" i="2"/>
  <c r="G4676" i="2" s="1"/>
  <c r="D4676" i="2"/>
  <c r="F4676" i="2" s="1"/>
  <c r="H4675" i="2"/>
  <c r="F4675" i="2"/>
  <c r="E4675" i="2"/>
  <c r="G4675" i="2" s="1"/>
  <c r="I4675" i="2" s="1"/>
  <c r="D4675" i="2"/>
  <c r="H4674" i="2"/>
  <c r="E4674" i="2"/>
  <c r="G4674" i="2" s="1"/>
  <c r="D4674" i="2"/>
  <c r="F4674" i="2" s="1"/>
  <c r="H4673" i="2"/>
  <c r="F4673" i="2"/>
  <c r="I4673" i="2" s="1"/>
  <c r="E4673" i="2"/>
  <c r="G4673" i="2" s="1"/>
  <c r="D4673" i="2"/>
  <c r="H4672" i="2"/>
  <c r="G4672" i="2"/>
  <c r="E4672" i="2"/>
  <c r="D4672" i="2"/>
  <c r="F4672" i="2" s="1"/>
  <c r="H4671" i="2"/>
  <c r="E4671" i="2"/>
  <c r="G4671" i="2" s="1"/>
  <c r="D4671" i="2"/>
  <c r="F4671" i="2" s="1"/>
  <c r="I4671" i="2" s="1"/>
  <c r="H4670" i="2"/>
  <c r="E4670" i="2"/>
  <c r="G4670" i="2" s="1"/>
  <c r="D4670" i="2"/>
  <c r="F4670" i="2" s="1"/>
  <c r="H4669" i="2"/>
  <c r="E4669" i="2"/>
  <c r="G4669" i="2" s="1"/>
  <c r="D4669" i="2"/>
  <c r="F4669" i="2" s="1"/>
  <c r="H4668" i="2"/>
  <c r="E4668" i="2"/>
  <c r="G4668" i="2" s="1"/>
  <c r="D4668" i="2"/>
  <c r="F4668" i="2" s="1"/>
  <c r="H4667" i="2"/>
  <c r="E4667" i="2"/>
  <c r="G4667" i="2" s="1"/>
  <c r="D4667" i="2"/>
  <c r="F4667" i="2" s="1"/>
  <c r="I4667" i="2" s="1"/>
  <c r="H4666" i="2"/>
  <c r="E4666" i="2"/>
  <c r="G4666" i="2" s="1"/>
  <c r="D4666" i="2"/>
  <c r="F4666" i="2" s="1"/>
  <c r="H4665" i="2"/>
  <c r="E4665" i="2"/>
  <c r="G4665" i="2" s="1"/>
  <c r="D4665" i="2"/>
  <c r="F4665" i="2" s="1"/>
  <c r="I4665" i="2" s="1"/>
  <c r="H4664" i="2"/>
  <c r="G4664" i="2"/>
  <c r="E4664" i="2"/>
  <c r="D4664" i="2"/>
  <c r="F4664" i="2" s="1"/>
  <c r="H4663" i="2"/>
  <c r="F4663" i="2"/>
  <c r="I4663" i="2" s="1"/>
  <c r="E4663" i="2"/>
  <c r="G4663" i="2" s="1"/>
  <c r="D4663" i="2"/>
  <c r="H4662" i="2"/>
  <c r="E4662" i="2"/>
  <c r="G4662" i="2" s="1"/>
  <c r="D4662" i="2"/>
  <c r="F4662" i="2" s="1"/>
  <c r="H4661" i="2"/>
  <c r="F4661" i="2"/>
  <c r="E4661" i="2"/>
  <c r="G4661" i="2" s="1"/>
  <c r="D4661" i="2"/>
  <c r="H4660" i="2"/>
  <c r="E4660" i="2"/>
  <c r="G4660" i="2" s="1"/>
  <c r="D4660" i="2"/>
  <c r="F4660" i="2" s="1"/>
  <c r="H4659" i="2"/>
  <c r="F4659" i="2"/>
  <c r="E4659" i="2"/>
  <c r="G4659" i="2" s="1"/>
  <c r="D4659" i="2"/>
  <c r="H4658" i="2"/>
  <c r="E4658" i="2"/>
  <c r="G4658" i="2" s="1"/>
  <c r="D4658" i="2"/>
  <c r="F4658" i="2" s="1"/>
  <c r="H4657" i="2"/>
  <c r="F4657" i="2"/>
  <c r="I4657" i="2" s="1"/>
  <c r="E4657" i="2"/>
  <c r="G4657" i="2" s="1"/>
  <c r="D4657" i="2"/>
  <c r="H4656" i="2"/>
  <c r="G4656" i="2"/>
  <c r="E4656" i="2"/>
  <c r="D4656" i="2"/>
  <c r="F4656" i="2" s="1"/>
  <c r="H4655" i="2"/>
  <c r="E4655" i="2"/>
  <c r="G4655" i="2" s="1"/>
  <c r="D4655" i="2"/>
  <c r="F4655" i="2" s="1"/>
  <c r="I4655" i="2" s="1"/>
  <c r="H4654" i="2"/>
  <c r="E4654" i="2"/>
  <c r="G4654" i="2" s="1"/>
  <c r="D4654" i="2"/>
  <c r="F4654" i="2" s="1"/>
  <c r="H4653" i="2"/>
  <c r="E4653" i="2"/>
  <c r="G4653" i="2" s="1"/>
  <c r="D4653" i="2"/>
  <c r="F4653" i="2" s="1"/>
  <c r="H4652" i="2"/>
  <c r="E4652" i="2"/>
  <c r="G4652" i="2" s="1"/>
  <c r="D4652" i="2"/>
  <c r="F4652" i="2" s="1"/>
  <c r="H4651" i="2"/>
  <c r="E4651" i="2"/>
  <c r="G4651" i="2" s="1"/>
  <c r="D4651" i="2"/>
  <c r="F4651" i="2" s="1"/>
  <c r="I4651" i="2" s="1"/>
  <c r="H4650" i="2"/>
  <c r="E4650" i="2"/>
  <c r="G4650" i="2" s="1"/>
  <c r="D4650" i="2"/>
  <c r="F4650" i="2" s="1"/>
  <c r="H4649" i="2"/>
  <c r="E4649" i="2"/>
  <c r="G4649" i="2" s="1"/>
  <c r="D4649" i="2"/>
  <c r="F4649" i="2" s="1"/>
  <c r="H4648" i="2"/>
  <c r="G4648" i="2"/>
  <c r="E4648" i="2"/>
  <c r="D4648" i="2"/>
  <c r="F4648" i="2" s="1"/>
  <c r="H4647" i="2"/>
  <c r="E4647" i="2"/>
  <c r="G4647" i="2" s="1"/>
  <c r="D4647" i="2"/>
  <c r="F4647" i="2" s="1"/>
  <c r="I4647" i="2" s="1"/>
  <c r="H4646" i="2"/>
  <c r="E4646" i="2"/>
  <c r="G4646" i="2" s="1"/>
  <c r="D4646" i="2"/>
  <c r="F4646" i="2" s="1"/>
  <c r="I4645" i="2"/>
  <c r="H4645" i="2"/>
  <c r="E4645" i="2"/>
  <c r="G4645" i="2" s="1"/>
  <c r="D4645" i="2"/>
  <c r="F4645" i="2" s="1"/>
  <c r="H4644" i="2"/>
  <c r="E4644" i="2"/>
  <c r="G4644" i="2" s="1"/>
  <c r="D4644" i="2"/>
  <c r="F4644" i="2" s="1"/>
  <c r="H4643" i="2"/>
  <c r="E4643" i="2"/>
  <c r="G4643" i="2" s="1"/>
  <c r="D4643" i="2"/>
  <c r="F4643" i="2" s="1"/>
  <c r="I4643" i="2" s="1"/>
  <c r="H4642" i="2"/>
  <c r="E4642" i="2"/>
  <c r="G4642" i="2" s="1"/>
  <c r="D4642" i="2"/>
  <c r="F4642" i="2" s="1"/>
  <c r="H4641" i="2"/>
  <c r="E4641" i="2"/>
  <c r="G4641" i="2" s="1"/>
  <c r="D4641" i="2"/>
  <c r="F4641" i="2" s="1"/>
  <c r="I4641" i="2" s="1"/>
  <c r="H4640" i="2"/>
  <c r="E4640" i="2"/>
  <c r="G4640" i="2" s="1"/>
  <c r="D4640" i="2"/>
  <c r="F4640" i="2" s="1"/>
  <c r="H4639" i="2"/>
  <c r="E4639" i="2"/>
  <c r="G4639" i="2" s="1"/>
  <c r="D4639" i="2"/>
  <c r="F4639" i="2" s="1"/>
  <c r="H4638" i="2"/>
  <c r="E4638" i="2"/>
  <c r="G4638" i="2" s="1"/>
  <c r="D4638" i="2"/>
  <c r="F4638" i="2" s="1"/>
  <c r="H4637" i="2"/>
  <c r="E4637" i="2"/>
  <c r="G4637" i="2" s="1"/>
  <c r="D4637" i="2"/>
  <c r="F4637" i="2" s="1"/>
  <c r="I4637" i="2" s="1"/>
  <c r="H4636" i="2"/>
  <c r="E4636" i="2"/>
  <c r="G4636" i="2" s="1"/>
  <c r="D4636" i="2"/>
  <c r="F4636" i="2" s="1"/>
  <c r="H4635" i="2"/>
  <c r="E4635" i="2"/>
  <c r="G4635" i="2" s="1"/>
  <c r="D4635" i="2"/>
  <c r="F4635" i="2" s="1"/>
  <c r="H4634" i="2"/>
  <c r="E4634" i="2"/>
  <c r="G4634" i="2" s="1"/>
  <c r="D4634" i="2"/>
  <c r="F4634" i="2" s="1"/>
  <c r="H4633" i="2"/>
  <c r="E4633" i="2"/>
  <c r="G4633" i="2" s="1"/>
  <c r="D4633" i="2"/>
  <c r="F4633" i="2" s="1"/>
  <c r="I4633" i="2" s="1"/>
  <c r="H4632" i="2"/>
  <c r="E4632" i="2"/>
  <c r="G4632" i="2" s="1"/>
  <c r="D4632" i="2"/>
  <c r="F4632" i="2" s="1"/>
  <c r="H4631" i="2"/>
  <c r="E4631" i="2"/>
  <c r="G4631" i="2" s="1"/>
  <c r="D4631" i="2"/>
  <c r="F4631" i="2" s="1"/>
  <c r="H4630" i="2"/>
  <c r="E4630" i="2"/>
  <c r="G4630" i="2" s="1"/>
  <c r="D4630" i="2"/>
  <c r="F4630" i="2" s="1"/>
  <c r="H4629" i="2"/>
  <c r="E4629" i="2"/>
  <c r="G4629" i="2" s="1"/>
  <c r="D4629" i="2"/>
  <c r="F4629" i="2" s="1"/>
  <c r="I4629" i="2" s="1"/>
  <c r="H4628" i="2"/>
  <c r="E4628" i="2"/>
  <c r="G4628" i="2" s="1"/>
  <c r="D4628" i="2"/>
  <c r="F4628" i="2" s="1"/>
  <c r="H4627" i="2"/>
  <c r="E4627" i="2"/>
  <c r="G4627" i="2" s="1"/>
  <c r="D4627" i="2"/>
  <c r="F4627" i="2" s="1"/>
  <c r="H4626" i="2"/>
  <c r="E4626" i="2"/>
  <c r="G4626" i="2" s="1"/>
  <c r="D4626" i="2"/>
  <c r="F4626" i="2" s="1"/>
  <c r="H4625" i="2"/>
  <c r="E4625" i="2"/>
  <c r="G4625" i="2" s="1"/>
  <c r="D4625" i="2"/>
  <c r="F4625" i="2" s="1"/>
  <c r="I4625" i="2" s="1"/>
  <c r="H4624" i="2"/>
  <c r="E4624" i="2"/>
  <c r="G4624" i="2" s="1"/>
  <c r="I4624" i="2" s="1"/>
  <c r="D4624" i="2"/>
  <c r="F4624" i="2" s="1"/>
  <c r="H4623" i="2"/>
  <c r="E4623" i="2"/>
  <c r="G4623" i="2" s="1"/>
  <c r="D4623" i="2"/>
  <c r="F4623" i="2" s="1"/>
  <c r="H4622" i="2"/>
  <c r="E4622" i="2"/>
  <c r="G4622" i="2" s="1"/>
  <c r="D4622" i="2"/>
  <c r="F4622" i="2" s="1"/>
  <c r="I4622" i="2" s="1"/>
  <c r="H4621" i="2"/>
  <c r="F4621" i="2"/>
  <c r="E4621" i="2"/>
  <c r="G4621" i="2" s="1"/>
  <c r="D4621" i="2"/>
  <c r="H4620" i="2"/>
  <c r="E4620" i="2"/>
  <c r="G4620" i="2" s="1"/>
  <c r="D4620" i="2"/>
  <c r="F4620" i="2" s="1"/>
  <c r="I4620" i="2" s="1"/>
  <c r="H4619" i="2"/>
  <c r="F4619" i="2"/>
  <c r="E4619" i="2"/>
  <c r="G4619" i="2" s="1"/>
  <c r="D4619" i="2"/>
  <c r="H4618" i="2"/>
  <c r="E4618" i="2"/>
  <c r="G4618" i="2" s="1"/>
  <c r="D4618" i="2"/>
  <c r="F4618" i="2" s="1"/>
  <c r="H4617" i="2"/>
  <c r="F4617" i="2"/>
  <c r="E4617" i="2"/>
  <c r="G4617" i="2" s="1"/>
  <c r="D4617" i="2"/>
  <c r="H4616" i="2"/>
  <c r="E4616" i="2"/>
  <c r="G4616" i="2" s="1"/>
  <c r="D4616" i="2"/>
  <c r="F4616" i="2" s="1"/>
  <c r="H4615" i="2"/>
  <c r="F4615" i="2"/>
  <c r="E4615" i="2"/>
  <c r="G4615" i="2" s="1"/>
  <c r="D4615" i="2"/>
  <c r="H4614" i="2"/>
  <c r="E4614" i="2"/>
  <c r="G4614" i="2" s="1"/>
  <c r="I4614" i="2" s="1"/>
  <c r="D4614" i="2"/>
  <c r="F4614" i="2" s="1"/>
  <c r="H4613" i="2"/>
  <c r="G4613" i="2"/>
  <c r="F4613" i="2"/>
  <c r="E4613" i="2"/>
  <c r="D4613" i="2"/>
  <c r="H4612" i="2"/>
  <c r="E4612" i="2"/>
  <c r="G4612" i="2" s="1"/>
  <c r="D4612" i="2"/>
  <c r="F4612" i="2" s="1"/>
  <c r="H4611" i="2"/>
  <c r="G4611" i="2"/>
  <c r="F4611" i="2"/>
  <c r="I4611" i="2" s="1"/>
  <c r="E4611" i="2"/>
  <c r="D4611" i="2"/>
  <c r="H4610" i="2"/>
  <c r="E4610" i="2"/>
  <c r="G4610" i="2" s="1"/>
  <c r="D4610" i="2"/>
  <c r="F4610" i="2" s="1"/>
  <c r="H4609" i="2"/>
  <c r="G4609" i="2"/>
  <c r="F4609" i="2"/>
  <c r="I4609" i="2" s="1"/>
  <c r="E4609" i="2"/>
  <c r="D4609" i="2"/>
  <c r="H4608" i="2"/>
  <c r="E4608" i="2"/>
  <c r="G4608" i="2" s="1"/>
  <c r="D4608" i="2"/>
  <c r="F4608" i="2" s="1"/>
  <c r="H4607" i="2"/>
  <c r="G4607" i="2"/>
  <c r="F4607" i="2"/>
  <c r="E4607" i="2"/>
  <c r="D4607" i="2"/>
  <c r="H4606" i="2"/>
  <c r="E4606" i="2"/>
  <c r="G4606" i="2" s="1"/>
  <c r="D4606" i="2"/>
  <c r="F4606" i="2" s="1"/>
  <c r="I4606" i="2" s="1"/>
  <c r="H4605" i="2"/>
  <c r="G4605" i="2"/>
  <c r="E4605" i="2"/>
  <c r="D4605" i="2"/>
  <c r="F4605" i="2" s="1"/>
  <c r="H4604" i="2"/>
  <c r="E4604" i="2"/>
  <c r="G4604" i="2" s="1"/>
  <c r="D4604" i="2"/>
  <c r="F4604" i="2" s="1"/>
  <c r="H4603" i="2"/>
  <c r="G4603" i="2"/>
  <c r="E4603" i="2"/>
  <c r="D4603" i="2"/>
  <c r="F4603" i="2" s="1"/>
  <c r="I4603" i="2" s="1"/>
  <c r="H4602" i="2"/>
  <c r="E4602" i="2"/>
  <c r="G4602" i="2" s="1"/>
  <c r="D4602" i="2"/>
  <c r="F4602" i="2" s="1"/>
  <c r="H4601" i="2"/>
  <c r="G4601" i="2"/>
  <c r="E4601" i="2"/>
  <c r="D4601" i="2"/>
  <c r="F4601" i="2" s="1"/>
  <c r="H4600" i="2"/>
  <c r="E4600" i="2"/>
  <c r="G4600" i="2" s="1"/>
  <c r="D4600" i="2"/>
  <c r="F4600" i="2" s="1"/>
  <c r="H4599" i="2"/>
  <c r="G4599" i="2"/>
  <c r="E4599" i="2"/>
  <c r="D4599" i="2"/>
  <c r="F4599" i="2" s="1"/>
  <c r="I4598" i="2"/>
  <c r="H4598" i="2"/>
  <c r="E4598" i="2"/>
  <c r="G4598" i="2" s="1"/>
  <c r="D4598" i="2"/>
  <c r="F4598" i="2" s="1"/>
  <c r="H4597" i="2"/>
  <c r="E4597" i="2"/>
  <c r="G4597" i="2" s="1"/>
  <c r="D4597" i="2"/>
  <c r="F4597" i="2" s="1"/>
  <c r="H4596" i="2"/>
  <c r="E4596" i="2"/>
  <c r="G4596" i="2" s="1"/>
  <c r="D4596" i="2"/>
  <c r="F4596" i="2" s="1"/>
  <c r="H4595" i="2"/>
  <c r="E4595" i="2"/>
  <c r="G4595" i="2" s="1"/>
  <c r="D4595" i="2"/>
  <c r="F4595" i="2" s="1"/>
  <c r="H4594" i="2"/>
  <c r="E4594" i="2"/>
  <c r="G4594" i="2" s="1"/>
  <c r="D4594" i="2"/>
  <c r="F4594" i="2" s="1"/>
  <c r="H4593" i="2"/>
  <c r="E4593" i="2"/>
  <c r="G4593" i="2" s="1"/>
  <c r="D4593" i="2"/>
  <c r="F4593" i="2" s="1"/>
  <c r="H4592" i="2"/>
  <c r="E4592" i="2"/>
  <c r="G4592" i="2" s="1"/>
  <c r="D4592" i="2"/>
  <c r="F4592" i="2" s="1"/>
  <c r="I4592" i="2" s="1"/>
  <c r="H4591" i="2"/>
  <c r="G4591" i="2"/>
  <c r="E4591" i="2"/>
  <c r="D4591" i="2"/>
  <c r="F4591" i="2" s="1"/>
  <c r="I4591" i="2" s="1"/>
  <c r="H4590" i="2"/>
  <c r="E4590" i="2"/>
  <c r="G4590" i="2" s="1"/>
  <c r="D4590" i="2"/>
  <c r="F4590" i="2" s="1"/>
  <c r="H4589" i="2"/>
  <c r="E4589" i="2"/>
  <c r="G4589" i="2" s="1"/>
  <c r="D4589" i="2"/>
  <c r="F4589" i="2" s="1"/>
  <c r="H4588" i="2"/>
  <c r="E4588" i="2"/>
  <c r="G4588" i="2" s="1"/>
  <c r="D4588" i="2"/>
  <c r="F4588" i="2" s="1"/>
  <c r="I4588" i="2" s="1"/>
  <c r="H4587" i="2"/>
  <c r="G4587" i="2"/>
  <c r="E4587" i="2"/>
  <c r="D4587" i="2"/>
  <c r="F4587" i="2" s="1"/>
  <c r="I4587" i="2" s="1"/>
  <c r="H4586" i="2"/>
  <c r="E4586" i="2"/>
  <c r="G4586" i="2" s="1"/>
  <c r="D4586" i="2"/>
  <c r="F4586" i="2" s="1"/>
  <c r="H4585" i="2"/>
  <c r="E4585" i="2"/>
  <c r="G4585" i="2" s="1"/>
  <c r="D4585" i="2"/>
  <c r="F4585" i="2" s="1"/>
  <c r="H4584" i="2"/>
  <c r="E4584" i="2"/>
  <c r="G4584" i="2" s="1"/>
  <c r="D4584" i="2"/>
  <c r="F4584" i="2" s="1"/>
  <c r="I4584" i="2" s="1"/>
  <c r="H4583" i="2"/>
  <c r="G4583" i="2"/>
  <c r="E4583" i="2"/>
  <c r="D4583" i="2"/>
  <c r="F4583" i="2" s="1"/>
  <c r="I4583" i="2" s="1"/>
  <c r="H4582" i="2"/>
  <c r="E4582" i="2"/>
  <c r="G4582" i="2" s="1"/>
  <c r="D4582" i="2"/>
  <c r="F4582" i="2" s="1"/>
  <c r="H4581" i="2"/>
  <c r="E4581" i="2"/>
  <c r="G4581" i="2" s="1"/>
  <c r="D4581" i="2"/>
  <c r="F4581" i="2" s="1"/>
  <c r="I4581" i="2" s="1"/>
  <c r="H4580" i="2"/>
  <c r="E4580" i="2"/>
  <c r="G4580" i="2" s="1"/>
  <c r="D4580" i="2"/>
  <c r="F4580" i="2" s="1"/>
  <c r="I4580" i="2" s="1"/>
  <c r="H4579" i="2"/>
  <c r="G4579" i="2"/>
  <c r="E4579" i="2"/>
  <c r="D4579" i="2"/>
  <c r="F4579" i="2" s="1"/>
  <c r="I4579" i="2" s="1"/>
  <c r="H4578" i="2"/>
  <c r="E4578" i="2"/>
  <c r="G4578" i="2" s="1"/>
  <c r="D4578" i="2"/>
  <c r="F4578" i="2" s="1"/>
  <c r="H4577" i="2"/>
  <c r="E4577" i="2"/>
  <c r="G4577" i="2" s="1"/>
  <c r="D4577" i="2"/>
  <c r="F4577" i="2" s="1"/>
  <c r="H4576" i="2"/>
  <c r="E4576" i="2"/>
  <c r="G4576" i="2" s="1"/>
  <c r="D4576" i="2"/>
  <c r="F4576" i="2" s="1"/>
  <c r="H4575" i="2"/>
  <c r="E4575" i="2"/>
  <c r="G4575" i="2" s="1"/>
  <c r="D4575" i="2"/>
  <c r="F4575" i="2" s="1"/>
  <c r="H4574" i="2"/>
  <c r="E4574" i="2"/>
  <c r="G4574" i="2" s="1"/>
  <c r="D4574" i="2"/>
  <c r="F4574" i="2" s="1"/>
  <c r="I4574" i="2" s="1"/>
  <c r="H4573" i="2"/>
  <c r="F4573" i="2"/>
  <c r="E4573" i="2"/>
  <c r="G4573" i="2" s="1"/>
  <c r="D4573" i="2"/>
  <c r="H4572" i="2"/>
  <c r="E4572" i="2"/>
  <c r="G4572" i="2" s="1"/>
  <c r="I4572" i="2" s="1"/>
  <c r="D4572" i="2"/>
  <c r="F4572" i="2" s="1"/>
  <c r="H4571" i="2"/>
  <c r="G4571" i="2"/>
  <c r="F4571" i="2"/>
  <c r="E4571" i="2"/>
  <c r="D4571" i="2"/>
  <c r="H4570" i="2"/>
  <c r="E4570" i="2"/>
  <c r="G4570" i="2" s="1"/>
  <c r="D4570" i="2"/>
  <c r="F4570" i="2" s="1"/>
  <c r="H4569" i="2"/>
  <c r="G4569" i="2"/>
  <c r="F4569" i="2"/>
  <c r="I4569" i="2" s="1"/>
  <c r="E4569" i="2"/>
  <c r="D4569" i="2"/>
  <c r="H4568" i="2"/>
  <c r="E4568" i="2"/>
  <c r="G4568" i="2" s="1"/>
  <c r="D4568" i="2"/>
  <c r="F4568" i="2" s="1"/>
  <c r="H4567" i="2"/>
  <c r="G4567" i="2"/>
  <c r="F4567" i="2"/>
  <c r="I4567" i="2" s="1"/>
  <c r="E4567" i="2"/>
  <c r="D4567" i="2"/>
  <c r="H4566" i="2"/>
  <c r="E4566" i="2"/>
  <c r="G4566" i="2" s="1"/>
  <c r="D4566" i="2"/>
  <c r="F4566" i="2" s="1"/>
  <c r="I4566" i="2" s="1"/>
  <c r="H4565" i="2"/>
  <c r="G4565" i="2"/>
  <c r="E4565" i="2"/>
  <c r="D4565" i="2"/>
  <c r="F4565" i="2" s="1"/>
  <c r="I4564" i="2"/>
  <c r="H4564" i="2"/>
  <c r="E4564" i="2"/>
  <c r="G4564" i="2" s="1"/>
  <c r="D4564" i="2"/>
  <c r="F4564" i="2" s="1"/>
  <c r="H4563" i="2"/>
  <c r="E4563" i="2"/>
  <c r="G4563" i="2" s="1"/>
  <c r="D4563" i="2"/>
  <c r="F4563" i="2" s="1"/>
  <c r="H4562" i="2"/>
  <c r="E4562" i="2"/>
  <c r="G4562" i="2" s="1"/>
  <c r="D4562" i="2"/>
  <c r="F4562" i="2" s="1"/>
  <c r="H4561" i="2"/>
  <c r="E4561" i="2"/>
  <c r="G4561" i="2" s="1"/>
  <c r="D4561" i="2"/>
  <c r="F4561" i="2" s="1"/>
  <c r="H4560" i="2"/>
  <c r="E4560" i="2"/>
  <c r="G4560" i="2" s="1"/>
  <c r="D4560" i="2"/>
  <c r="F4560" i="2" s="1"/>
  <c r="H4559" i="2"/>
  <c r="E4559" i="2"/>
  <c r="G4559" i="2" s="1"/>
  <c r="D4559" i="2"/>
  <c r="F4559" i="2" s="1"/>
  <c r="I4559" i="2" s="1"/>
  <c r="H4558" i="2"/>
  <c r="E4558" i="2"/>
  <c r="G4558" i="2" s="1"/>
  <c r="D4558" i="2"/>
  <c r="F4558" i="2" s="1"/>
  <c r="I4558" i="2" s="1"/>
  <c r="H4557" i="2"/>
  <c r="F4557" i="2"/>
  <c r="E4557" i="2"/>
  <c r="G4557" i="2" s="1"/>
  <c r="D4557" i="2"/>
  <c r="H4556" i="2"/>
  <c r="E4556" i="2"/>
  <c r="G4556" i="2" s="1"/>
  <c r="I4556" i="2" s="1"/>
  <c r="D4556" i="2"/>
  <c r="F4556" i="2" s="1"/>
  <c r="H4555" i="2"/>
  <c r="G4555" i="2"/>
  <c r="F4555" i="2"/>
  <c r="E4555" i="2"/>
  <c r="D4555" i="2"/>
  <c r="H4554" i="2"/>
  <c r="E4554" i="2"/>
  <c r="G4554" i="2" s="1"/>
  <c r="D4554" i="2"/>
  <c r="F4554" i="2" s="1"/>
  <c r="H4553" i="2"/>
  <c r="G4553" i="2"/>
  <c r="F4553" i="2"/>
  <c r="I4553" i="2" s="1"/>
  <c r="E4553" i="2"/>
  <c r="D4553" i="2"/>
  <c r="H4552" i="2"/>
  <c r="E4552" i="2"/>
  <c r="G4552" i="2" s="1"/>
  <c r="D4552" i="2"/>
  <c r="F4552" i="2" s="1"/>
  <c r="H4551" i="2"/>
  <c r="G4551" i="2"/>
  <c r="F4551" i="2"/>
  <c r="I4551" i="2" s="1"/>
  <c r="E4551" i="2"/>
  <c r="D4551" i="2"/>
  <c r="H4550" i="2"/>
  <c r="E4550" i="2"/>
  <c r="G4550" i="2" s="1"/>
  <c r="D4550" i="2"/>
  <c r="F4550" i="2" s="1"/>
  <c r="H4549" i="2"/>
  <c r="G4549" i="2"/>
  <c r="E4549" i="2"/>
  <c r="D4549" i="2"/>
  <c r="F4549" i="2" s="1"/>
  <c r="I4548" i="2"/>
  <c r="H4548" i="2"/>
  <c r="E4548" i="2"/>
  <c r="G4548" i="2" s="1"/>
  <c r="D4548" i="2"/>
  <c r="F4548" i="2" s="1"/>
  <c r="H4547" i="2"/>
  <c r="E4547" i="2"/>
  <c r="G4547" i="2" s="1"/>
  <c r="D4547" i="2"/>
  <c r="F4547" i="2" s="1"/>
  <c r="H4546" i="2"/>
  <c r="E4546" i="2"/>
  <c r="G4546" i="2" s="1"/>
  <c r="D4546" i="2"/>
  <c r="F4546" i="2" s="1"/>
  <c r="H4545" i="2"/>
  <c r="E4545" i="2"/>
  <c r="G4545" i="2" s="1"/>
  <c r="D4545" i="2"/>
  <c r="F4545" i="2" s="1"/>
  <c r="H4544" i="2"/>
  <c r="E4544" i="2"/>
  <c r="G4544" i="2" s="1"/>
  <c r="D4544" i="2"/>
  <c r="F4544" i="2" s="1"/>
  <c r="H4543" i="2"/>
  <c r="E4543" i="2"/>
  <c r="G4543" i="2" s="1"/>
  <c r="D4543" i="2"/>
  <c r="F4543" i="2" s="1"/>
  <c r="H4542" i="2"/>
  <c r="E4542" i="2"/>
  <c r="G4542" i="2" s="1"/>
  <c r="D4542" i="2"/>
  <c r="F4542" i="2" s="1"/>
  <c r="I4542" i="2" s="1"/>
  <c r="H4541" i="2"/>
  <c r="F4541" i="2"/>
  <c r="E4541" i="2"/>
  <c r="G4541" i="2" s="1"/>
  <c r="D4541" i="2"/>
  <c r="H4540" i="2"/>
  <c r="E4540" i="2"/>
  <c r="G4540" i="2" s="1"/>
  <c r="I4540" i="2" s="1"/>
  <c r="D4540" i="2"/>
  <c r="F4540" i="2" s="1"/>
  <c r="H4539" i="2"/>
  <c r="G4539" i="2"/>
  <c r="F4539" i="2"/>
  <c r="E4539" i="2"/>
  <c r="D4539" i="2"/>
  <c r="H4538" i="2"/>
  <c r="E4538" i="2"/>
  <c r="G4538" i="2" s="1"/>
  <c r="D4538" i="2"/>
  <c r="F4538" i="2" s="1"/>
  <c r="H4537" i="2"/>
  <c r="G4537" i="2"/>
  <c r="F4537" i="2"/>
  <c r="I4537" i="2" s="1"/>
  <c r="E4537" i="2"/>
  <c r="D4537" i="2"/>
  <c r="H4536" i="2"/>
  <c r="E4536" i="2"/>
  <c r="G4536" i="2" s="1"/>
  <c r="D4536" i="2"/>
  <c r="F4536" i="2" s="1"/>
  <c r="H4535" i="2"/>
  <c r="G4535" i="2"/>
  <c r="F4535" i="2"/>
  <c r="I4535" i="2" s="1"/>
  <c r="E4535" i="2"/>
  <c r="D4535" i="2"/>
  <c r="H4534" i="2"/>
  <c r="E4534" i="2"/>
  <c r="G4534" i="2" s="1"/>
  <c r="D4534" i="2"/>
  <c r="F4534" i="2" s="1"/>
  <c r="H4533" i="2"/>
  <c r="G4533" i="2"/>
  <c r="E4533" i="2"/>
  <c r="D4533" i="2"/>
  <c r="F4533" i="2" s="1"/>
  <c r="I4532" i="2"/>
  <c r="H4532" i="2"/>
  <c r="E4532" i="2"/>
  <c r="G4532" i="2" s="1"/>
  <c r="D4532" i="2"/>
  <c r="F4532" i="2" s="1"/>
  <c r="H4531" i="2"/>
  <c r="E4531" i="2"/>
  <c r="G4531" i="2" s="1"/>
  <c r="D4531" i="2"/>
  <c r="F4531" i="2" s="1"/>
  <c r="H4530" i="2"/>
  <c r="E4530" i="2"/>
  <c r="G4530" i="2" s="1"/>
  <c r="D4530" i="2"/>
  <c r="F4530" i="2" s="1"/>
  <c r="H4529" i="2"/>
  <c r="E4529" i="2"/>
  <c r="G4529" i="2" s="1"/>
  <c r="D4529" i="2"/>
  <c r="F4529" i="2" s="1"/>
  <c r="I4529" i="2" s="1"/>
  <c r="H4528" i="2"/>
  <c r="E4528" i="2"/>
  <c r="G4528" i="2" s="1"/>
  <c r="D4528" i="2"/>
  <c r="F4528" i="2" s="1"/>
  <c r="H4527" i="2"/>
  <c r="E4527" i="2"/>
  <c r="G4527" i="2" s="1"/>
  <c r="D4527" i="2"/>
  <c r="F4527" i="2" s="1"/>
  <c r="H4526" i="2"/>
  <c r="E4526" i="2"/>
  <c r="G4526" i="2" s="1"/>
  <c r="D4526" i="2"/>
  <c r="F4526" i="2" s="1"/>
  <c r="I4526" i="2" s="1"/>
  <c r="H4525" i="2"/>
  <c r="F4525" i="2"/>
  <c r="E4525" i="2"/>
  <c r="G4525" i="2" s="1"/>
  <c r="D4525" i="2"/>
  <c r="H4524" i="2"/>
  <c r="E4524" i="2"/>
  <c r="G4524" i="2" s="1"/>
  <c r="I4524" i="2" s="1"/>
  <c r="D4524" i="2"/>
  <c r="F4524" i="2" s="1"/>
  <c r="H4523" i="2"/>
  <c r="G4523" i="2"/>
  <c r="F4523" i="2"/>
  <c r="E4523" i="2"/>
  <c r="D4523" i="2"/>
  <c r="H4522" i="2"/>
  <c r="E4522" i="2"/>
  <c r="G4522" i="2" s="1"/>
  <c r="D4522" i="2"/>
  <c r="F4522" i="2" s="1"/>
  <c r="H4521" i="2"/>
  <c r="G4521" i="2"/>
  <c r="F4521" i="2"/>
  <c r="I4521" i="2" s="1"/>
  <c r="E4521" i="2"/>
  <c r="D4521" i="2"/>
  <c r="H4520" i="2"/>
  <c r="E4520" i="2"/>
  <c r="G4520" i="2" s="1"/>
  <c r="D4520" i="2"/>
  <c r="F4520" i="2" s="1"/>
  <c r="H4519" i="2"/>
  <c r="G4519" i="2"/>
  <c r="F4519" i="2"/>
  <c r="I4519" i="2" s="1"/>
  <c r="E4519" i="2"/>
  <c r="D4519" i="2"/>
  <c r="H4518" i="2"/>
  <c r="E4518" i="2"/>
  <c r="G4518" i="2" s="1"/>
  <c r="D4518" i="2"/>
  <c r="F4518" i="2" s="1"/>
  <c r="H4517" i="2"/>
  <c r="G4517" i="2"/>
  <c r="F4517" i="2"/>
  <c r="E4517" i="2"/>
  <c r="D4517" i="2"/>
  <c r="H4516" i="2"/>
  <c r="E4516" i="2"/>
  <c r="G4516" i="2" s="1"/>
  <c r="D4516" i="2"/>
  <c r="F4516" i="2" s="1"/>
  <c r="I4516" i="2" s="1"/>
  <c r="H4515" i="2"/>
  <c r="G4515" i="2"/>
  <c r="E4515" i="2"/>
  <c r="D4515" i="2"/>
  <c r="F4515" i="2" s="1"/>
  <c r="H4514" i="2"/>
  <c r="E4514" i="2"/>
  <c r="G4514" i="2" s="1"/>
  <c r="D4514" i="2"/>
  <c r="F4514" i="2" s="1"/>
  <c r="H4513" i="2"/>
  <c r="G4513" i="2"/>
  <c r="E4513" i="2"/>
  <c r="D4513" i="2"/>
  <c r="F4513" i="2" s="1"/>
  <c r="H4512" i="2"/>
  <c r="E4512" i="2"/>
  <c r="G4512" i="2" s="1"/>
  <c r="D4512" i="2"/>
  <c r="F4512" i="2" s="1"/>
  <c r="H4511" i="2"/>
  <c r="G4511" i="2"/>
  <c r="E4511" i="2"/>
  <c r="D4511" i="2"/>
  <c r="F4511" i="2" s="1"/>
  <c r="H4510" i="2"/>
  <c r="I4510" i="2" s="1"/>
  <c r="E4510" i="2"/>
  <c r="G4510" i="2" s="1"/>
  <c r="D4510" i="2"/>
  <c r="F4510" i="2" s="1"/>
  <c r="H4509" i="2"/>
  <c r="G4509" i="2"/>
  <c r="E4509" i="2"/>
  <c r="D4509" i="2"/>
  <c r="F4509" i="2" s="1"/>
  <c r="I4508" i="2"/>
  <c r="H4508" i="2"/>
  <c r="E4508" i="2"/>
  <c r="G4508" i="2" s="1"/>
  <c r="D4508" i="2"/>
  <c r="F4508" i="2" s="1"/>
  <c r="H4507" i="2"/>
  <c r="E4507" i="2"/>
  <c r="G4507" i="2" s="1"/>
  <c r="D4507" i="2"/>
  <c r="F4507" i="2" s="1"/>
  <c r="H4506" i="2"/>
  <c r="E4506" i="2"/>
  <c r="G4506" i="2" s="1"/>
  <c r="D4506" i="2"/>
  <c r="F4506" i="2" s="1"/>
  <c r="H4505" i="2"/>
  <c r="E4505" i="2"/>
  <c r="G4505" i="2" s="1"/>
  <c r="D4505" i="2"/>
  <c r="F4505" i="2" s="1"/>
  <c r="H4504" i="2"/>
  <c r="E4504" i="2"/>
  <c r="G4504" i="2" s="1"/>
  <c r="D4504" i="2"/>
  <c r="F4504" i="2" s="1"/>
  <c r="H4503" i="2"/>
  <c r="E4503" i="2"/>
  <c r="G4503" i="2" s="1"/>
  <c r="D4503" i="2"/>
  <c r="F4503" i="2" s="1"/>
  <c r="I4503" i="2" s="1"/>
  <c r="H4502" i="2"/>
  <c r="E4502" i="2"/>
  <c r="G4502" i="2" s="1"/>
  <c r="D4502" i="2"/>
  <c r="F4502" i="2" s="1"/>
  <c r="H4501" i="2"/>
  <c r="E4501" i="2"/>
  <c r="G4501" i="2" s="1"/>
  <c r="D4501" i="2"/>
  <c r="F4501" i="2" s="1"/>
  <c r="H4500" i="2"/>
  <c r="E4500" i="2"/>
  <c r="G4500" i="2" s="1"/>
  <c r="D4500" i="2"/>
  <c r="F4500" i="2" s="1"/>
  <c r="I4500" i="2" s="1"/>
  <c r="H4499" i="2"/>
  <c r="F4499" i="2"/>
  <c r="E4499" i="2"/>
  <c r="G4499" i="2" s="1"/>
  <c r="D4499" i="2"/>
  <c r="H4498" i="2"/>
  <c r="E4498" i="2"/>
  <c r="G4498" i="2" s="1"/>
  <c r="D4498" i="2"/>
  <c r="F4498" i="2" s="1"/>
  <c r="I4498" i="2" s="1"/>
  <c r="H4497" i="2"/>
  <c r="F4497" i="2"/>
  <c r="E4497" i="2"/>
  <c r="G4497" i="2" s="1"/>
  <c r="D4497" i="2"/>
  <c r="H4496" i="2"/>
  <c r="E4496" i="2"/>
  <c r="G4496" i="2" s="1"/>
  <c r="D4496" i="2"/>
  <c r="F4496" i="2" s="1"/>
  <c r="H4495" i="2"/>
  <c r="F4495" i="2"/>
  <c r="E4495" i="2"/>
  <c r="G4495" i="2" s="1"/>
  <c r="D4495" i="2"/>
  <c r="H4494" i="2"/>
  <c r="E4494" i="2"/>
  <c r="G4494" i="2" s="1"/>
  <c r="D4494" i="2"/>
  <c r="F4494" i="2" s="1"/>
  <c r="H4493" i="2"/>
  <c r="F4493" i="2"/>
  <c r="E4493" i="2"/>
  <c r="G4493" i="2" s="1"/>
  <c r="D4493" i="2"/>
  <c r="H4492" i="2"/>
  <c r="E4492" i="2"/>
  <c r="G4492" i="2" s="1"/>
  <c r="I4492" i="2" s="1"/>
  <c r="D4492" i="2"/>
  <c r="F4492" i="2" s="1"/>
  <c r="H4491" i="2"/>
  <c r="G4491" i="2"/>
  <c r="F4491" i="2"/>
  <c r="E4491" i="2"/>
  <c r="D4491" i="2"/>
  <c r="H4490" i="2"/>
  <c r="E4490" i="2"/>
  <c r="G4490" i="2" s="1"/>
  <c r="D4490" i="2"/>
  <c r="F4490" i="2" s="1"/>
  <c r="H4489" i="2"/>
  <c r="G4489" i="2"/>
  <c r="F4489" i="2"/>
  <c r="I4489" i="2" s="1"/>
  <c r="E4489" i="2"/>
  <c r="D4489" i="2"/>
  <c r="H4488" i="2"/>
  <c r="E4488" i="2"/>
  <c r="G4488" i="2" s="1"/>
  <c r="D4488" i="2"/>
  <c r="F4488" i="2" s="1"/>
  <c r="H4487" i="2"/>
  <c r="G4487" i="2"/>
  <c r="F4487" i="2"/>
  <c r="I4487" i="2" s="1"/>
  <c r="E4487" i="2"/>
  <c r="D4487" i="2"/>
  <c r="H4486" i="2"/>
  <c r="E4486" i="2"/>
  <c r="G4486" i="2" s="1"/>
  <c r="D4486" i="2"/>
  <c r="F4486" i="2" s="1"/>
  <c r="H4485" i="2"/>
  <c r="G4485" i="2"/>
  <c r="F4485" i="2"/>
  <c r="E4485" i="2"/>
  <c r="D4485" i="2"/>
  <c r="H4484" i="2"/>
  <c r="E4484" i="2"/>
  <c r="G4484" i="2" s="1"/>
  <c r="D4484" i="2"/>
  <c r="F4484" i="2" s="1"/>
  <c r="I4484" i="2" s="1"/>
  <c r="H4483" i="2"/>
  <c r="G4483" i="2"/>
  <c r="E4483" i="2"/>
  <c r="D4483" i="2"/>
  <c r="F4483" i="2" s="1"/>
  <c r="H4482" i="2"/>
  <c r="E4482" i="2"/>
  <c r="G4482" i="2" s="1"/>
  <c r="D4482" i="2"/>
  <c r="F4482" i="2" s="1"/>
  <c r="H4481" i="2"/>
  <c r="G4481" i="2"/>
  <c r="E4481" i="2"/>
  <c r="D4481" i="2"/>
  <c r="F4481" i="2" s="1"/>
  <c r="I4481" i="2" s="1"/>
  <c r="H4480" i="2"/>
  <c r="E4480" i="2"/>
  <c r="G4480" i="2" s="1"/>
  <c r="D4480" i="2"/>
  <c r="F4480" i="2" s="1"/>
  <c r="H4479" i="2"/>
  <c r="G4479" i="2"/>
  <c r="E4479" i="2"/>
  <c r="D4479" i="2"/>
  <c r="F4479" i="2" s="1"/>
  <c r="H4478" i="2"/>
  <c r="E4478" i="2"/>
  <c r="G4478" i="2" s="1"/>
  <c r="D4478" i="2"/>
  <c r="F4478" i="2" s="1"/>
  <c r="H4477" i="2"/>
  <c r="G4477" i="2"/>
  <c r="E4477" i="2"/>
  <c r="D4477" i="2"/>
  <c r="F4477" i="2" s="1"/>
  <c r="H4476" i="2"/>
  <c r="F4476" i="2"/>
  <c r="I4476" i="2" s="1"/>
  <c r="E4476" i="2"/>
  <c r="G4476" i="2" s="1"/>
  <c r="D4476" i="2"/>
  <c r="H4475" i="2"/>
  <c r="G4475" i="2"/>
  <c r="E4475" i="2"/>
  <c r="D4475" i="2"/>
  <c r="F4475" i="2" s="1"/>
  <c r="H4474" i="2"/>
  <c r="E4474" i="2"/>
  <c r="G4474" i="2" s="1"/>
  <c r="D4474" i="2"/>
  <c r="F4474" i="2" s="1"/>
  <c r="H4473" i="2"/>
  <c r="G4473" i="2"/>
  <c r="E4473" i="2"/>
  <c r="D4473" i="2"/>
  <c r="F4473" i="2" s="1"/>
  <c r="H4472" i="2"/>
  <c r="F4472" i="2"/>
  <c r="I4472" i="2" s="1"/>
  <c r="E4472" i="2"/>
  <c r="G4472" i="2" s="1"/>
  <c r="D4472" i="2"/>
  <c r="H4471" i="2"/>
  <c r="G4471" i="2"/>
  <c r="E4471" i="2"/>
  <c r="D4471" i="2"/>
  <c r="F4471" i="2" s="1"/>
  <c r="I4471" i="2" s="1"/>
  <c r="H4470" i="2"/>
  <c r="E4470" i="2"/>
  <c r="G4470" i="2" s="1"/>
  <c r="D4470" i="2"/>
  <c r="F4470" i="2" s="1"/>
  <c r="H4469" i="2"/>
  <c r="G4469" i="2"/>
  <c r="E4469" i="2"/>
  <c r="D4469" i="2"/>
  <c r="F4469" i="2" s="1"/>
  <c r="H4468" i="2"/>
  <c r="F4468" i="2"/>
  <c r="I4468" i="2" s="1"/>
  <c r="E4468" i="2"/>
  <c r="G4468" i="2" s="1"/>
  <c r="D4468" i="2"/>
  <c r="H4467" i="2"/>
  <c r="G4467" i="2"/>
  <c r="E4467" i="2"/>
  <c r="D4467" i="2"/>
  <c r="F4467" i="2" s="1"/>
  <c r="I4467" i="2" s="1"/>
  <c r="H4466" i="2"/>
  <c r="E4466" i="2"/>
  <c r="G4466" i="2" s="1"/>
  <c r="D4466" i="2"/>
  <c r="F4466" i="2" s="1"/>
  <c r="H4465" i="2"/>
  <c r="G4465" i="2"/>
  <c r="E4465" i="2"/>
  <c r="D4465" i="2"/>
  <c r="F4465" i="2" s="1"/>
  <c r="H4464" i="2"/>
  <c r="F4464" i="2"/>
  <c r="I4464" i="2" s="1"/>
  <c r="E4464" i="2"/>
  <c r="G4464" i="2" s="1"/>
  <c r="D4464" i="2"/>
  <c r="H4463" i="2"/>
  <c r="G4463" i="2"/>
  <c r="E4463" i="2"/>
  <c r="D4463" i="2"/>
  <c r="F4463" i="2" s="1"/>
  <c r="H4462" i="2"/>
  <c r="E4462" i="2"/>
  <c r="G4462" i="2" s="1"/>
  <c r="D4462" i="2"/>
  <c r="F4462" i="2" s="1"/>
  <c r="H4461" i="2"/>
  <c r="G4461" i="2"/>
  <c r="E4461" i="2"/>
  <c r="D4461" i="2"/>
  <c r="F4461" i="2" s="1"/>
  <c r="H4460" i="2"/>
  <c r="F4460" i="2"/>
  <c r="I4460" i="2" s="1"/>
  <c r="E4460" i="2"/>
  <c r="G4460" i="2" s="1"/>
  <c r="D4460" i="2"/>
  <c r="H4459" i="2"/>
  <c r="G4459" i="2"/>
  <c r="E4459" i="2"/>
  <c r="D4459" i="2"/>
  <c r="F4459" i="2" s="1"/>
  <c r="H4458" i="2"/>
  <c r="E4458" i="2"/>
  <c r="G4458" i="2" s="1"/>
  <c r="D4458" i="2"/>
  <c r="F4458" i="2" s="1"/>
  <c r="H4457" i="2"/>
  <c r="G4457" i="2"/>
  <c r="E4457" i="2"/>
  <c r="D4457" i="2"/>
  <c r="F4457" i="2" s="1"/>
  <c r="H4456" i="2"/>
  <c r="F4456" i="2"/>
  <c r="E4456" i="2"/>
  <c r="G4456" i="2" s="1"/>
  <c r="D4456" i="2"/>
  <c r="H4455" i="2"/>
  <c r="G4455" i="2"/>
  <c r="E4455" i="2"/>
  <c r="D4455" i="2"/>
  <c r="F4455" i="2" s="1"/>
  <c r="I4455" i="2" s="1"/>
  <c r="H4454" i="2"/>
  <c r="E4454" i="2"/>
  <c r="G4454" i="2" s="1"/>
  <c r="D4454" i="2"/>
  <c r="F4454" i="2" s="1"/>
  <c r="H4453" i="2"/>
  <c r="G4453" i="2"/>
  <c r="E4453" i="2"/>
  <c r="D4453" i="2"/>
  <c r="F4453" i="2" s="1"/>
  <c r="H4452" i="2"/>
  <c r="F4452" i="2"/>
  <c r="E4452" i="2"/>
  <c r="G4452" i="2" s="1"/>
  <c r="D4452" i="2"/>
  <c r="H4451" i="2"/>
  <c r="G4451" i="2"/>
  <c r="E4451" i="2"/>
  <c r="D4451" i="2"/>
  <c r="F4451" i="2" s="1"/>
  <c r="I4451" i="2" s="1"/>
  <c r="H4450" i="2"/>
  <c r="E4450" i="2"/>
  <c r="G4450" i="2" s="1"/>
  <c r="D4450" i="2"/>
  <c r="F4450" i="2" s="1"/>
  <c r="H4449" i="2"/>
  <c r="G4449" i="2"/>
  <c r="E4449" i="2"/>
  <c r="D4449" i="2"/>
  <c r="F4449" i="2" s="1"/>
  <c r="H4448" i="2"/>
  <c r="F4448" i="2"/>
  <c r="E4448" i="2"/>
  <c r="G4448" i="2" s="1"/>
  <c r="D4448" i="2"/>
  <c r="H4447" i="2"/>
  <c r="G4447" i="2"/>
  <c r="E4447" i="2"/>
  <c r="D4447" i="2"/>
  <c r="F4447" i="2" s="1"/>
  <c r="H4446" i="2"/>
  <c r="E4446" i="2"/>
  <c r="G4446" i="2" s="1"/>
  <c r="D4446" i="2"/>
  <c r="F4446" i="2" s="1"/>
  <c r="H4445" i="2"/>
  <c r="G4445" i="2"/>
  <c r="E4445" i="2"/>
  <c r="D4445" i="2"/>
  <c r="F4445" i="2" s="1"/>
  <c r="H4444" i="2"/>
  <c r="F4444" i="2"/>
  <c r="E4444" i="2"/>
  <c r="G4444" i="2" s="1"/>
  <c r="D4444" i="2"/>
  <c r="H4443" i="2"/>
  <c r="G4443" i="2"/>
  <c r="E4443" i="2"/>
  <c r="D4443" i="2"/>
  <c r="F4443" i="2" s="1"/>
  <c r="H4442" i="2"/>
  <c r="E4442" i="2"/>
  <c r="G4442" i="2" s="1"/>
  <c r="D4442" i="2"/>
  <c r="F4442" i="2" s="1"/>
  <c r="H4441" i="2"/>
  <c r="G4441" i="2"/>
  <c r="E4441" i="2"/>
  <c r="D4441" i="2"/>
  <c r="F4441" i="2" s="1"/>
  <c r="H4440" i="2"/>
  <c r="F4440" i="2"/>
  <c r="E4440" i="2"/>
  <c r="G4440" i="2" s="1"/>
  <c r="D4440" i="2"/>
  <c r="H4439" i="2"/>
  <c r="G4439" i="2"/>
  <c r="E4439" i="2"/>
  <c r="D4439" i="2"/>
  <c r="F4439" i="2" s="1"/>
  <c r="I4439" i="2" s="1"/>
  <c r="H4438" i="2"/>
  <c r="E4438" i="2"/>
  <c r="G4438" i="2" s="1"/>
  <c r="D4438" i="2"/>
  <c r="F4438" i="2" s="1"/>
  <c r="H4437" i="2"/>
  <c r="G4437" i="2"/>
  <c r="E4437" i="2"/>
  <c r="D4437" i="2"/>
  <c r="F4437" i="2" s="1"/>
  <c r="H4436" i="2"/>
  <c r="F4436" i="2"/>
  <c r="E4436" i="2"/>
  <c r="G4436" i="2" s="1"/>
  <c r="D4436" i="2"/>
  <c r="H4435" i="2"/>
  <c r="G4435" i="2"/>
  <c r="E4435" i="2"/>
  <c r="D4435" i="2"/>
  <c r="F4435" i="2" s="1"/>
  <c r="I4435" i="2" s="1"/>
  <c r="H4434" i="2"/>
  <c r="E4434" i="2"/>
  <c r="G4434" i="2" s="1"/>
  <c r="D4434" i="2"/>
  <c r="F4434" i="2" s="1"/>
  <c r="H4433" i="2"/>
  <c r="G4433" i="2"/>
  <c r="E4433" i="2"/>
  <c r="D4433" i="2"/>
  <c r="F4433" i="2" s="1"/>
  <c r="H4432" i="2"/>
  <c r="F4432" i="2"/>
  <c r="E4432" i="2"/>
  <c r="G4432" i="2" s="1"/>
  <c r="D4432" i="2"/>
  <c r="H4431" i="2"/>
  <c r="G4431" i="2"/>
  <c r="E4431" i="2"/>
  <c r="D4431" i="2"/>
  <c r="F4431" i="2" s="1"/>
  <c r="H4430" i="2"/>
  <c r="E4430" i="2"/>
  <c r="G4430" i="2" s="1"/>
  <c r="D4430" i="2"/>
  <c r="F4430" i="2" s="1"/>
  <c r="H4429" i="2"/>
  <c r="G4429" i="2"/>
  <c r="E4429" i="2"/>
  <c r="D4429" i="2"/>
  <c r="F4429" i="2" s="1"/>
  <c r="H4428" i="2"/>
  <c r="F4428" i="2"/>
  <c r="E4428" i="2"/>
  <c r="G4428" i="2" s="1"/>
  <c r="D4428" i="2"/>
  <c r="H4427" i="2"/>
  <c r="G4427" i="2"/>
  <c r="E4427" i="2"/>
  <c r="D4427" i="2"/>
  <c r="F4427" i="2" s="1"/>
  <c r="H4426" i="2"/>
  <c r="E4426" i="2"/>
  <c r="G4426" i="2" s="1"/>
  <c r="D4426" i="2"/>
  <c r="F4426" i="2" s="1"/>
  <c r="H4425" i="2"/>
  <c r="G4425" i="2"/>
  <c r="E4425" i="2"/>
  <c r="D4425" i="2"/>
  <c r="F4425" i="2" s="1"/>
  <c r="H4424" i="2"/>
  <c r="F4424" i="2"/>
  <c r="E4424" i="2"/>
  <c r="G4424" i="2" s="1"/>
  <c r="D4424" i="2"/>
  <c r="H4423" i="2"/>
  <c r="G4423" i="2"/>
  <c r="E4423" i="2"/>
  <c r="D4423" i="2"/>
  <c r="F4423" i="2" s="1"/>
  <c r="I4423" i="2" s="1"/>
  <c r="H4422" i="2"/>
  <c r="E4422" i="2"/>
  <c r="G4422" i="2" s="1"/>
  <c r="D4422" i="2"/>
  <c r="F4422" i="2" s="1"/>
  <c r="H4421" i="2"/>
  <c r="E4421" i="2"/>
  <c r="G4421" i="2" s="1"/>
  <c r="D4421" i="2"/>
  <c r="F4421" i="2" s="1"/>
  <c r="H4420" i="2"/>
  <c r="G4420" i="2"/>
  <c r="F4420" i="2"/>
  <c r="I4420" i="2" s="1"/>
  <c r="E4420" i="2"/>
  <c r="D4420" i="2"/>
  <c r="H4419" i="2"/>
  <c r="E4419" i="2"/>
  <c r="G4419" i="2" s="1"/>
  <c r="D4419" i="2"/>
  <c r="F4419" i="2" s="1"/>
  <c r="H4418" i="2"/>
  <c r="G4418" i="2"/>
  <c r="F4418" i="2"/>
  <c r="I4418" i="2" s="1"/>
  <c r="E4418" i="2"/>
  <c r="D4418" i="2"/>
  <c r="H4417" i="2"/>
  <c r="E4417" i="2"/>
  <c r="G4417" i="2" s="1"/>
  <c r="D4417" i="2"/>
  <c r="F4417" i="2" s="1"/>
  <c r="H4416" i="2"/>
  <c r="G4416" i="2"/>
  <c r="F4416" i="2"/>
  <c r="I4416" i="2" s="1"/>
  <c r="E4416" i="2"/>
  <c r="D4416" i="2"/>
  <c r="H4415" i="2"/>
  <c r="E4415" i="2"/>
  <c r="G4415" i="2" s="1"/>
  <c r="D4415" i="2"/>
  <c r="F4415" i="2" s="1"/>
  <c r="H4414" i="2"/>
  <c r="G4414" i="2"/>
  <c r="F4414" i="2"/>
  <c r="I4414" i="2" s="1"/>
  <c r="E4414" i="2"/>
  <c r="D4414" i="2"/>
  <c r="H4413" i="2"/>
  <c r="E4413" i="2"/>
  <c r="G4413" i="2" s="1"/>
  <c r="D4413" i="2"/>
  <c r="F4413" i="2" s="1"/>
  <c r="H4412" i="2"/>
  <c r="G4412" i="2"/>
  <c r="F4412" i="2"/>
  <c r="I4412" i="2" s="1"/>
  <c r="E4412" i="2"/>
  <c r="D4412" i="2"/>
  <c r="H4411" i="2"/>
  <c r="E4411" i="2"/>
  <c r="G4411" i="2" s="1"/>
  <c r="D4411" i="2"/>
  <c r="F4411" i="2" s="1"/>
  <c r="H4410" i="2"/>
  <c r="G4410" i="2"/>
  <c r="F4410" i="2"/>
  <c r="I4410" i="2" s="1"/>
  <c r="E4410" i="2"/>
  <c r="D4410" i="2"/>
  <c r="H4409" i="2"/>
  <c r="E4409" i="2"/>
  <c r="G4409" i="2" s="1"/>
  <c r="D4409" i="2"/>
  <c r="F4409" i="2" s="1"/>
  <c r="H4408" i="2"/>
  <c r="G4408" i="2"/>
  <c r="F4408" i="2"/>
  <c r="I4408" i="2" s="1"/>
  <c r="E4408" i="2"/>
  <c r="D4408" i="2"/>
  <c r="H4407" i="2"/>
  <c r="E4407" i="2"/>
  <c r="G4407" i="2" s="1"/>
  <c r="D4407" i="2"/>
  <c r="F4407" i="2" s="1"/>
  <c r="H4406" i="2"/>
  <c r="G4406" i="2"/>
  <c r="F4406" i="2"/>
  <c r="I4406" i="2" s="1"/>
  <c r="E4406" i="2"/>
  <c r="D4406" i="2"/>
  <c r="H4405" i="2"/>
  <c r="E4405" i="2"/>
  <c r="G4405" i="2" s="1"/>
  <c r="D4405" i="2"/>
  <c r="F4405" i="2" s="1"/>
  <c r="H4404" i="2"/>
  <c r="G4404" i="2"/>
  <c r="F4404" i="2"/>
  <c r="I4404" i="2" s="1"/>
  <c r="E4404" i="2"/>
  <c r="D4404" i="2"/>
  <c r="H4403" i="2"/>
  <c r="E4403" i="2"/>
  <c r="G4403" i="2" s="1"/>
  <c r="D4403" i="2"/>
  <c r="F4403" i="2" s="1"/>
  <c r="H4402" i="2"/>
  <c r="G4402" i="2"/>
  <c r="F4402" i="2"/>
  <c r="I4402" i="2" s="1"/>
  <c r="E4402" i="2"/>
  <c r="D4402" i="2"/>
  <c r="H4401" i="2"/>
  <c r="E4401" i="2"/>
  <c r="G4401" i="2" s="1"/>
  <c r="D4401" i="2"/>
  <c r="F4401" i="2" s="1"/>
  <c r="H4400" i="2"/>
  <c r="G4400" i="2"/>
  <c r="F4400" i="2"/>
  <c r="I4400" i="2" s="1"/>
  <c r="E4400" i="2"/>
  <c r="D4400" i="2"/>
  <c r="H4399" i="2"/>
  <c r="E4399" i="2"/>
  <c r="G4399" i="2" s="1"/>
  <c r="D4399" i="2"/>
  <c r="F4399" i="2" s="1"/>
  <c r="H4398" i="2"/>
  <c r="G4398" i="2"/>
  <c r="F4398" i="2"/>
  <c r="I4398" i="2" s="1"/>
  <c r="E4398" i="2"/>
  <c r="D4398" i="2"/>
  <c r="H4397" i="2"/>
  <c r="E4397" i="2"/>
  <c r="G4397" i="2" s="1"/>
  <c r="D4397" i="2"/>
  <c r="F4397" i="2" s="1"/>
  <c r="H4396" i="2"/>
  <c r="G4396" i="2"/>
  <c r="F4396" i="2"/>
  <c r="I4396" i="2" s="1"/>
  <c r="E4396" i="2"/>
  <c r="D4396" i="2"/>
  <c r="H4395" i="2"/>
  <c r="E4395" i="2"/>
  <c r="G4395" i="2" s="1"/>
  <c r="D4395" i="2"/>
  <c r="F4395" i="2" s="1"/>
  <c r="H4394" i="2"/>
  <c r="G4394" i="2"/>
  <c r="F4394" i="2"/>
  <c r="I4394" i="2" s="1"/>
  <c r="E4394" i="2"/>
  <c r="D4394" i="2"/>
  <c r="H4393" i="2"/>
  <c r="E4393" i="2"/>
  <c r="G4393" i="2" s="1"/>
  <c r="D4393" i="2"/>
  <c r="F4393" i="2" s="1"/>
  <c r="H4392" i="2"/>
  <c r="G4392" i="2"/>
  <c r="F4392" i="2"/>
  <c r="I4392" i="2" s="1"/>
  <c r="E4392" i="2"/>
  <c r="D4392" i="2"/>
  <c r="H4391" i="2"/>
  <c r="E4391" i="2"/>
  <c r="G4391" i="2" s="1"/>
  <c r="D4391" i="2"/>
  <c r="F4391" i="2" s="1"/>
  <c r="H4390" i="2"/>
  <c r="G4390" i="2"/>
  <c r="E4390" i="2"/>
  <c r="D4390" i="2"/>
  <c r="F4390" i="2" s="1"/>
  <c r="H4389" i="2"/>
  <c r="E4389" i="2"/>
  <c r="G4389" i="2" s="1"/>
  <c r="D4389" i="2"/>
  <c r="F4389" i="2" s="1"/>
  <c r="H4388" i="2"/>
  <c r="G4388" i="2"/>
  <c r="E4388" i="2"/>
  <c r="D4388" i="2"/>
  <c r="F4388" i="2" s="1"/>
  <c r="H4387" i="2"/>
  <c r="E4387" i="2"/>
  <c r="G4387" i="2" s="1"/>
  <c r="D4387" i="2"/>
  <c r="F4387" i="2" s="1"/>
  <c r="H4386" i="2"/>
  <c r="G4386" i="2"/>
  <c r="E4386" i="2"/>
  <c r="D4386" i="2"/>
  <c r="F4386" i="2" s="1"/>
  <c r="I4386" i="2" s="1"/>
  <c r="H4385" i="2"/>
  <c r="E4385" i="2"/>
  <c r="G4385" i="2" s="1"/>
  <c r="D4385" i="2"/>
  <c r="F4385" i="2" s="1"/>
  <c r="H4384" i="2"/>
  <c r="G4384" i="2"/>
  <c r="E4384" i="2"/>
  <c r="D4384" i="2"/>
  <c r="F4384" i="2" s="1"/>
  <c r="I4383" i="2"/>
  <c r="H4383" i="2"/>
  <c r="E4383" i="2"/>
  <c r="G4383" i="2" s="1"/>
  <c r="D4383" i="2"/>
  <c r="F4383" i="2" s="1"/>
  <c r="H4382" i="2"/>
  <c r="E4382" i="2"/>
  <c r="G4382" i="2" s="1"/>
  <c r="D4382" i="2"/>
  <c r="F4382" i="2" s="1"/>
  <c r="H4381" i="2"/>
  <c r="E4381" i="2"/>
  <c r="G4381" i="2" s="1"/>
  <c r="D4381" i="2"/>
  <c r="F4381" i="2" s="1"/>
  <c r="H4380" i="2"/>
  <c r="E4380" i="2"/>
  <c r="G4380" i="2" s="1"/>
  <c r="D4380" i="2"/>
  <c r="F4380" i="2" s="1"/>
  <c r="H4379" i="2"/>
  <c r="E4379" i="2"/>
  <c r="G4379" i="2" s="1"/>
  <c r="I4379" i="2" s="1"/>
  <c r="D4379" i="2"/>
  <c r="F4379" i="2" s="1"/>
  <c r="H4378" i="2"/>
  <c r="E4378" i="2"/>
  <c r="G4378" i="2" s="1"/>
  <c r="D4378" i="2"/>
  <c r="F4378" i="2" s="1"/>
  <c r="H4377" i="2"/>
  <c r="E4377" i="2"/>
  <c r="G4377" i="2" s="1"/>
  <c r="D4377" i="2"/>
  <c r="F4377" i="2" s="1"/>
  <c r="H4376" i="2"/>
  <c r="E4376" i="2"/>
  <c r="G4376" i="2" s="1"/>
  <c r="D4376" i="2"/>
  <c r="F4376" i="2" s="1"/>
  <c r="H4375" i="2"/>
  <c r="E4375" i="2"/>
  <c r="G4375" i="2" s="1"/>
  <c r="D4375" i="2"/>
  <c r="F4375" i="2" s="1"/>
  <c r="I4375" i="2" s="1"/>
  <c r="H4374" i="2"/>
  <c r="F4374" i="2"/>
  <c r="E4374" i="2"/>
  <c r="G4374" i="2" s="1"/>
  <c r="D4374" i="2"/>
  <c r="H4373" i="2"/>
  <c r="E4373" i="2"/>
  <c r="G4373" i="2" s="1"/>
  <c r="D4373" i="2"/>
  <c r="F4373" i="2" s="1"/>
  <c r="I4373" i="2" s="1"/>
  <c r="H4372" i="2"/>
  <c r="F4372" i="2"/>
  <c r="E4372" i="2"/>
  <c r="G4372" i="2" s="1"/>
  <c r="D4372" i="2"/>
  <c r="H4371" i="2"/>
  <c r="E4371" i="2"/>
  <c r="G4371" i="2" s="1"/>
  <c r="D4371" i="2"/>
  <c r="F4371" i="2" s="1"/>
  <c r="H4370" i="2"/>
  <c r="F4370" i="2"/>
  <c r="E4370" i="2"/>
  <c r="G4370" i="2" s="1"/>
  <c r="D4370" i="2"/>
  <c r="H4369" i="2"/>
  <c r="F4369" i="2"/>
  <c r="E4369" i="2"/>
  <c r="G4369" i="2" s="1"/>
  <c r="D4369" i="2"/>
  <c r="H4368" i="2"/>
  <c r="E4368" i="2"/>
  <c r="G4368" i="2" s="1"/>
  <c r="D4368" i="2"/>
  <c r="F4368" i="2" s="1"/>
  <c r="H4367" i="2"/>
  <c r="E4367" i="2"/>
  <c r="G4367" i="2" s="1"/>
  <c r="D4367" i="2"/>
  <c r="F4367" i="2" s="1"/>
  <c r="H4366" i="2"/>
  <c r="F4366" i="2"/>
  <c r="E4366" i="2"/>
  <c r="G4366" i="2" s="1"/>
  <c r="D4366" i="2"/>
  <c r="H4365" i="2"/>
  <c r="F4365" i="2"/>
  <c r="E4365" i="2"/>
  <c r="G4365" i="2" s="1"/>
  <c r="D4365" i="2"/>
  <c r="H4364" i="2"/>
  <c r="E4364" i="2"/>
  <c r="G4364" i="2" s="1"/>
  <c r="D4364" i="2"/>
  <c r="F4364" i="2" s="1"/>
  <c r="H4363" i="2"/>
  <c r="E4363" i="2"/>
  <c r="G4363" i="2" s="1"/>
  <c r="D4363" i="2"/>
  <c r="F4363" i="2" s="1"/>
  <c r="H4362" i="2"/>
  <c r="F4362" i="2"/>
  <c r="E4362" i="2"/>
  <c r="G4362" i="2" s="1"/>
  <c r="D4362" i="2"/>
  <c r="H4361" i="2"/>
  <c r="F4361" i="2"/>
  <c r="E4361" i="2"/>
  <c r="G4361" i="2" s="1"/>
  <c r="D4361" i="2"/>
  <c r="H4360" i="2"/>
  <c r="E4360" i="2"/>
  <c r="G4360" i="2" s="1"/>
  <c r="D4360" i="2"/>
  <c r="F4360" i="2" s="1"/>
  <c r="H4359" i="2"/>
  <c r="E4359" i="2"/>
  <c r="G4359" i="2" s="1"/>
  <c r="D4359" i="2"/>
  <c r="F4359" i="2" s="1"/>
  <c r="H4358" i="2"/>
  <c r="F4358" i="2"/>
  <c r="E4358" i="2"/>
  <c r="G4358" i="2" s="1"/>
  <c r="D4358" i="2"/>
  <c r="H4357" i="2"/>
  <c r="F4357" i="2"/>
  <c r="E4357" i="2"/>
  <c r="G4357" i="2" s="1"/>
  <c r="D4357" i="2"/>
  <c r="H4356" i="2"/>
  <c r="E4356" i="2"/>
  <c r="G4356" i="2" s="1"/>
  <c r="D4356" i="2"/>
  <c r="F4356" i="2" s="1"/>
  <c r="H4355" i="2"/>
  <c r="E4355" i="2"/>
  <c r="G4355" i="2" s="1"/>
  <c r="D4355" i="2"/>
  <c r="F4355" i="2" s="1"/>
  <c r="H4354" i="2"/>
  <c r="F4354" i="2"/>
  <c r="E4354" i="2"/>
  <c r="G4354" i="2" s="1"/>
  <c r="D4354" i="2"/>
  <c r="H4353" i="2"/>
  <c r="F4353" i="2"/>
  <c r="E4353" i="2"/>
  <c r="G4353" i="2" s="1"/>
  <c r="D4353" i="2"/>
  <c r="H4352" i="2"/>
  <c r="E4352" i="2"/>
  <c r="G4352" i="2" s="1"/>
  <c r="D4352" i="2"/>
  <c r="F4352" i="2" s="1"/>
  <c r="H4351" i="2"/>
  <c r="E4351" i="2"/>
  <c r="G4351" i="2" s="1"/>
  <c r="D4351" i="2"/>
  <c r="F4351" i="2" s="1"/>
  <c r="H4350" i="2"/>
  <c r="F4350" i="2"/>
  <c r="E4350" i="2"/>
  <c r="G4350" i="2" s="1"/>
  <c r="D4350" i="2"/>
  <c r="H4349" i="2"/>
  <c r="F4349" i="2"/>
  <c r="E4349" i="2"/>
  <c r="G4349" i="2" s="1"/>
  <c r="D4349" i="2"/>
  <c r="H4348" i="2"/>
  <c r="E4348" i="2"/>
  <c r="G4348" i="2" s="1"/>
  <c r="D4348" i="2"/>
  <c r="F4348" i="2" s="1"/>
  <c r="H4347" i="2"/>
  <c r="E4347" i="2"/>
  <c r="G4347" i="2" s="1"/>
  <c r="D4347" i="2"/>
  <c r="F4347" i="2" s="1"/>
  <c r="H4346" i="2"/>
  <c r="F4346" i="2"/>
  <c r="E4346" i="2"/>
  <c r="G4346" i="2" s="1"/>
  <c r="D4346" i="2"/>
  <c r="H4345" i="2"/>
  <c r="F4345" i="2"/>
  <c r="E4345" i="2"/>
  <c r="G4345" i="2" s="1"/>
  <c r="D4345" i="2"/>
  <c r="H4344" i="2"/>
  <c r="E4344" i="2"/>
  <c r="G4344" i="2" s="1"/>
  <c r="D4344" i="2"/>
  <c r="F4344" i="2" s="1"/>
  <c r="H4343" i="2"/>
  <c r="E4343" i="2"/>
  <c r="G4343" i="2" s="1"/>
  <c r="D4343" i="2"/>
  <c r="F4343" i="2" s="1"/>
  <c r="H4342" i="2"/>
  <c r="F4342" i="2"/>
  <c r="E4342" i="2"/>
  <c r="G4342" i="2" s="1"/>
  <c r="D4342" i="2"/>
  <c r="H4341" i="2"/>
  <c r="F4341" i="2"/>
  <c r="E4341" i="2"/>
  <c r="G4341" i="2" s="1"/>
  <c r="D4341" i="2"/>
  <c r="H4340" i="2"/>
  <c r="E4340" i="2"/>
  <c r="G4340" i="2" s="1"/>
  <c r="D4340" i="2"/>
  <c r="F4340" i="2" s="1"/>
  <c r="H4339" i="2"/>
  <c r="E4339" i="2"/>
  <c r="G4339" i="2" s="1"/>
  <c r="D4339" i="2"/>
  <c r="F4339" i="2" s="1"/>
  <c r="H4338" i="2"/>
  <c r="F4338" i="2"/>
  <c r="E4338" i="2"/>
  <c r="G4338" i="2" s="1"/>
  <c r="D4338" i="2"/>
  <c r="H4337" i="2"/>
  <c r="F4337" i="2"/>
  <c r="E4337" i="2"/>
  <c r="G4337" i="2" s="1"/>
  <c r="D4337" i="2"/>
  <c r="H4336" i="2"/>
  <c r="E4336" i="2"/>
  <c r="G4336" i="2" s="1"/>
  <c r="D4336" i="2"/>
  <c r="F4336" i="2" s="1"/>
  <c r="H4335" i="2"/>
  <c r="E4335" i="2"/>
  <c r="G4335" i="2" s="1"/>
  <c r="D4335" i="2"/>
  <c r="F4335" i="2" s="1"/>
  <c r="H4334" i="2"/>
  <c r="F4334" i="2"/>
  <c r="E4334" i="2"/>
  <c r="G4334" i="2" s="1"/>
  <c r="D4334" i="2"/>
  <c r="H4333" i="2"/>
  <c r="F4333" i="2"/>
  <c r="E4333" i="2"/>
  <c r="G4333" i="2" s="1"/>
  <c r="D4333" i="2"/>
  <c r="H4332" i="2"/>
  <c r="E4332" i="2"/>
  <c r="G4332" i="2" s="1"/>
  <c r="D4332" i="2"/>
  <c r="F4332" i="2" s="1"/>
  <c r="H4331" i="2"/>
  <c r="E4331" i="2"/>
  <c r="G4331" i="2" s="1"/>
  <c r="D4331" i="2"/>
  <c r="F4331" i="2" s="1"/>
  <c r="H4330" i="2"/>
  <c r="F4330" i="2"/>
  <c r="E4330" i="2"/>
  <c r="G4330" i="2" s="1"/>
  <c r="D4330" i="2"/>
  <c r="H4329" i="2"/>
  <c r="F4329" i="2"/>
  <c r="E4329" i="2"/>
  <c r="G4329" i="2" s="1"/>
  <c r="D4329" i="2"/>
  <c r="H4328" i="2"/>
  <c r="E4328" i="2"/>
  <c r="G4328" i="2" s="1"/>
  <c r="D4328" i="2"/>
  <c r="F4328" i="2" s="1"/>
  <c r="H4327" i="2"/>
  <c r="E4327" i="2"/>
  <c r="G4327" i="2" s="1"/>
  <c r="D4327" i="2"/>
  <c r="F4327" i="2" s="1"/>
  <c r="H4326" i="2"/>
  <c r="F4326" i="2"/>
  <c r="E4326" i="2"/>
  <c r="G4326" i="2" s="1"/>
  <c r="D4326" i="2"/>
  <c r="H4325" i="2"/>
  <c r="F4325" i="2"/>
  <c r="E4325" i="2"/>
  <c r="G4325" i="2" s="1"/>
  <c r="D4325" i="2"/>
  <c r="H4324" i="2"/>
  <c r="E4324" i="2"/>
  <c r="G4324" i="2" s="1"/>
  <c r="D4324" i="2"/>
  <c r="F4324" i="2" s="1"/>
  <c r="H4323" i="2"/>
  <c r="E4323" i="2"/>
  <c r="G4323" i="2" s="1"/>
  <c r="D4323" i="2"/>
  <c r="F4323" i="2" s="1"/>
  <c r="H4322" i="2"/>
  <c r="F4322" i="2"/>
  <c r="E4322" i="2"/>
  <c r="G4322" i="2" s="1"/>
  <c r="D4322" i="2"/>
  <c r="H4321" i="2"/>
  <c r="F4321" i="2"/>
  <c r="E4321" i="2"/>
  <c r="G4321" i="2" s="1"/>
  <c r="D4321" i="2"/>
  <c r="H4320" i="2"/>
  <c r="E4320" i="2"/>
  <c r="G4320" i="2" s="1"/>
  <c r="D4320" i="2"/>
  <c r="F4320" i="2" s="1"/>
  <c r="H4319" i="2"/>
  <c r="E4319" i="2"/>
  <c r="G4319" i="2" s="1"/>
  <c r="D4319" i="2"/>
  <c r="F4319" i="2" s="1"/>
  <c r="H4318" i="2"/>
  <c r="F4318" i="2"/>
  <c r="E4318" i="2"/>
  <c r="G4318" i="2" s="1"/>
  <c r="D4318" i="2"/>
  <c r="H4317" i="2"/>
  <c r="F4317" i="2"/>
  <c r="E4317" i="2"/>
  <c r="G4317" i="2" s="1"/>
  <c r="D4317" i="2"/>
  <c r="H4316" i="2"/>
  <c r="E4316" i="2"/>
  <c r="G4316" i="2" s="1"/>
  <c r="D4316" i="2"/>
  <c r="F4316" i="2" s="1"/>
  <c r="H4315" i="2"/>
  <c r="E4315" i="2"/>
  <c r="G4315" i="2" s="1"/>
  <c r="D4315" i="2"/>
  <c r="F4315" i="2" s="1"/>
  <c r="H4314" i="2"/>
  <c r="F4314" i="2"/>
  <c r="E4314" i="2"/>
  <c r="G4314" i="2" s="1"/>
  <c r="D4314" i="2"/>
  <c r="H4313" i="2"/>
  <c r="F4313" i="2"/>
  <c r="E4313" i="2"/>
  <c r="G4313" i="2" s="1"/>
  <c r="D4313" i="2"/>
  <c r="H4312" i="2"/>
  <c r="E4312" i="2"/>
  <c r="G4312" i="2" s="1"/>
  <c r="D4312" i="2"/>
  <c r="F4312" i="2" s="1"/>
  <c r="H4311" i="2"/>
  <c r="E4311" i="2"/>
  <c r="G4311" i="2" s="1"/>
  <c r="D4311" i="2"/>
  <c r="F4311" i="2" s="1"/>
  <c r="H4310" i="2"/>
  <c r="F4310" i="2"/>
  <c r="E4310" i="2"/>
  <c r="G4310" i="2" s="1"/>
  <c r="D4310" i="2"/>
  <c r="H4309" i="2"/>
  <c r="F4309" i="2"/>
  <c r="E4309" i="2"/>
  <c r="G4309" i="2" s="1"/>
  <c r="D4309" i="2"/>
  <c r="H4308" i="2"/>
  <c r="E4308" i="2"/>
  <c r="G4308" i="2" s="1"/>
  <c r="D4308" i="2"/>
  <c r="F4308" i="2" s="1"/>
  <c r="H4307" i="2"/>
  <c r="E4307" i="2"/>
  <c r="G4307" i="2" s="1"/>
  <c r="D4307" i="2"/>
  <c r="F4307" i="2" s="1"/>
  <c r="H4306" i="2"/>
  <c r="F4306" i="2"/>
  <c r="E4306" i="2"/>
  <c r="G4306" i="2" s="1"/>
  <c r="I4306" i="2" s="1"/>
  <c r="D4306" i="2"/>
  <c r="H4305" i="2"/>
  <c r="E4305" i="2"/>
  <c r="G4305" i="2" s="1"/>
  <c r="D4305" i="2"/>
  <c r="F4305" i="2" s="1"/>
  <c r="I4305" i="2" s="1"/>
  <c r="H4304" i="2"/>
  <c r="F4304" i="2"/>
  <c r="E4304" i="2"/>
  <c r="G4304" i="2" s="1"/>
  <c r="I4304" i="2" s="1"/>
  <c r="D4304" i="2"/>
  <c r="H4303" i="2"/>
  <c r="E4303" i="2"/>
  <c r="G4303" i="2" s="1"/>
  <c r="I4303" i="2" s="1"/>
  <c r="D4303" i="2"/>
  <c r="F4303" i="2" s="1"/>
  <c r="H4302" i="2"/>
  <c r="G4302" i="2"/>
  <c r="F4302" i="2"/>
  <c r="E4302" i="2"/>
  <c r="D4302" i="2"/>
  <c r="H4301" i="2"/>
  <c r="E4301" i="2"/>
  <c r="G4301" i="2" s="1"/>
  <c r="D4301" i="2"/>
  <c r="F4301" i="2" s="1"/>
  <c r="H4300" i="2"/>
  <c r="G4300" i="2"/>
  <c r="F4300" i="2"/>
  <c r="E4300" i="2"/>
  <c r="D4300" i="2"/>
  <c r="H4299" i="2"/>
  <c r="E4299" i="2"/>
  <c r="G4299" i="2" s="1"/>
  <c r="I4299" i="2" s="1"/>
  <c r="D4299" i="2"/>
  <c r="F4299" i="2" s="1"/>
  <c r="H4298" i="2"/>
  <c r="G4298" i="2"/>
  <c r="F4298" i="2"/>
  <c r="E4298" i="2"/>
  <c r="D4298" i="2"/>
  <c r="H4297" i="2"/>
  <c r="E4297" i="2"/>
  <c r="G4297" i="2" s="1"/>
  <c r="D4297" i="2"/>
  <c r="F4297" i="2" s="1"/>
  <c r="H4296" i="2"/>
  <c r="G4296" i="2"/>
  <c r="F4296" i="2"/>
  <c r="E4296" i="2"/>
  <c r="D4296" i="2"/>
  <c r="H4295" i="2"/>
  <c r="E4295" i="2"/>
  <c r="G4295" i="2" s="1"/>
  <c r="D4295" i="2"/>
  <c r="F4295" i="2" s="1"/>
  <c r="I4295" i="2" s="1"/>
  <c r="H4294" i="2"/>
  <c r="G4294" i="2"/>
  <c r="E4294" i="2"/>
  <c r="D4294" i="2"/>
  <c r="F4294" i="2" s="1"/>
  <c r="H4293" i="2"/>
  <c r="E4293" i="2"/>
  <c r="G4293" i="2" s="1"/>
  <c r="D4293" i="2"/>
  <c r="F4293" i="2" s="1"/>
  <c r="H4292" i="2"/>
  <c r="G4292" i="2"/>
  <c r="I4292" i="2" s="1"/>
  <c r="E4292" i="2"/>
  <c r="D4292" i="2"/>
  <c r="F4292" i="2" s="1"/>
  <c r="H4291" i="2"/>
  <c r="E4291" i="2"/>
  <c r="G4291" i="2" s="1"/>
  <c r="D4291" i="2"/>
  <c r="F4291" i="2" s="1"/>
  <c r="H4290" i="2"/>
  <c r="G4290" i="2"/>
  <c r="I4290" i="2" s="1"/>
  <c r="E4290" i="2"/>
  <c r="D4290" i="2"/>
  <c r="F4290" i="2" s="1"/>
  <c r="H4289" i="2"/>
  <c r="E4289" i="2"/>
  <c r="G4289" i="2" s="1"/>
  <c r="D4289" i="2"/>
  <c r="F4289" i="2" s="1"/>
  <c r="H4288" i="2"/>
  <c r="G4288" i="2"/>
  <c r="E4288" i="2"/>
  <c r="D4288" i="2"/>
  <c r="F4288" i="2" s="1"/>
  <c r="I4287" i="2"/>
  <c r="H4287" i="2"/>
  <c r="E4287" i="2"/>
  <c r="G4287" i="2" s="1"/>
  <c r="D4287" i="2"/>
  <c r="F4287" i="2" s="1"/>
  <c r="H4286" i="2"/>
  <c r="E4286" i="2"/>
  <c r="G4286" i="2" s="1"/>
  <c r="D4286" i="2"/>
  <c r="F4286" i="2" s="1"/>
  <c r="H4285" i="2"/>
  <c r="E4285" i="2"/>
  <c r="G4285" i="2" s="1"/>
  <c r="D4285" i="2"/>
  <c r="F4285" i="2" s="1"/>
  <c r="H4284" i="2"/>
  <c r="E4284" i="2"/>
  <c r="G4284" i="2" s="1"/>
  <c r="D4284" i="2"/>
  <c r="F4284" i="2" s="1"/>
  <c r="H4283" i="2"/>
  <c r="E4283" i="2"/>
  <c r="G4283" i="2" s="1"/>
  <c r="I4283" i="2" s="1"/>
  <c r="D4283" i="2"/>
  <c r="F4283" i="2" s="1"/>
  <c r="H4282" i="2"/>
  <c r="E4282" i="2"/>
  <c r="G4282" i="2" s="1"/>
  <c r="D4282" i="2"/>
  <c r="F4282" i="2" s="1"/>
  <c r="H4281" i="2"/>
  <c r="E4281" i="2"/>
  <c r="G4281" i="2" s="1"/>
  <c r="D4281" i="2"/>
  <c r="F4281" i="2" s="1"/>
  <c r="H4280" i="2"/>
  <c r="E4280" i="2"/>
  <c r="G4280" i="2" s="1"/>
  <c r="D4280" i="2"/>
  <c r="F4280" i="2" s="1"/>
  <c r="H4279" i="2"/>
  <c r="E4279" i="2"/>
  <c r="G4279" i="2" s="1"/>
  <c r="D4279" i="2"/>
  <c r="F4279" i="2" s="1"/>
  <c r="I4279" i="2" s="1"/>
  <c r="H4278" i="2"/>
  <c r="F4278" i="2"/>
  <c r="E4278" i="2"/>
  <c r="G4278" i="2" s="1"/>
  <c r="I4278" i="2" s="1"/>
  <c r="D4278" i="2"/>
  <c r="H4277" i="2"/>
  <c r="E4277" i="2"/>
  <c r="G4277" i="2" s="1"/>
  <c r="D4277" i="2"/>
  <c r="F4277" i="2" s="1"/>
  <c r="I4277" i="2" s="1"/>
  <c r="H4276" i="2"/>
  <c r="F4276" i="2"/>
  <c r="E4276" i="2"/>
  <c r="G4276" i="2" s="1"/>
  <c r="I4276" i="2" s="1"/>
  <c r="D4276" i="2"/>
  <c r="H4275" i="2"/>
  <c r="E4275" i="2"/>
  <c r="G4275" i="2" s="1"/>
  <c r="D4275" i="2"/>
  <c r="F4275" i="2" s="1"/>
  <c r="H4274" i="2"/>
  <c r="F4274" i="2"/>
  <c r="E4274" i="2"/>
  <c r="G4274" i="2" s="1"/>
  <c r="I4274" i="2" s="1"/>
  <c r="D4274" i="2"/>
  <c r="H4273" i="2"/>
  <c r="E4273" i="2"/>
  <c r="G4273" i="2" s="1"/>
  <c r="D4273" i="2"/>
  <c r="F4273" i="2" s="1"/>
  <c r="I4273" i="2" s="1"/>
  <c r="H4272" i="2"/>
  <c r="F4272" i="2"/>
  <c r="E4272" i="2"/>
  <c r="G4272" i="2" s="1"/>
  <c r="I4272" i="2" s="1"/>
  <c r="D4272" i="2"/>
  <c r="H4271" i="2"/>
  <c r="E4271" i="2"/>
  <c r="G4271" i="2" s="1"/>
  <c r="I4271" i="2" s="1"/>
  <c r="D4271" i="2"/>
  <c r="F4271" i="2" s="1"/>
  <c r="H4270" i="2"/>
  <c r="G4270" i="2"/>
  <c r="F4270" i="2"/>
  <c r="I4270" i="2" s="1"/>
  <c r="E4270" i="2"/>
  <c r="D4270" i="2"/>
  <c r="H4269" i="2"/>
  <c r="E4269" i="2"/>
  <c r="G4269" i="2" s="1"/>
  <c r="D4269" i="2"/>
  <c r="F4269" i="2" s="1"/>
  <c r="H4268" i="2"/>
  <c r="G4268" i="2"/>
  <c r="F4268" i="2"/>
  <c r="E4268" i="2"/>
  <c r="D4268" i="2"/>
  <c r="H4267" i="2"/>
  <c r="E4267" i="2"/>
  <c r="G4267" i="2" s="1"/>
  <c r="I4267" i="2" s="1"/>
  <c r="D4267" i="2"/>
  <c r="F4267" i="2" s="1"/>
  <c r="H4266" i="2"/>
  <c r="G4266" i="2"/>
  <c r="F4266" i="2"/>
  <c r="I4266" i="2" s="1"/>
  <c r="E4266" i="2"/>
  <c r="D4266" i="2"/>
  <c r="H4265" i="2"/>
  <c r="E4265" i="2"/>
  <c r="G4265" i="2" s="1"/>
  <c r="D4265" i="2"/>
  <c r="F4265" i="2" s="1"/>
  <c r="H4264" i="2"/>
  <c r="G4264" i="2"/>
  <c r="F4264" i="2"/>
  <c r="E4264" i="2"/>
  <c r="D4264" i="2"/>
  <c r="H4263" i="2"/>
  <c r="I4263" i="2" s="1"/>
  <c r="E4263" i="2"/>
  <c r="G4263" i="2" s="1"/>
  <c r="D4263" i="2"/>
  <c r="F4263" i="2" s="1"/>
  <c r="H4262" i="2"/>
  <c r="G4262" i="2"/>
  <c r="E4262" i="2"/>
  <c r="D4262" i="2"/>
  <c r="F4262" i="2" s="1"/>
  <c r="I4262" i="2" s="1"/>
  <c r="H4261" i="2"/>
  <c r="E4261" i="2"/>
  <c r="G4261" i="2" s="1"/>
  <c r="D4261" i="2"/>
  <c r="F4261" i="2" s="1"/>
  <c r="H4260" i="2"/>
  <c r="G4260" i="2"/>
  <c r="E4260" i="2"/>
  <c r="D4260" i="2"/>
  <c r="F4260" i="2" s="1"/>
  <c r="H4259" i="2"/>
  <c r="E4259" i="2"/>
  <c r="G4259" i="2" s="1"/>
  <c r="D4259" i="2"/>
  <c r="F4259" i="2" s="1"/>
  <c r="H4258" i="2"/>
  <c r="G4258" i="2"/>
  <c r="E4258" i="2"/>
  <c r="D4258" i="2"/>
  <c r="F4258" i="2" s="1"/>
  <c r="H4257" i="2"/>
  <c r="E4257" i="2"/>
  <c r="G4257" i="2" s="1"/>
  <c r="D4257" i="2"/>
  <c r="F4257" i="2" s="1"/>
  <c r="H4256" i="2"/>
  <c r="G4256" i="2"/>
  <c r="E4256" i="2"/>
  <c r="D4256" i="2"/>
  <c r="F4256" i="2" s="1"/>
  <c r="I4255" i="2"/>
  <c r="H4255" i="2"/>
  <c r="E4255" i="2"/>
  <c r="G4255" i="2" s="1"/>
  <c r="D4255" i="2"/>
  <c r="F4255" i="2" s="1"/>
  <c r="H4254" i="2"/>
  <c r="E4254" i="2"/>
  <c r="G4254" i="2" s="1"/>
  <c r="D4254" i="2"/>
  <c r="F4254" i="2" s="1"/>
  <c r="H4253" i="2"/>
  <c r="E4253" i="2"/>
  <c r="G4253" i="2" s="1"/>
  <c r="D4253" i="2"/>
  <c r="F4253" i="2" s="1"/>
  <c r="I4253" i="2" s="1"/>
  <c r="H4252" i="2"/>
  <c r="E4252" i="2"/>
  <c r="G4252" i="2" s="1"/>
  <c r="D4252" i="2"/>
  <c r="F4252" i="2" s="1"/>
  <c r="H4251" i="2"/>
  <c r="E4251" i="2"/>
  <c r="G4251" i="2" s="1"/>
  <c r="D4251" i="2"/>
  <c r="F4251" i="2" s="1"/>
  <c r="H4250" i="2"/>
  <c r="E4250" i="2"/>
  <c r="G4250" i="2" s="1"/>
  <c r="D4250" i="2"/>
  <c r="F4250" i="2" s="1"/>
  <c r="H4249" i="2"/>
  <c r="E4249" i="2"/>
  <c r="G4249" i="2" s="1"/>
  <c r="D4249" i="2"/>
  <c r="F4249" i="2" s="1"/>
  <c r="I4249" i="2" s="1"/>
  <c r="H4248" i="2"/>
  <c r="E4248" i="2"/>
  <c r="G4248" i="2" s="1"/>
  <c r="D4248" i="2"/>
  <c r="F4248" i="2" s="1"/>
  <c r="H4247" i="2"/>
  <c r="E4247" i="2"/>
  <c r="G4247" i="2" s="1"/>
  <c r="D4247" i="2"/>
  <c r="F4247" i="2" s="1"/>
  <c r="I4247" i="2" s="1"/>
  <c r="H4246" i="2"/>
  <c r="F4246" i="2"/>
  <c r="E4246" i="2"/>
  <c r="G4246" i="2" s="1"/>
  <c r="D4246" i="2"/>
  <c r="H4245" i="2"/>
  <c r="E4245" i="2"/>
  <c r="G4245" i="2" s="1"/>
  <c r="D4245" i="2"/>
  <c r="F4245" i="2" s="1"/>
  <c r="I4245" i="2" s="1"/>
  <c r="H4244" i="2"/>
  <c r="F4244" i="2"/>
  <c r="E4244" i="2"/>
  <c r="G4244" i="2" s="1"/>
  <c r="D4244" i="2"/>
  <c r="H4243" i="2"/>
  <c r="E4243" i="2"/>
  <c r="G4243" i="2" s="1"/>
  <c r="D4243" i="2"/>
  <c r="F4243" i="2" s="1"/>
  <c r="H4242" i="2"/>
  <c r="F4242" i="2"/>
  <c r="E4242" i="2"/>
  <c r="G4242" i="2" s="1"/>
  <c r="D4242" i="2"/>
  <c r="H4241" i="2"/>
  <c r="E4241" i="2"/>
  <c r="G4241" i="2" s="1"/>
  <c r="D4241" i="2"/>
  <c r="F4241" i="2" s="1"/>
  <c r="I4241" i="2" s="1"/>
  <c r="H4240" i="2"/>
  <c r="F4240" i="2"/>
  <c r="E4240" i="2"/>
  <c r="G4240" i="2" s="1"/>
  <c r="D4240" i="2"/>
  <c r="H4239" i="2"/>
  <c r="E4239" i="2"/>
  <c r="G4239" i="2" s="1"/>
  <c r="I4239" i="2" s="1"/>
  <c r="D4239" i="2"/>
  <c r="F4239" i="2" s="1"/>
  <c r="H4238" i="2"/>
  <c r="G4238" i="2"/>
  <c r="F4238" i="2"/>
  <c r="I4238" i="2" s="1"/>
  <c r="E4238" i="2"/>
  <c r="D4238" i="2"/>
  <c r="H4237" i="2"/>
  <c r="E4237" i="2"/>
  <c r="G4237" i="2" s="1"/>
  <c r="D4237" i="2"/>
  <c r="F4237" i="2" s="1"/>
  <c r="H4236" i="2"/>
  <c r="G4236" i="2"/>
  <c r="F4236" i="2"/>
  <c r="E4236" i="2"/>
  <c r="D4236" i="2"/>
  <c r="H4235" i="2"/>
  <c r="E4235" i="2"/>
  <c r="G4235" i="2" s="1"/>
  <c r="I4235" i="2" s="1"/>
  <c r="D4235" i="2"/>
  <c r="F4235" i="2" s="1"/>
  <c r="H4234" i="2"/>
  <c r="G4234" i="2"/>
  <c r="F4234" i="2"/>
  <c r="I4234" i="2" s="1"/>
  <c r="E4234" i="2"/>
  <c r="D4234" i="2"/>
  <c r="H4233" i="2"/>
  <c r="E4233" i="2"/>
  <c r="G4233" i="2" s="1"/>
  <c r="D4233" i="2"/>
  <c r="F4233" i="2" s="1"/>
  <c r="H4232" i="2"/>
  <c r="G4232" i="2"/>
  <c r="F4232" i="2"/>
  <c r="E4232" i="2"/>
  <c r="D4232" i="2"/>
  <c r="H4231" i="2"/>
  <c r="I4231" i="2" s="1"/>
  <c r="E4231" i="2"/>
  <c r="G4231" i="2" s="1"/>
  <c r="D4231" i="2"/>
  <c r="F4231" i="2" s="1"/>
  <c r="H4230" i="2"/>
  <c r="G4230" i="2"/>
  <c r="E4230" i="2"/>
  <c r="D4230" i="2"/>
  <c r="F4230" i="2" s="1"/>
  <c r="H4229" i="2"/>
  <c r="E4229" i="2"/>
  <c r="G4229" i="2" s="1"/>
  <c r="D4229" i="2"/>
  <c r="F4229" i="2" s="1"/>
  <c r="H4228" i="2"/>
  <c r="G4228" i="2"/>
  <c r="E4228" i="2"/>
  <c r="D4228" i="2"/>
  <c r="F4228" i="2" s="1"/>
  <c r="H4227" i="2"/>
  <c r="E4227" i="2"/>
  <c r="G4227" i="2" s="1"/>
  <c r="D4227" i="2"/>
  <c r="F4227" i="2" s="1"/>
  <c r="H4226" i="2"/>
  <c r="G4226" i="2"/>
  <c r="E4226" i="2"/>
  <c r="D4226" i="2"/>
  <c r="F4226" i="2" s="1"/>
  <c r="I4226" i="2" s="1"/>
  <c r="H4225" i="2"/>
  <c r="E4225" i="2"/>
  <c r="G4225" i="2" s="1"/>
  <c r="D4225" i="2"/>
  <c r="F4225" i="2" s="1"/>
  <c r="H4224" i="2"/>
  <c r="G4224" i="2"/>
  <c r="E4224" i="2"/>
  <c r="D4224" i="2"/>
  <c r="F4224" i="2" s="1"/>
  <c r="I4223" i="2"/>
  <c r="H4223" i="2"/>
  <c r="E4223" i="2"/>
  <c r="G4223" i="2" s="1"/>
  <c r="D4223" i="2"/>
  <c r="F4223" i="2" s="1"/>
  <c r="H4222" i="2"/>
  <c r="E4222" i="2"/>
  <c r="G4222" i="2" s="1"/>
  <c r="D4222" i="2"/>
  <c r="F4222" i="2" s="1"/>
  <c r="H4221" i="2"/>
  <c r="E4221" i="2"/>
  <c r="G4221" i="2" s="1"/>
  <c r="D4221" i="2"/>
  <c r="F4221" i="2" s="1"/>
  <c r="I4221" i="2" s="1"/>
  <c r="H4220" i="2"/>
  <c r="E4220" i="2"/>
  <c r="G4220" i="2" s="1"/>
  <c r="D4220" i="2"/>
  <c r="F4220" i="2" s="1"/>
  <c r="H4219" i="2"/>
  <c r="E4219" i="2"/>
  <c r="G4219" i="2" s="1"/>
  <c r="D4219" i="2"/>
  <c r="F4219" i="2" s="1"/>
  <c r="H4218" i="2"/>
  <c r="E4218" i="2"/>
  <c r="G4218" i="2" s="1"/>
  <c r="D4218" i="2"/>
  <c r="F4218" i="2" s="1"/>
  <c r="H4217" i="2"/>
  <c r="E4217" i="2"/>
  <c r="G4217" i="2" s="1"/>
  <c r="D4217" i="2"/>
  <c r="F4217" i="2" s="1"/>
  <c r="I4217" i="2" s="1"/>
  <c r="H4216" i="2"/>
  <c r="E4216" i="2"/>
  <c r="G4216" i="2" s="1"/>
  <c r="D4216" i="2"/>
  <c r="F4216" i="2" s="1"/>
  <c r="H4215" i="2"/>
  <c r="E4215" i="2"/>
  <c r="G4215" i="2" s="1"/>
  <c r="D4215" i="2"/>
  <c r="F4215" i="2" s="1"/>
  <c r="I4215" i="2" s="1"/>
  <c r="H4214" i="2"/>
  <c r="F4214" i="2"/>
  <c r="E4214" i="2"/>
  <c r="G4214" i="2" s="1"/>
  <c r="D4214" i="2"/>
  <c r="H4213" i="2"/>
  <c r="E4213" i="2"/>
  <c r="G4213" i="2" s="1"/>
  <c r="D4213" i="2"/>
  <c r="F4213" i="2" s="1"/>
  <c r="I4213" i="2" s="1"/>
  <c r="H4212" i="2"/>
  <c r="F4212" i="2"/>
  <c r="E4212" i="2"/>
  <c r="G4212" i="2" s="1"/>
  <c r="D4212" i="2"/>
  <c r="H4211" i="2"/>
  <c r="E4211" i="2"/>
  <c r="G4211" i="2" s="1"/>
  <c r="D4211" i="2"/>
  <c r="F4211" i="2" s="1"/>
  <c r="H4210" i="2"/>
  <c r="F4210" i="2"/>
  <c r="E4210" i="2"/>
  <c r="G4210" i="2" s="1"/>
  <c r="D4210" i="2"/>
  <c r="H4209" i="2"/>
  <c r="E4209" i="2"/>
  <c r="G4209" i="2" s="1"/>
  <c r="D4209" i="2"/>
  <c r="F4209" i="2" s="1"/>
  <c r="I4209" i="2" s="1"/>
  <c r="H4208" i="2"/>
  <c r="F4208" i="2"/>
  <c r="E4208" i="2"/>
  <c r="G4208" i="2" s="1"/>
  <c r="D4208" i="2"/>
  <c r="H4207" i="2"/>
  <c r="E4207" i="2"/>
  <c r="G4207" i="2" s="1"/>
  <c r="I4207" i="2" s="1"/>
  <c r="D4207" i="2"/>
  <c r="F4207" i="2" s="1"/>
  <c r="H4206" i="2"/>
  <c r="G4206" i="2"/>
  <c r="F4206" i="2"/>
  <c r="I4206" i="2" s="1"/>
  <c r="E4206" i="2"/>
  <c r="D4206" i="2"/>
  <c r="H4205" i="2"/>
  <c r="E4205" i="2"/>
  <c r="G4205" i="2" s="1"/>
  <c r="D4205" i="2"/>
  <c r="F4205" i="2" s="1"/>
  <c r="H4204" i="2"/>
  <c r="G4204" i="2"/>
  <c r="F4204" i="2"/>
  <c r="E4204" i="2"/>
  <c r="D4204" i="2"/>
  <c r="H4203" i="2"/>
  <c r="E4203" i="2"/>
  <c r="G4203" i="2" s="1"/>
  <c r="I4203" i="2" s="1"/>
  <c r="D4203" i="2"/>
  <c r="F4203" i="2" s="1"/>
  <c r="H4202" i="2"/>
  <c r="G4202" i="2"/>
  <c r="F4202" i="2"/>
  <c r="I4202" i="2" s="1"/>
  <c r="E4202" i="2"/>
  <c r="D4202" i="2"/>
  <c r="H4201" i="2"/>
  <c r="E4201" i="2"/>
  <c r="G4201" i="2" s="1"/>
  <c r="D4201" i="2"/>
  <c r="F4201" i="2" s="1"/>
  <c r="H4200" i="2"/>
  <c r="G4200" i="2"/>
  <c r="F4200" i="2"/>
  <c r="E4200" i="2"/>
  <c r="D4200" i="2"/>
  <c r="H4199" i="2"/>
  <c r="I4199" i="2" s="1"/>
  <c r="E4199" i="2"/>
  <c r="G4199" i="2" s="1"/>
  <c r="D4199" i="2"/>
  <c r="F4199" i="2" s="1"/>
  <c r="H4198" i="2"/>
  <c r="G4198" i="2"/>
  <c r="E4198" i="2"/>
  <c r="D4198" i="2"/>
  <c r="F4198" i="2" s="1"/>
  <c r="H4197" i="2"/>
  <c r="E4197" i="2"/>
  <c r="G4197" i="2" s="1"/>
  <c r="D4197" i="2"/>
  <c r="F4197" i="2" s="1"/>
  <c r="H4196" i="2"/>
  <c r="G4196" i="2"/>
  <c r="E4196" i="2"/>
  <c r="D4196" i="2"/>
  <c r="F4196" i="2" s="1"/>
  <c r="H4195" i="2"/>
  <c r="E4195" i="2"/>
  <c r="G4195" i="2" s="1"/>
  <c r="D4195" i="2"/>
  <c r="F4195" i="2" s="1"/>
  <c r="H4194" i="2"/>
  <c r="G4194" i="2"/>
  <c r="E4194" i="2"/>
  <c r="D4194" i="2"/>
  <c r="F4194" i="2" s="1"/>
  <c r="I4194" i="2" s="1"/>
  <c r="H4193" i="2"/>
  <c r="E4193" i="2"/>
  <c r="G4193" i="2" s="1"/>
  <c r="D4193" i="2"/>
  <c r="F4193" i="2" s="1"/>
  <c r="H4192" i="2"/>
  <c r="G4192" i="2"/>
  <c r="E4192" i="2"/>
  <c r="D4192" i="2"/>
  <c r="F4192" i="2" s="1"/>
  <c r="I4191" i="2"/>
  <c r="H4191" i="2"/>
  <c r="E4191" i="2"/>
  <c r="G4191" i="2" s="1"/>
  <c r="D4191" i="2"/>
  <c r="F4191" i="2" s="1"/>
  <c r="H4190" i="2"/>
  <c r="E4190" i="2"/>
  <c r="G4190" i="2" s="1"/>
  <c r="D4190" i="2"/>
  <c r="F4190" i="2" s="1"/>
  <c r="H4189" i="2"/>
  <c r="E4189" i="2"/>
  <c r="G4189" i="2" s="1"/>
  <c r="D4189" i="2"/>
  <c r="F4189" i="2" s="1"/>
  <c r="I4189" i="2" s="1"/>
  <c r="H4188" i="2"/>
  <c r="E4188" i="2"/>
  <c r="G4188" i="2" s="1"/>
  <c r="D4188" i="2"/>
  <c r="F4188" i="2" s="1"/>
  <c r="H4187" i="2"/>
  <c r="E4187" i="2"/>
  <c r="G4187" i="2" s="1"/>
  <c r="D4187" i="2"/>
  <c r="F4187" i="2" s="1"/>
  <c r="H4186" i="2"/>
  <c r="E4186" i="2"/>
  <c r="G4186" i="2" s="1"/>
  <c r="D4186" i="2"/>
  <c r="F4186" i="2" s="1"/>
  <c r="H4185" i="2"/>
  <c r="E4185" i="2"/>
  <c r="G4185" i="2" s="1"/>
  <c r="D4185" i="2"/>
  <c r="F4185" i="2" s="1"/>
  <c r="I4185" i="2" s="1"/>
  <c r="H4184" i="2"/>
  <c r="E4184" i="2"/>
  <c r="G4184" i="2" s="1"/>
  <c r="D4184" i="2"/>
  <c r="F4184" i="2" s="1"/>
  <c r="H4183" i="2"/>
  <c r="E4183" i="2"/>
  <c r="G4183" i="2" s="1"/>
  <c r="D4183" i="2"/>
  <c r="F4183" i="2" s="1"/>
  <c r="I4183" i="2" s="1"/>
  <c r="H4182" i="2"/>
  <c r="F4182" i="2"/>
  <c r="E4182" i="2"/>
  <c r="G4182" i="2" s="1"/>
  <c r="D4182" i="2"/>
  <c r="H4181" i="2"/>
  <c r="E4181" i="2"/>
  <c r="G4181" i="2" s="1"/>
  <c r="D4181" i="2"/>
  <c r="F4181" i="2" s="1"/>
  <c r="I4181" i="2" s="1"/>
  <c r="H4180" i="2"/>
  <c r="F4180" i="2"/>
  <c r="E4180" i="2"/>
  <c r="G4180" i="2" s="1"/>
  <c r="D4180" i="2"/>
  <c r="H4179" i="2"/>
  <c r="E4179" i="2"/>
  <c r="G4179" i="2" s="1"/>
  <c r="D4179" i="2"/>
  <c r="F4179" i="2" s="1"/>
  <c r="H4178" i="2"/>
  <c r="F4178" i="2"/>
  <c r="E4178" i="2"/>
  <c r="G4178" i="2" s="1"/>
  <c r="D4178" i="2"/>
  <c r="H4177" i="2"/>
  <c r="E4177" i="2"/>
  <c r="G4177" i="2" s="1"/>
  <c r="D4177" i="2"/>
  <c r="F4177" i="2" s="1"/>
  <c r="I4177" i="2" s="1"/>
  <c r="H4176" i="2"/>
  <c r="F4176" i="2"/>
  <c r="E4176" i="2"/>
  <c r="G4176" i="2" s="1"/>
  <c r="D4176" i="2"/>
  <c r="H4175" i="2"/>
  <c r="E4175" i="2"/>
  <c r="G4175" i="2" s="1"/>
  <c r="I4175" i="2" s="1"/>
  <c r="D4175" i="2"/>
  <c r="F4175" i="2" s="1"/>
  <c r="H4174" i="2"/>
  <c r="G4174" i="2"/>
  <c r="F4174" i="2"/>
  <c r="I4174" i="2" s="1"/>
  <c r="E4174" i="2"/>
  <c r="D4174" i="2"/>
  <c r="H4173" i="2"/>
  <c r="E4173" i="2"/>
  <c r="G4173" i="2" s="1"/>
  <c r="D4173" i="2"/>
  <c r="F4173" i="2" s="1"/>
  <c r="H4172" i="2"/>
  <c r="G4172" i="2"/>
  <c r="F4172" i="2"/>
  <c r="E4172" i="2"/>
  <c r="D4172" i="2"/>
  <c r="H4171" i="2"/>
  <c r="E4171" i="2"/>
  <c r="G4171" i="2" s="1"/>
  <c r="I4171" i="2" s="1"/>
  <c r="D4171" i="2"/>
  <c r="F4171" i="2" s="1"/>
  <c r="H4170" i="2"/>
  <c r="G4170" i="2"/>
  <c r="F4170" i="2"/>
  <c r="I4170" i="2" s="1"/>
  <c r="E4170" i="2"/>
  <c r="D4170" i="2"/>
  <c r="H4169" i="2"/>
  <c r="E4169" i="2"/>
  <c r="G4169" i="2" s="1"/>
  <c r="D4169" i="2"/>
  <c r="F4169" i="2" s="1"/>
  <c r="H4168" i="2"/>
  <c r="G4168" i="2"/>
  <c r="F4168" i="2"/>
  <c r="E4168" i="2"/>
  <c r="D4168" i="2"/>
  <c r="H4167" i="2"/>
  <c r="I4167" i="2" s="1"/>
  <c r="E4167" i="2"/>
  <c r="G4167" i="2" s="1"/>
  <c r="D4167" i="2"/>
  <c r="F4167" i="2" s="1"/>
  <c r="H4166" i="2"/>
  <c r="G4166" i="2"/>
  <c r="E4166" i="2"/>
  <c r="D4166" i="2"/>
  <c r="F4166" i="2" s="1"/>
  <c r="I4166" i="2" s="1"/>
  <c r="H4165" i="2"/>
  <c r="E4165" i="2"/>
  <c r="G4165" i="2" s="1"/>
  <c r="D4165" i="2"/>
  <c r="F4165" i="2" s="1"/>
  <c r="H4164" i="2"/>
  <c r="G4164" i="2"/>
  <c r="E4164" i="2"/>
  <c r="D4164" i="2"/>
  <c r="F4164" i="2" s="1"/>
  <c r="H4163" i="2"/>
  <c r="E4163" i="2"/>
  <c r="G4163" i="2" s="1"/>
  <c r="D4163" i="2"/>
  <c r="F4163" i="2" s="1"/>
  <c r="H4162" i="2"/>
  <c r="G4162" i="2"/>
  <c r="E4162" i="2"/>
  <c r="D4162" i="2"/>
  <c r="F4162" i="2" s="1"/>
  <c r="H4161" i="2"/>
  <c r="E4161" i="2"/>
  <c r="G4161" i="2" s="1"/>
  <c r="D4161" i="2"/>
  <c r="F4161" i="2" s="1"/>
  <c r="H4160" i="2"/>
  <c r="G4160" i="2"/>
  <c r="E4160" i="2"/>
  <c r="D4160" i="2"/>
  <c r="F4160" i="2" s="1"/>
  <c r="I4159" i="2"/>
  <c r="H4159" i="2"/>
  <c r="E4159" i="2"/>
  <c r="G4159" i="2" s="1"/>
  <c r="D4159" i="2"/>
  <c r="F4159" i="2" s="1"/>
  <c r="H4158" i="2"/>
  <c r="E4158" i="2"/>
  <c r="G4158" i="2" s="1"/>
  <c r="D4158" i="2"/>
  <c r="F4158" i="2" s="1"/>
  <c r="I4158" i="2" s="1"/>
  <c r="H4157" i="2"/>
  <c r="E4157" i="2"/>
  <c r="G4157" i="2" s="1"/>
  <c r="D4157" i="2"/>
  <c r="F4157" i="2" s="1"/>
  <c r="I4157" i="2" s="1"/>
  <c r="H4156" i="2"/>
  <c r="E4156" i="2"/>
  <c r="G4156" i="2" s="1"/>
  <c r="D4156" i="2"/>
  <c r="F4156" i="2" s="1"/>
  <c r="H4155" i="2"/>
  <c r="E4155" i="2"/>
  <c r="G4155" i="2" s="1"/>
  <c r="D4155" i="2"/>
  <c r="F4155" i="2" s="1"/>
  <c r="H4154" i="2"/>
  <c r="E4154" i="2"/>
  <c r="G4154" i="2" s="1"/>
  <c r="D4154" i="2"/>
  <c r="F4154" i="2" s="1"/>
  <c r="I4154" i="2" s="1"/>
  <c r="H4153" i="2"/>
  <c r="E4153" i="2"/>
  <c r="G4153" i="2" s="1"/>
  <c r="D4153" i="2"/>
  <c r="F4153" i="2" s="1"/>
  <c r="I4153" i="2" s="1"/>
  <c r="H4152" i="2"/>
  <c r="E4152" i="2"/>
  <c r="G4152" i="2" s="1"/>
  <c r="D4152" i="2"/>
  <c r="F4152" i="2" s="1"/>
  <c r="H4151" i="2"/>
  <c r="E4151" i="2"/>
  <c r="G4151" i="2" s="1"/>
  <c r="D4151" i="2"/>
  <c r="F4151" i="2" s="1"/>
  <c r="I4151" i="2" s="1"/>
  <c r="H4150" i="2"/>
  <c r="F4150" i="2"/>
  <c r="E4150" i="2"/>
  <c r="G4150" i="2" s="1"/>
  <c r="D4150" i="2"/>
  <c r="H4149" i="2"/>
  <c r="E4149" i="2"/>
  <c r="G4149" i="2" s="1"/>
  <c r="D4149" i="2"/>
  <c r="F4149" i="2" s="1"/>
  <c r="I4149" i="2" s="1"/>
  <c r="H4148" i="2"/>
  <c r="F4148" i="2"/>
  <c r="E4148" i="2"/>
  <c r="G4148" i="2" s="1"/>
  <c r="D4148" i="2"/>
  <c r="H4147" i="2"/>
  <c r="E4147" i="2"/>
  <c r="G4147" i="2" s="1"/>
  <c r="D4147" i="2"/>
  <c r="F4147" i="2" s="1"/>
  <c r="H4146" i="2"/>
  <c r="F4146" i="2"/>
  <c r="E4146" i="2"/>
  <c r="G4146" i="2" s="1"/>
  <c r="D4146" i="2"/>
  <c r="H4145" i="2"/>
  <c r="E4145" i="2"/>
  <c r="G4145" i="2" s="1"/>
  <c r="D4145" i="2"/>
  <c r="F4145" i="2" s="1"/>
  <c r="I4145" i="2" s="1"/>
  <c r="H4144" i="2"/>
  <c r="F4144" i="2"/>
  <c r="E4144" i="2"/>
  <c r="G4144" i="2" s="1"/>
  <c r="D4144" i="2"/>
  <c r="H4143" i="2"/>
  <c r="E4143" i="2"/>
  <c r="G4143" i="2" s="1"/>
  <c r="I4143" i="2" s="1"/>
  <c r="D4143" i="2"/>
  <c r="F4143" i="2" s="1"/>
  <c r="H4142" i="2"/>
  <c r="G4142" i="2"/>
  <c r="F4142" i="2"/>
  <c r="I4142" i="2" s="1"/>
  <c r="E4142" i="2"/>
  <c r="D4142" i="2"/>
  <c r="H4141" i="2"/>
  <c r="E4141" i="2"/>
  <c r="G4141" i="2" s="1"/>
  <c r="D4141" i="2"/>
  <c r="F4141" i="2" s="1"/>
  <c r="H4140" i="2"/>
  <c r="G4140" i="2"/>
  <c r="F4140" i="2"/>
  <c r="E4140" i="2"/>
  <c r="D4140" i="2"/>
  <c r="H4139" i="2"/>
  <c r="E4139" i="2"/>
  <c r="G4139" i="2" s="1"/>
  <c r="I4139" i="2" s="1"/>
  <c r="D4139" i="2"/>
  <c r="F4139" i="2" s="1"/>
  <c r="H4138" i="2"/>
  <c r="G4138" i="2"/>
  <c r="F4138" i="2"/>
  <c r="I4138" i="2" s="1"/>
  <c r="E4138" i="2"/>
  <c r="D4138" i="2"/>
  <c r="H4137" i="2"/>
  <c r="E4137" i="2"/>
  <c r="G4137" i="2" s="1"/>
  <c r="D4137" i="2"/>
  <c r="F4137" i="2" s="1"/>
  <c r="H4136" i="2"/>
  <c r="G4136" i="2"/>
  <c r="F4136" i="2"/>
  <c r="E4136" i="2"/>
  <c r="D4136" i="2"/>
  <c r="H4135" i="2"/>
  <c r="I4135" i="2" s="1"/>
  <c r="E4135" i="2"/>
  <c r="G4135" i="2" s="1"/>
  <c r="D4135" i="2"/>
  <c r="F4135" i="2" s="1"/>
  <c r="H4134" i="2"/>
  <c r="G4134" i="2"/>
  <c r="E4134" i="2"/>
  <c r="D4134" i="2"/>
  <c r="F4134" i="2" s="1"/>
  <c r="I4134" i="2" s="1"/>
  <c r="H4133" i="2"/>
  <c r="E4133" i="2"/>
  <c r="G4133" i="2" s="1"/>
  <c r="D4133" i="2"/>
  <c r="F4133" i="2" s="1"/>
  <c r="H4132" i="2"/>
  <c r="G4132" i="2"/>
  <c r="E4132" i="2"/>
  <c r="D4132" i="2"/>
  <c r="F4132" i="2" s="1"/>
  <c r="H4131" i="2"/>
  <c r="E4131" i="2"/>
  <c r="G4131" i="2" s="1"/>
  <c r="D4131" i="2"/>
  <c r="F4131" i="2" s="1"/>
  <c r="H4130" i="2"/>
  <c r="G4130" i="2"/>
  <c r="E4130" i="2"/>
  <c r="D4130" i="2"/>
  <c r="F4130" i="2" s="1"/>
  <c r="H4129" i="2"/>
  <c r="E4129" i="2"/>
  <c r="G4129" i="2" s="1"/>
  <c r="D4129" i="2"/>
  <c r="F4129" i="2" s="1"/>
  <c r="H4128" i="2"/>
  <c r="G4128" i="2"/>
  <c r="E4128" i="2"/>
  <c r="D4128" i="2"/>
  <c r="F4128" i="2" s="1"/>
  <c r="I4127" i="2"/>
  <c r="H4127" i="2"/>
  <c r="E4127" i="2"/>
  <c r="G4127" i="2" s="1"/>
  <c r="D4127" i="2"/>
  <c r="F4127" i="2" s="1"/>
  <c r="H4126" i="2"/>
  <c r="E4126" i="2"/>
  <c r="G4126" i="2" s="1"/>
  <c r="D4126" i="2"/>
  <c r="F4126" i="2" s="1"/>
  <c r="H4125" i="2"/>
  <c r="E4125" i="2"/>
  <c r="G4125" i="2" s="1"/>
  <c r="D4125" i="2"/>
  <c r="F4125" i="2" s="1"/>
  <c r="I4125" i="2" s="1"/>
  <c r="H4124" i="2"/>
  <c r="E4124" i="2"/>
  <c r="G4124" i="2" s="1"/>
  <c r="D4124" i="2"/>
  <c r="F4124" i="2" s="1"/>
  <c r="H4123" i="2"/>
  <c r="E4123" i="2"/>
  <c r="G4123" i="2" s="1"/>
  <c r="D4123" i="2"/>
  <c r="F4123" i="2" s="1"/>
  <c r="H4122" i="2"/>
  <c r="E4122" i="2"/>
  <c r="G4122" i="2" s="1"/>
  <c r="D4122" i="2"/>
  <c r="F4122" i="2" s="1"/>
  <c r="H4121" i="2"/>
  <c r="E4121" i="2"/>
  <c r="G4121" i="2" s="1"/>
  <c r="D4121" i="2"/>
  <c r="F4121" i="2" s="1"/>
  <c r="I4121" i="2" s="1"/>
  <c r="H4120" i="2"/>
  <c r="E4120" i="2"/>
  <c r="G4120" i="2" s="1"/>
  <c r="D4120" i="2"/>
  <c r="F4120" i="2" s="1"/>
  <c r="H4119" i="2"/>
  <c r="E4119" i="2"/>
  <c r="G4119" i="2" s="1"/>
  <c r="D4119" i="2"/>
  <c r="F4119" i="2" s="1"/>
  <c r="I4119" i="2" s="1"/>
  <c r="H4118" i="2"/>
  <c r="F4118" i="2"/>
  <c r="E4118" i="2"/>
  <c r="G4118" i="2" s="1"/>
  <c r="D4118" i="2"/>
  <c r="H4117" i="2"/>
  <c r="E4117" i="2"/>
  <c r="G4117" i="2" s="1"/>
  <c r="D4117" i="2"/>
  <c r="F4117" i="2" s="1"/>
  <c r="I4117" i="2" s="1"/>
  <c r="H4116" i="2"/>
  <c r="F4116" i="2"/>
  <c r="E4116" i="2"/>
  <c r="G4116" i="2" s="1"/>
  <c r="D4116" i="2"/>
  <c r="H4115" i="2"/>
  <c r="E4115" i="2"/>
  <c r="G4115" i="2" s="1"/>
  <c r="D4115" i="2"/>
  <c r="F4115" i="2" s="1"/>
  <c r="H4114" i="2"/>
  <c r="F4114" i="2"/>
  <c r="E4114" i="2"/>
  <c r="G4114" i="2" s="1"/>
  <c r="D4114" i="2"/>
  <c r="H4113" i="2"/>
  <c r="E4113" i="2"/>
  <c r="G4113" i="2" s="1"/>
  <c r="D4113" i="2"/>
  <c r="F4113" i="2" s="1"/>
  <c r="I4113" i="2" s="1"/>
  <c r="H4112" i="2"/>
  <c r="F4112" i="2"/>
  <c r="E4112" i="2"/>
  <c r="G4112" i="2" s="1"/>
  <c r="D4112" i="2"/>
  <c r="H4111" i="2"/>
  <c r="E4111" i="2"/>
  <c r="G4111" i="2" s="1"/>
  <c r="I4111" i="2" s="1"/>
  <c r="D4111" i="2"/>
  <c r="F4111" i="2" s="1"/>
  <c r="H4110" i="2"/>
  <c r="G4110" i="2"/>
  <c r="F4110" i="2"/>
  <c r="I4110" i="2" s="1"/>
  <c r="E4110" i="2"/>
  <c r="D4110" i="2"/>
  <c r="H4109" i="2"/>
  <c r="E4109" i="2"/>
  <c r="G4109" i="2" s="1"/>
  <c r="D4109" i="2"/>
  <c r="F4109" i="2" s="1"/>
  <c r="H4108" i="2"/>
  <c r="G4108" i="2"/>
  <c r="F4108" i="2"/>
  <c r="E4108" i="2"/>
  <c r="D4108" i="2"/>
  <c r="H4107" i="2"/>
  <c r="E4107" i="2"/>
  <c r="G4107" i="2" s="1"/>
  <c r="I4107" i="2" s="1"/>
  <c r="D4107" i="2"/>
  <c r="F4107" i="2" s="1"/>
  <c r="H4106" i="2"/>
  <c r="G4106" i="2"/>
  <c r="F4106" i="2"/>
  <c r="I4106" i="2" s="1"/>
  <c r="E4106" i="2"/>
  <c r="D4106" i="2"/>
  <c r="H4105" i="2"/>
  <c r="E4105" i="2"/>
  <c r="G4105" i="2" s="1"/>
  <c r="D4105" i="2"/>
  <c r="F4105" i="2" s="1"/>
  <c r="H4104" i="2"/>
  <c r="G4104" i="2"/>
  <c r="F4104" i="2"/>
  <c r="E4104" i="2"/>
  <c r="D4104" i="2"/>
  <c r="H4103" i="2"/>
  <c r="I4103" i="2" s="1"/>
  <c r="E4103" i="2"/>
  <c r="G4103" i="2" s="1"/>
  <c r="D4103" i="2"/>
  <c r="F4103" i="2" s="1"/>
  <c r="H4102" i="2"/>
  <c r="G4102" i="2"/>
  <c r="E4102" i="2"/>
  <c r="D4102" i="2"/>
  <c r="F4102" i="2" s="1"/>
  <c r="H4101" i="2"/>
  <c r="E4101" i="2"/>
  <c r="G4101" i="2" s="1"/>
  <c r="D4101" i="2"/>
  <c r="F4101" i="2" s="1"/>
  <c r="H4100" i="2"/>
  <c r="G4100" i="2"/>
  <c r="E4100" i="2"/>
  <c r="D4100" i="2"/>
  <c r="F4100" i="2" s="1"/>
  <c r="H4099" i="2"/>
  <c r="E4099" i="2"/>
  <c r="G4099" i="2" s="1"/>
  <c r="D4099" i="2"/>
  <c r="F4099" i="2" s="1"/>
  <c r="H4098" i="2"/>
  <c r="G4098" i="2"/>
  <c r="E4098" i="2"/>
  <c r="D4098" i="2"/>
  <c r="F4098" i="2" s="1"/>
  <c r="I4098" i="2" s="1"/>
  <c r="H4097" i="2"/>
  <c r="E4097" i="2"/>
  <c r="G4097" i="2" s="1"/>
  <c r="D4097" i="2"/>
  <c r="F4097" i="2" s="1"/>
  <c r="H4096" i="2"/>
  <c r="G4096" i="2"/>
  <c r="E4096" i="2"/>
  <c r="D4096" i="2"/>
  <c r="F4096" i="2" s="1"/>
  <c r="I4095" i="2"/>
  <c r="H4095" i="2"/>
  <c r="E4095" i="2"/>
  <c r="G4095" i="2" s="1"/>
  <c r="D4095" i="2"/>
  <c r="F4095" i="2" s="1"/>
  <c r="H4094" i="2"/>
  <c r="E4094" i="2"/>
  <c r="G4094" i="2" s="1"/>
  <c r="D4094" i="2"/>
  <c r="F4094" i="2" s="1"/>
  <c r="H4093" i="2"/>
  <c r="E4093" i="2"/>
  <c r="G4093" i="2" s="1"/>
  <c r="D4093" i="2"/>
  <c r="F4093" i="2" s="1"/>
  <c r="I4093" i="2" s="1"/>
  <c r="H4092" i="2"/>
  <c r="E4092" i="2"/>
  <c r="G4092" i="2" s="1"/>
  <c r="D4092" i="2"/>
  <c r="F4092" i="2" s="1"/>
  <c r="H4091" i="2"/>
  <c r="E4091" i="2"/>
  <c r="G4091" i="2" s="1"/>
  <c r="D4091" i="2"/>
  <c r="F4091" i="2" s="1"/>
  <c r="H4090" i="2"/>
  <c r="E4090" i="2"/>
  <c r="G4090" i="2" s="1"/>
  <c r="D4090" i="2"/>
  <c r="F4090" i="2" s="1"/>
  <c r="H4089" i="2"/>
  <c r="E4089" i="2"/>
  <c r="G4089" i="2" s="1"/>
  <c r="D4089" i="2"/>
  <c r="F4089" i="2" s="1"/>
  <c r="I4089" i="2" s="1"/>
  <c r="H4088" i="2"/>
  <c r="E4088" i="2"/>
  <c r="G4088" i="2" s="1"/>
  <c r="D4088" i="2"/>
  <c r="F4088" i="2" s="1"/>
  <c r="H4087" i="2"/>
  <c r="E4087" i="2"/>
  <c r="G4087" i="2" s="1"/>
  <c r="D4087" i="2"/>
  <c r="F4087" i="2" s="1"/>
  <c r="I4087" i="2" s="1"/>
  <c r="H4086" i="2"/>
  <c r="F4086" i="2"/>
  <c r="E4086" i="2"/>
  <c r="G4086" i="2" s="1"/>
  <c r="D4086" i="2"/>
  <c r="H4085" i="2"/>
  <c r="E4085" i="2"/>
  <c r="G4085" i="2" s="1"/>
  <c r="D4085" i="2"/>
  <c r="F4085" i="2" s="1"/>
  <c r="I4085" i="2" s="1"/>
  <c r="H4084" i="2"/>
  <c r="F4084" i="2"/>
  <c r="E4084" i="2"/>
  <c r="G4084" i="2" s="1"/>
  <c r="D4084" i="2"/>
  <c r="H4083" i="2"/>
  <c r="F4083" i="2"/>
  <c r="E4083" i="2"/>
  <c r="G4083" i="2" s="1"/>
  <c r="D4083" i="2"/>
  <c r="H4082" i="2"/>
  <c r="E4082" i="2"/>
  <c r="G4082" i="2" s="1"/>
  <c r="D4082" i="2"/>
  <c r="F4082" i="2" s="1"/>
  <c r="H4081" i="2"/>
  <c r="E4081" i="2"/>
  <c r="G4081" i="2" s="1"/>
  <c r="D4081" i="2"/>
  <c r="F4081" i="2" s="1"/>
  <c r="I4081" i="2" s="1"/>
  <c r="H4080" i="2"/>
  <c r="F4080" i="2"/>
  <c r="E4080" i="2"/>
  <c r="G4080" i="2" s="1"/>
  <c r="D4080" i="2"/>
  <c r="H4079" i="2"/>
  <c r="F4079" i="2"/>
  <c r="E4079" i="2"/>
  <c r="G4079" i="2" s="1"/>
  <c r="D4079" i="2"/>
  <c r="H4078" i="2"/>
  <c r="E4078" i="2"/>
  <c r="G4078" i="2" s="1"/>
  <c r="D4078" i="2"/>
  <c r="F4078" i="2" s="1"/>
  <c r="H4077" i="2"/>
  <c r="E4077" i="2"/>
  <c r="G4077" i="2" s="1"/>
  <c r="I4077" i="2" s="1"/>
  <c r="D4077" i="2"/>
  <c r="F4077" i="2" s="1"/>
  <c r="H4076" i="2"/>
  <c r="G4076" i="2"/>
  <c r="F4076" i="2"/>
  <c r="I4076" i="2" s="1"/>
  <c r="E4076" i="2"/>
  <c r="D4076" i="2"/>
  <c r="H4075" i="2"/>
  <c r="F4075" i="2"/>
  <c r="I4075" i="2" s="1"/>
  <c r="E4075" i="2"/>
  <c r="G4075" i="2" s="1"/>
  <c r="D4075" i="2"/>
  <c r="H4074" i="2"/>
  <c r="G4074" i="2"/>
  <c r="E4074" i="2"/>
  <c r="D4074" i="2"/>
  <c r="F4074" i="2" s="1"/>
  <c r="H4073" i="2"/>
  <c r="E4073" i="2"/>
  <c r="G4073" i="2" s="1"/>
  <c r="D4073" i="2"/>
  <c r="F4073" i="2" s="1"/>
  <c r="H4072" i="2"/>
  <c r="G4072" i="2"/>
  <c r="F4072" i="2"/>
  <c r="I4072" i="2" s="1"/>
  <c r="E4072" i="2"/>
  <c r="D4072" i="2"/>
  <c r="H4071" i="2"/>
  <c r="F4071" i="2"/>
  <c r="I4071" i="2" s="1"/>
  <c r="E4071" i="2"/>
  <c r="G4071" i="2" s="1"/>
  <c r="D4071" i="2"/>
  <c r="H4070" i="2"/>
  <c r="G4070" i="2"/>
  <c r="E4070" i="2"/>
  <c r="D4070" i="2"/>
  <c r="F4070" i="2" s="1"/>
  <c r="H4069" i="2"/>
  <c r="I4069" i="2" s="1"/>
  <c r="E4069" i="2"/>
  <c r="G4069" i="2" s="1"/>
  <c r="D4069" i="2"/>
  <c r="F4069" i="2" s="1"/>
  <c r="H4068" i="2"/>
  <c r="G4068" i="2"/>
  <c r="E4068" i="2"/>
  <c r="D4068" i="2"/>
  <c r="F4068" i="2" s="1"/>
  <c r="H4067" i="2"/>
  <c r="E4067" i="2"/>
  <c r="G4067" i="2" s="1"/>
  <c r="D4067" i="2"/>
  <c r="F4067" i="2" s="1"/>
  <c r="I4067" i="2" s="1"/>
  <c r="H4066" i="2"/>
  <c r="E4066" i="2"/>
  <c r="G4066" i="2" s="1"/>
  <c r="D4066" i="2"/>
  <c r="F4066" i="2" s="1"/>
  <c r="H4065" i="2"/>
  <c r="E4065" i="2"/>
  <c r="G4065" i="2" s="1"/>
  <c r="D4065" i="2"/>
  <c r="F4065" i="2" s="1"/>
  <c r="H4064" i="2"/>
  <c r="G4064" i="2"/>
  <c r="E4064" i="2"/>
  <c r="D4064" i="2"/>
  <c r="F4064" i="2" s="1"/>
  <c r="H4063" i="2"/>
  <c r="E4063" i="2"/>
  <c r="G4063" i="2" s="1"/>
  <c r="D4063" i="2"/>
  <c r="F4063" i="2" s="1"/>
  <c r="H4062" i="2"/>
  <c r="E4062" i="2"/>
  <c r="G4062" i="2" s="1"/>
  <c r="D4062" i="2"/>
  <c r="F4062" i="2" s="1"/>
  <c r="I4061" i="2"/>
  <c r="H4061" i="2"/>
  <c r="E4061" i="2"/>
  <c r="G4061" i="2" s="1"/>
  <c r="D4061" i="2"/>
  <c r="F4061" i="2" s="1"/>
  <c r="H4060" i="2"/>
  <c r="E4060" i="2"/>
  <c r="G4060" i="2" s="1"/>
  <c r="D4060" i="2"/>
  <c r="F4060" i="2" s="1"/>
  <c r="I4060" i="2" s="1"/>
  <c r="H4059" i="2"/>
  <c r="E4059" i="2"/>
  <c r="G4059" i="2" s="1"/>
  <c r="D4059" i="2"/>
  <c r="F4059" i="2" s="1"/>
  <c r="I4059" i="2" s="1"/>
  <c r="H4058" i="2"/>
  <c r="E4058" i="2"/>
  <c r="G4058" i="2" s="1"/>
  <c r="D4058" i="2"/>
  <c r="F4058" i="2" s="1"/>
  <c r="I4058" i="2" s="1"/>
  <c r="H4057" i="2"/>
  <c r="E4057" i="2"/>
  <c r="G4057" i="2" s="1"/>
  <c r="D4057" i="2"/>
  <c r="F4057" i="2" s="1"/>
  <c r="I4057" i="2" s="1"/>
  <c r="H4056" i="2"/>
  <c r="E4056" i="2"/>
  <c r="G4056" i="2" s="1"/>
  <c r="D4056" i="2"/>
  <c r="F4056" i="2" s="1"/>
  <c r="I4056" i="2" s="1"/>
  <c r="H4055" i="2"/>
  <c r="E4055" i="2"/>
  <c r="G4055" i="2" s="1"/>
  <c r="D4055" i="2"/>
  <c r="F4055" i="2" s="1"/>
  <c r="I4055" i="2" s="1"/>
  <c r="H4054" i="2"/>
  <c r="E4054" i="2"/>
  <c r="G4054" i="2" s="1"/>
  <c r="D4054" i="2"/>
  <c r="F4054" i="2" s="1"/>
  <c r="I4054" i="2" s="1"/>
  <c r="H4053" i="2"/>
  <c r="E4053" i="2"/>
  <c r="G4053" i="2" s="1"/>
  <c r="D4053" i="2"/>
  <c r="F4053" i="2" s="1"/>
  <c r="I4053" i="2" s="1"/>
  <c r="H4052" i="2"/>
  <c r="F4052" i="2"/>
  <c r="E4052" i="2"/>
  <c r="G4052" i="2" s="1"/>
  <c r="D4052" i="2"/>
  <c r="H4051" i="2"/>
  <c r="F4051" i="2"/>
  <c r="E4051" i="2"/>
  <c r="G4051" i="2" s="1"/>
  <c r="D4051" i="2"/>
  <c r="H4050" i="2"/>
  <c r="E4050" i="2"/>
  <c r="G4050" i="2" s="1"/>
  <c r="D4050" i="2"/>
  <c r="F4050" i="2" s="1"/>
  <c r="H4049" i="2"/>
  <c r="E4049" i="2"/>
  <c r="G4049" i="2" s="1"/>
  <c r="D4049" i="2"/>
  <c r="F4049" i="2" s="1"/>
  <c r="I4049" i="2" s="1"/>
  <c r="H4048" i="2"/>
  <c r="F4048" i="2"/>
  <c r="E4048" i="2"/>
  <c r="G4048" i="2" s="1"/>
  <c r="D4048" i="2"/>
  <c r="H4047" i="2"/>
  <c r="F4047" i="2"/>
  <c r="E4047" i="2"/>
  <c r="G4047" i="2" s="1"/>
  <c r="D4047" i="2"/>
  <c r="H4046" i="2"/>
  <c r="E4046" i="2"/>
  <c r="G4046" i="2" s="1"/>
  <c r="D4046" i="2"/>
  <c r="F4046" i="2" s="1"/>
  <c r="H4045" i="2"/>
  <c r="E4045" i="2"/>
  <c r="G4045" i="2" s="1"/>
  <c r="I4045" i="2" s="1"/>
  <c r="D4045" i="2"/>
  <c r="F4045" i="2" s="1"/>
  <c r="H4044" i="2"/>
  <c r="G4044" i="2"/>
  <c r="F4044" i="2"/>
  <c r="I4044" i="2" s="1"/>
  <c r="E4044" i="2"/>
  <c r="D4044" i="2"/>
  <c r="H4043" i="2"/>
  <c r="F4043" i="2"/>
  <c r="I4043" i="2" s="1"/>
  <c r="E4043" i="2"/>
  <c r="G4043" i="2" s="1"/>
  <c r="D4043" i="2"/>
  <c r="H4042" i="2"/>
  <c r="G4042" i="2"/>
  <c r="E4042" i="2"/>
  <c r="D4042" i="2"/>
  <c r="F4042" i="2" s="1"/>
  <c r="H4041" i="2"/>
  <c r="E4041" i="2"/>
  <c r="G4041" i="2" s="1"/>
  <c r="D4041" i="2"/>
  <c r="F4041" i="2" s="1"/>
  <c r="H4040" i="2"/>
  <c r="G4040" i="2"/>
  <c r="F4040" i="2"/>
  <c r="I4040" i="2" s="1"/>
  <c r="E4040" i="2"/>
  <c r="D4040" i="2"/>
  <c r="H4039" i="2"/>
  <c r="F4039" i="2"/>
  <c r="I4039" i="2" s="1"/>
  <c r="E4039" i="2"/>
  <c r="G4039" i="2" s="1"/>
  <c r="D4039" i="2"/>
  <c r="H4038" i="2"/>
  <c r="G4038" i="2"/>
  <c r="E4038" i="2"/>
  <c r="D4038" i="2"/>
  <c r="F4038" i="2" s="1"/>
  <c r="H4037" i="2"/>
  <c r="I4037" i="2" s="1"/>
  <c r="E4037" i="2"/>
  <c r="G4037" i="2" s="1"/>
  <c r="D4037" i="2"/>
  <c r="F4037" i="2" s="1"/>
  <c r="H4036" i="2"/>
  <c r="G4036" i="2"/>
  <c r="E4036" i="2"/>
  <c r="D4036" i="2"/>
  <c r="F4036" i="2" s="1"/>
  <c r="I4036" i="2" s="1"/>
  <c r="H4035" i="2"/>
  <c r="E4035" i="2"/>
  <c r="G4035" i="2" s="1"/>
  <c r="D4035" i="2"/>
  <c r="F4035" i="2" s="1"/>
  <c r="I4035" i="2" s="1"/>
  <c r="H4034" i="2"/>
  <c r="E4034" i="2"/>
  <c r="G4034" i="2" s="1"/>
  <c r="D4034" i="2"/>
  <c r="F4034" i="2" s="1"/>
  <c r="H4033" i="2"/>
  <c r="E4033" i="2"/>
  <c r="G4033" i="2" s="1"/>
  <c r="D4033" i="2"/>
  <c r="F4033" i="2" s="1"/>
  <c r="H4032" i="2"/>
  <c r="G4032" i="2"/>
  <c r="E4032" i="2"/>
  <c r="D4032" i="2"/>
  <c r="F4032" i="2" s="1"/>
  <c r="H4031" i="2"/>
  <c r="E4031" i="2"/>
  <c r="G4031" i="2" s="1"/>
  <c r="D4031" i="2"/>
  <c r="F4031" i="2" s="1"/>
  <c r="I4031" i="2" s="1"/>
  <c r="H4030" i="2"/>
  <c r="E4030" i="2"/>
  <c r="G4030" i="2" s="1"/>
  <c r="D4030" i="2"/>
  <c r="F4030" i="2" s="1"/>
  <c r="I4029" i="2"/>
  <c r="H4029" i="2"/>
  <c r="E4029" i="2"/>
  <c r="G4029" i="2" s="1"/>
  <c r="D4029" i="2"/>
  <c r="F4029" i="2" s="1"/>
  <c r="H4028" i="2"/>
  <c r="E4028" i="2"/>
  <c r="G4028" i="2" s="1"/>
  <c r="D4028" i="2"/>
  <c r="F4028" i="2" s="1"/>
  <c r="H4027" i="2"/>
  <c r="E4027" i="2"/>
  <c r="G4027" i="2" s="1"/>
  <c r="D4027" i="2"/>
  <c r="F4027" i="2" s="1"/>
  <c r="I4027" i="2" s="1"/>
  <c r="H4026" i="2"/>
  <c r="E4026" i="2"/>
  <c r="G4026" i="2" s="1"/>
  <c r="D4026" i="2"/>
  <c r="F4026" i="2" s="1"/>
  <c r="H4025" i="2"/>
  <c r="E4025" i="2"/>
  <c r="G4025" i="2" s="1"/>
  <c r="D4025" i="2"/>
  <c r="F4025" i="2" s="1"/>
  <c r="I4025" i="2" s="1"/>
  <c r="H4024" i="2"/>
  <c r="E4024" i="2"/>
  <c r="G4024" i="2" s="1"/>
  <c r="D4024" i="2"/>
  <c r="F4024" i="2" s="1"/>
  <c r="H4023" i="2"/>
  <c r="E4023" i="2"/>
  <c r="G4023" i="2" s="1"/>
  <c r="D4023" i="2"/>
  <c r="F4023" i="2" s="1"/>
  <c r="I4023" i="2" s="1"/>
  <c r="H4022" i="2"/>
  <c r="E4022" i="2"/>
  <c r="G4022" i="2" s="1"/>
  <c r="D4022" i="2"/>
  <c r="F4022" i="2" s="1"/>
  <c r="H4021" i="2"/>
  <c r="E4021" i="2"/>
  <c r="G4021" i="2" s="1"/>
  <c r="D4021" i="2"/>
  <c r="F4021" i="2" s="1"/>
  <c r="I4021" i="2" s="1"/>
  <c r="H4020" i="2"/>
  <c r="F4020" i="2"/>
  <c r="E4020" i="2"/>
  <c r="G4020" i="2" s="1"/>
  <c r="D4020" i="2"/>
  <c r="H4019" i="2"/>
  <c r="F4019" i="2"/>
  <c r="E4019" i="2"/>
  <c r="G4019" i="2" s="1"/>
  <c r="D4019" i="2"/>
  <c r="H4018" i="2"/>
  <c r="E4018" i="2"/>
  <c r="G4018" i="2" s="1"/>
  <c r="D4018" i="2"/>
  <c r="F4018" i="2" s="1"/>
  <c r="H4017" i="2"/>
  <c r="E4017" i="2"/>
  <c r="G4017" i="2" s="1"/>
  <c r="D4017" i="2"/>
  <c r="F4017" i="2" s="1"/>
  <c r="I4017" i="2" s="1"/>
  <c r="H4016" i="2"/>
  <c r="F4016" i="2"/>
  <c r="E4016" i="2"/>
  <c r="G4016" i="2" s="1"/>
  <c r="D4016" i="2"/>
  <c r="H4015" i="2"/>
  <c r="F4015" i="2"/>
  <c r="E4015" i="2"/>
  <c r="G4015" i="2" s="1"/>
  <c r="D4015" i="2"/>
  <c r="H4014" i="2"/>
  <c r="E4014" i="2"/>
  <c r="G4014" i="2" s="1"/>
  <c r="D4014" i="2"/>
  <c r="F4014" i="2" s="1"/>
  <c r="H4013" i="2"/>
  <c r="E4013" i="2"/>
  <c r="G4013" i="2" s="1"/>
  <c r="I4013" i="2" s="1"/>
  <c r="D4013" i="2"/>
  <c r="F4013" i="2" s="1"/>
  <c r="H4012" i="2"/>
  <c r="G4012" i="2"/>
  <c r="F4012" i="2"/>
  <c r="I4012" i="2" s="1"/>
  <c r="E4012" i="2"/>
  <c r="D4012" i="2"/>
  <c r="H4011" i="2"/>
  <c r="F4011" i="2"/>
  <c r="I4011" i="2" s="1"/>
  <c r="E4011" i="2"/>
  <c r="G4011" i="2" s="1"/>
  <c r="D4011" i="2"/>
  <c r="H4010" i="2"/>
  <c r="G4010" i="2"/>
  <c r="E4010" i="2"/>
  <c r="D4010" i="2"/>
  <c r="F4010" i="2" s="1"/>
  <c r="H4009" i="2"/>
  <c r="E4009" i="2"/>
  <c r="G4009" i="2" s="1"/>
  <c r="D4009" i="2"/>
  <c r="F4009" i="2" s="1"/>
  <c r="H4008" i="2"/>
  <c r="G4008" i="2"/>
  <c r="F4008" i="2"/>
  <c r="I4008" i="2" s="1"/>
  <c r="E4008" i="2"/>
  <c r="D4008" i="2"/>
  <c r="H4007" i="2"/>
  <c r="F4007" i="2"/>
  <c r="I4007" i="2" s="1"/>
  <c r="E4007" i="2"/>
  <c r="G4007" i="2" s="1"/>
  <c r="D4007" i="2"/>
  <c r="H4006" i="2"/>
  <c r="G4006" i="2"/>
  <c r="E4006" i="2"/>
  <c r="D4006" i="2"/>
  <c r="F4006" i="2" s="1"/>
  <c r="H4005" i="2"/>
  <c r="I4005" i="2" s="1"/>
  <c r="E4005" i="2"/>
  <c r="G4005" i="2" s="1"/>
  <c r="D4005" i="2"/>
  <c r="F4005" i="2" s="1"/>
  <c r="H4004" i="2"/>
  <c r="G4004" i="2"/>
  <c r="E4004" i="2"/>
  <c r="D4004" i="2"/>
  <c r="F4004" i="2" s="1"/>
  <c r="I4004" i="2" s="1"/>
  <c r="H4003" i="2"/>
  <c r="E4003" i="2"/>
  <c r="G4003" i="2" s="1"/>
  <c r="D4003" i="2"/>
  <c r="F4003" i="2" s="1"/>
  <c r="H4002" i="2"/>
  <c r="G4002" i="2"/>
  <c r="E4002" i="2"/>
  <c r="D4002" i="2"/>
  <c r="F4002" i="2" s="1"/>
  <c r="H4001" i="2"/>
  <c r="E4001" i="2"/>
  <c r="G4001" i="2" s="1"/>
  <c r="D4001" i="2"/>
  <c r="F4001" i="2" s="1"/>
  <c r="H4000" i="2"/>
  <c r="G4000" i="2"/>
  <c r="E4000" i="2"/>
  <c r="D4000" i="2"/>
  <c r="F4000" i="2" s="1"/>
  <c r="H3999" i="2"/>
  <c r="E3999" i="2"/>
  <c r="G3999" i="2" s="1"/>
  <c r="D3999" i="2"/>
  <c r="F3999" i="2" s="1"/>
  <c r="H3998" i="2"/>
  <c r="G3998" i="2"/>
  <c r="E3998" i="2"/>
  <c r="D3998" i="2"/>
  <c r="F3998" i="2" s="1"/>
  <c r="I3998" i="2" s="1"/>
  <c r="H3997" i="2"/>
  <c r="E3997" i="2"/>
  <c r="G3997" i="2" s="1"/>
  <c r="D3997" i="2"/>
  <c r="F3997" i="2" s="1"/>
  <c r="H3996" i="2"/>
  <c r="G3996" i="2"/>
  <c r="E3996" i="2"/>
  <c r="D3996" i="2"/>
  <c r="F3996" i="2" s="1"/>
  <c r="I3996" i="2" s="1"/>
  <c r="H3995" i="2"/>
  <c r="E3995" i="2"/>
  <c r="G3995" i="2" s="1"/>
  <c r="D3995" i="2"/>
  <c r="F3995" i="2" s="1"/>
  <c r="H3994" i="2"/>
  <c r="G3994" i="2"/>
  <c r="E3994" i="2"/>
  <c r="D3994" i="2"/>
  <c r="F3994" i="2" s="1"/>
  <c r="H3993" i="2"/>
  <c r="E3993" i="2"/>
  <c r="G3993" i="2" s="1"/>
  <c r="D3993" i="2"/>
  <c r="F3993" i="2" s="1"/>
  <c r="H3992" i="2"/>
  <c r="G3992" i="2"/>
  <c r="E3992" i="2"/>
  <c r="D3992" i="2"/>
  <c r="F3992" i="2" s="1"/>
  <c r="H3991" i="2"/>
  <c r="E3991" i="2"/>
  <c r="G3991" i="2" s="1"/>
  <c r="D3991" i="2"/>
  <c r="F3991" i="2" s="1"/>
  <c r="H3990" i="2"/>
  <c r="G3990" i="2"/>
  <c r="E3990" i="2"/>
  <c r="D3990" i="2"/>
  <c r="F3990" i="2" s="1"/>
  <c r="I3990" i="2" s="1"/>
  <c r="H3989" i="2"/>
  <c r="E3989" i="2"/>
  <c r="G3989" i="2" s="1"/>
  <c r="D3989" i="2"/>
  <c r="F3989" i="2" s="1"/>
  <c r="H3988" i="2"/>
  <c r="G3988" i="2"/>
  <c r="E3988" i="2"/>
  <c r="D3988" i="2"/>
  <c r="F3988" i="2" s="1"/>
  <c r="I3988" i="2" s="1"/>
  <c r="H3987" i="2"/>
  <c r="E3987" i="2"/>
  <c r="G3987" i="2" s="1"/>
  <c r="D3987" i="2"/>
  <c r="F3987" i="2" s="1"/>
  <c r="H3986" i="2"/>
  <c r="G3986" i="2"/>
  <c r="E3986" i="2"/>
  <c r="D3986" i="2"/>
  <c r="F3986" i="2" s="1"/>
  <c r="H3985" i="2"/>
  <c r="E3985" i="2"/>
  <c r="G3985" i="2" s="1"/>
  <c r="D3985" i="2"/>
  <c r="F3985" i="2" s="1"/>
  <c r="H3984" i="2"/>
  <c r="G3984" i="2"/>
  <c r="E3984" i="2"/>
  <c r="D3984" i="2"/>
  <c r="F3984" i="2" s="1"/>
  <c r="H3983" i="2"/>
  <c r="E3983" i="2"/>
  <c r="G3983" i="2" s="1"/>
  <c r="D3983" i="2"/>
  <c r="F3983" i="2" s="1"/>
  <c r="H3982" i="2"/>
  <c r="G3982" i="2"/>
  <c r="E3982" i="2"/>
  <c r="D3982" i="2"/>
  <c r="F3982" i="2" s="1"/>
  <c r="I3982" i="2" s="1"/>
  <c r="H3981" i="2"/>
  <c r="E3981" i="2"/>
  <c r="G3981" i="2" s="1"/>
  <c r="D3981" i="2"/>
  <c r="F3981" i="2" s="1"/>
  <c r="H3980" i="2"/>
  <c r="G3980" i="2"/>
  <c r="E3980" i="2"/>
  <c r="D3980" i="2"/>
  <c r="F3980" i="2" s="1"/>
  <c r="I3980" i="2" s="1"/>
  <c r="H3979" i="2"/>
  <c r="E3979" i="2"/>
  <c r="G3979" i="2" s="1"/>
  <c r="D3979" i="2"/>
  <c r="F3979" i="2" s="1"/>
  <c r="H3978" i="2"/>
  <c r="G3978" i="2"/>
  <c r="E3978" i="2"/>
  <c r="D3978" i="2"/>
  <c r="F3978" i="2" s="1"/>
  <c r="H3977" i="2"/>
  <c r="E3977" i="2"/>
  <c r="G3977" i="2" s="1"/>
  <c r="D3977" i="2"/>
  <c r="F3977" i="2" s="1"/>
  <c r="H3976" i="2"/>
  <c r="G3976" i="2"/>
  <c r="E3976" i="2"/>
  <c r="D3976" i="2"/>
  <c r="F3976" i="2" s="1"/>
  <c r="H3975" i="2"/>
  <c r="E3975" i="2"/>
  <c r="G3975" i="2" s="1"/>
  <c r="D3975" i="2"/>
  <c r="F3975" i="2" s="1"/>
  <c r="H3974" i="2"/>
  <c r="G3974" i="2"/>
  <c r="E3974" i="2"/>
  <c r="D3974" i="2"/>
  <c r="F3974" i="2" s="1"/>
  <c r="I3974" i="2" s="1"/>
  <c r="H3973" i="2"/>
  <c r="E3973" i="2"/>
  <c r="G3973" i="2" s="1"/>
  <c r="D3973" i="2"/>
  <c r="F3973" i="2" s="1"/>
  <c r="H3972" i="2"/>
  <c r="G3972" i="2"/>
  <c r="E3972" i="2"/>
  <c r="D3972" i="2"/>
  <c r="F3972" i="2" s="1"/>
  <c r="I3972" i="2" s="1"/>
  <c r="H3971" i="2"/>
  <c r="E3971" i="2"/>
  <c r="G3971" i="2" s="1"/>
  <c r="D3971" i="2"/>
  <c r="F3971" i="2" s="1"/>
  <c r="H3970" i="2"/>
  <c r="G3970" i="2"/>
  <c r="E3970" i="2"/>
  <c r="D3970" i="2"/>
  <c r="F3970" i="2" s="1"/>
  <c r="H3969" i="2"/>
  <c r="E3969" i="2"/>
  <c r="G3969" i="2" s="1"/>
  <c r="D3969" i="2"/>
  <c r="F3969" i="2" s="1"/>
  <c r="H3968" i="2"/>
  <c r="G3968" i="2"/>
  <c r="E3968" i="2"/>
  <c r="D3968" i="2"/>
  <c r="F3968" i="2" s="1"/>
  <c r="H3967" i="2"/>
  <c r="E3967" i="2"/>
  <c r="G3967" i="2" s="1"/>
  <c r="D3967" i="2"/>
  <c r="F3967" i="2" s="1"/>
  <c r="H3966" i="2"/>
  <c r="G3966" i="2"/>
  <c r="E3966" i="2"/>
  <c r="D3966" i="2"/>
  <c r="F3966" i="2" s="1"/>
  <c r="I3966" i="2" s="1"/>
  <c r="H3965" i="2"/>
  <c r="E3965" i="2"/>
  <c r="G3965" i="2" s="1"/>
  <c r="D3965" i="2"/>
  <c r="F3965" i="2" s="1"/>
  <c r="H3964" i="2"/>
  <c r="G3964" i="2"/>
  <c r="E3964" i="2"/>
  <c r="D3964" i="2"/>
  <c r="F3964" i="2" s="1"/>
  <c r="I3964" i="2" s="1"/>
  <c r="H3963" i="2"/>
  <c r="E3963" i="2"/>
  <c r="G3963" i="2" s="1"/>
  <c r="D3963" i="2"/>
  <c r="F3963" i="2" s="1"/>
  <c r="H3962" i="2"/>
  <c r="G3962" i="2"/>
  <c r="E3962" i="2"/>
  <c r="D3962" i="2"/>
  <c r="F3962" i="2" s="1"/>
  <c r="H3961" i="2"/>
  <c r="E3961" i="2"/>
  <c r="G3961" i="2" s="1"/>
  <c r="D3961" i="2"/>
  <c r="F3961" i="2" s="1"/>
  <c r="H3960" i="2"/>
  <c r="G3960" i="2"/>
  <c r="E3960" i="2"/>
  <c r="D3960" i="2"/>
  <c r="F3960" i="2" s="1"/>
  <c r="H3959" i="2"/>
  <c r="E3959" i="2"/>
  <c r="G3959" i="2" s="1"/>
  <c r="D3959" i="2"/>
  <c r="F3959" i="2" s="1"/>
  <c r="H3958" i="2"/>
  <c r="G3958" i="2"/>
  <c r="E3958" i="2"/>
  <c r="D3958" i="2"/>
  <c r="F3958" i="2" s="1"/>
  <c r="I3958" i="2" s="1"/>
  <c r="H3957" i="2"/>
  <c r="E3957" i="2"/>
  <c r="G3957" i="2" s="1"/>
  <c r="D3957" i="2"/>
  <c r="F3957" i="2" s="1"/>
  <c r="H3956" i="2"/>
  <c r="G3956" i="2"/>
  <c r="E3956" i="2"/>
  <c r="D3956" i="2"/>
  <c r="F3956" i="2" s="1"/>
  <c r="I3956" i="2" s="1"/>
  <c r="H3955" i="2"/>
  <c r="E3955" i="2"/>
  <c r="G3955" i="2" s="1"/>
  <c r="D3955" i="2"/>
  <c r="F3955" i="2" s="1"/>
  <c r="H3954" i="2"/>
  <c r="G3954" i="2"/>
  <c r="E3954" i="2"/>
  <c r="D3954" i="2"/>
  <c r="F3954" i="2" s="1"/>
  <c r="H3953" i="2"/>
  <c r="E3953" i="2"/>
  <c r="G3953" i="2" s="1"/>
  <c r="D3953" i="2"/>
  <c r="F3953" i="2" s="1"/>
  <c r="H3952" i="2"/>
  <c r="G3952" i="2"/>
  <c r="E3952" i="2"/>
  <c r="D3952" i="2"/>
  <c r="F3952" i="2" s="1"/>
  <c r="H3951" i="2"/>
  <c r="E3951" i="2"/>
  <c r="G3951" i="2" s="1"/>
  <c r="D3951" i="2"/>
  <c r="F3951" i="2" s="1"/>
  <c r="H3950" i="2"/>
  <c r="G3950" i="2"/>
  <c r="E3950" i="2"/>
  <c r="D3950" i="2"/>
  <c r="F3950" i="2" s="1"/>
  <c r="I3950" i="2" s="1"/>
  <c r="H3949" i="2"/>
  <c r="E3949" i="2"/>
  <c r="G3949" i="2" s="1"/>
  <c r="D3949" i="2"/>
  <c r="F3949" i="2" s="1"/>
  <c r="H3948" i="2"/>
  <c r="G3948" i="2"/>
  <c r="E3948" i="2"/>
  <c r="D3948" i="2"/>
  <c r="F3948" i="2" s="1"/>
  <c r="I3948" i="2" s="1"/>
  <c r="H3947" i="2"/>
  <c r="E3947" i="2"/>
  <c r="G3947" i="2" s="1"/>
  <c r="D3947" i="2"/>
  <c r="F3947" i="2" s="1"/>
  <c r="H3946" i="2"/>
  <c r="G3946" i="2"/>
  <c r="E3946" i="2"/>
  <c r="D3946" i="2"/>
  <c r="F3946" i="2" s="1"/>
  <c r="H3945" i="2"/>
  <c r="E3945" i="2"/>
  <c r="G3945" i="2" s="1"/>
  <c r="D3945" i="2"/>
  <c r="F3945" i="2" s="1"/>
  <c r="H3944" i="2"/>
  <c r="G3944" i="2"/>
  <c r="E3944" i="2"/>
  <c r="D3944" i="2"/>
  <c r="F3944" i="2" s="1"/>
  <c r="H3943" i="2"/>
  <c r="E3943" i="2"/>
  <c r="G3943" i="2" s="1"/>
  <c r="D3943" i="2"/>
  <c r="F3943" i="2" s="1"/>
  <c r="H3942" i="2"/>
  <c r="G3942" i="2"/>
  <c r="E3942" i="2"/>
  <c r="D3942" i="2"/>
  <c r="F3942" i="2" s="1"/>
  <c r="I3942" i="2" s="1"/>
  <c r="H3941" i="2"/>
  <c r="E3941" i="2"/>
  <c r="G3941" i="2" s="1"/>
  <c r="D3941" i="2"/>
  <c r="F3941" i="2" s="1"/>
  <c r="H3940" i="2"/>
  <c r="G3940" i="2"/>
  <c r="E3940" i="2"/>
  <c r="D3940" i="2"/>
  <c r="F3940" i="2" s="1"/>
  <c r="I3940" i="2" s="1"/>
  <c r="H3939" i="2"/>
  <c r="E3939" i="2"/>
  <c r="G3939" i="2" s="1"/>
  <c r="D3939" i="2"/>
  <c r="F3939" i="2" s="1"/>
  <c r="H3938" i="2"/>
  <c r="G3938" i="2"/>
  <c r="E3938" i="2"/>
  <c r="D3938" i="2"/>
  <c r="F3938" i="2" s="1"/>
  <c r="H3937" i="2"/>
  <c r="E3937" i="2"/>
  <c r="G3937" i="2" s="1"/>
  <c r="D3937" i="2"/>
  <c r="F3937" i="2" s="1"/>
  <c r="H3936" i="2"/>
  <c r="G3936" i="2"/>
  <c r="E3936" i="2"/>
  <c r="D3936" i="2"/>
  <c r="F3936" i="2" s="1"/>
  <c r="H3935" i="2"/>
  <c r="E3935" i="2"/>
  <c r="G3935" i="2" s="1"/>
  <c r="D3935" i="2"/>
  <c r="F3935" i="2" s="1"/>
  <c r="H3934" i="2"/>
  <c r="G3934" i="2"/>
  <c r="E3934" i="2"/>
  <c r="D3934" i="2"/>
  <c r="F3934" i="2" s="1"/>
  <c r="I3934" i="2" s="1"/>
  <c r="H3933" i="2"/>
  <c r="E3933" i="2"/>
  <c r="G3933" i="2" s="1"/>
  <c r="D3933" i="2"/>
  <c r="F3933" i="2" s="1"/>
  <c r="H3932" i="2"/>
  <c r="G3932" i="2"/>
  <c r="E3932" i="2"/>
  <c r="D3932" i="2"/>
  <c r="F3932" i="2" s="1"/>
  <c r="I3932" i="2" s="1"/>
  <c r="H3931" i="2"/>
  <c r="E3931" i="2"/>
  <c r="G3931" i="2" s="1"/>
  <c r="D3931" i="2"/>
  <c r="F3931" i="2" s="1"/>
  <c r="H3930" i="2"/>
  <c r="G3930" i="2"/>
  <c r="E3930" i="2"/>
  <c r="D3930" i="2"/>
  <c r="F3930" i="2" s="1"/>
  <c r="H3929" i="2"/>
  <c r="E3929" i="2"/>
  <c r="G3929" i="2" s="1"/>
  <c r="D3929" i="2"/>
  <c r="F3929" i="2" s="1"/>
  <c r="H3928" i="2"/>
  <c r="G3928" i="2"/>
  <c r="E3928" i="2"/>
  <c r="D3928" i="2"/>
  <c r="F3928" i="2" s="1"/>
  <c r="H3927" i="2"/>
  <c r="E3927" i="2"/>
  <c r="G3927" i="2" s="1"/>
  <c r="D3927" i="2"/>
  <c r="F3927" i="2" s="1"/>
  <c r="H3926" i="2"/>
  <c r="G3926" i="2"/>
  <c r="E3926" i="2"/>
  <c r="D3926" i="2"/>
  <c r="F3926" i="2" s="1"/>
  <c r="I3926" i="2" s="1"/>
  <c r="H3925" i="2"/>
  <c r="E3925" i="2"/>
  <c r="G3925" i="2" s="1"/>
  <c r="D3925" i="2"/>
  <c r="F3925" i="2" s="1"/>
  <c r="H3924" i="2"/>
  <c r="G3924" i="2"/>
  <c r="E3924" i="2"/>
  <c r="D3924" i="2"/>
  <c r="F3924" i="2" s="1"/>
  <c r="I3924" i="2" s="1"/>
  <c r="H3923" i="2"/>
  <c r="E3923" i="2"/>
  <c r="G3923" i="2" s="1"/>
  <c r="D3923" i="2"/>
  <c r="F3923" i="2" s="1"/>
  <c r="H3922" i="2"/>
  <c r="G3922" i="2"/>
  <c r="E3922" i="2"/>
  <c r="D3922" i="2"/>
  <c r="F3922" i="2" s="1"/>
  <c r="H3921" i="2"/>
  <c r="E3921" i="2"/>
  <c r="G3921" i="2" s="1"/>
  <c r="D3921" i="2"/>
  <c r="F3921" i="2" s="1"/>
  <c r="H3920" i="2"/>
  <c r="G3920" i="2"/>
  <c r="E3920" i="2"/>
  <c r="D3920" i="2"/>
  <c r="F3920" i="2" s="1"/>
  <c r="H3919" i="2"/>
  <c r="E3919" i="2"/>
  <c r="G3919" i="2" s="1"/>
  <c r="D3919" i="2"/>
  <c r="F3919" i="2" s="1"/>
  <c r="H3918" i="2"/>
  <c r="G3918" i="2"/>
  <c r="E3918" i="2"/>
  <c r="D3918" i="2"/>
  <c r="F3918" i="2" s="1"/>
  <c r="I3918" i="2" s="1"/>
  <c r="H3917" i="2"/>
  <c r="E3917" i="2"/>
  <c r="G3917" i="2" s="1"/>
  <c r="D3917" i="2"/>
  <c r="F3917" i="2" s="1"/>
  <c r="H3916" i="2"/>
  <c r="G3916" i="2"/>
  <c r="E3916" i="2"/>
  <c r="D3916" i="2"/>
  <c r="F3916" i="2" s="1"/>
  <c r="I3916" i="2" s="1"/>
  <c r="H3915" i="2"/>
  <c r="E3915" i="2"/>
  <c r="G3915" i="2" s="1"/>
  <c r="D3915" i="2"/>
  <c r="F3915" i="2" s="1"/>
  <c r="H3914" i="2"/>
  <c r="G3914" i="2"/>
  <c r="E3914" i="2"/>
  <c r="D3914" i="2"/>
  <c r="F3914" i="2" s="1"/>
  <c r="H3913" i="2"/>
  <c r="E3913" i="2"/>
  <c r="G3913" i="2" s="1"/>
  <c r="D3913" i="2"/>
  <c r="F3913" i="2" s="1"/>
  <c r="H3912" i="2"/>
  <c r="G3912" i="2"/>
  <c r="E3912" i="2"/>
  <c r="D3912" i="2"/>
  <c r="F3912" i="2" s="1"/>
  <c r="H3911" i="2"/>
  <c r="E3911" i="2"/>
  <c r="G3911" i="2" s="1"/>
  <c r="D3911" i="2"/>
  <c r="F3911" i="2" s="1"/>
  <c r="H3910" i="2"/>
  <c r="G3910" i="2"/>
  <c r="E3910" i="2"/>
  <c r="D3910" i="2"/>
  <c r="F3910" i="2" s="1"/>
  <c r="I3910" i="2" s="1"/>
  <c r="H3909" i="2"/>
  <c r="E3909" i="2"/>
  <c r="G3909" i="2" s="1"/>
  <c r="D3909" i="2"/>
  <c r="F3909" i="2" s="1"/>
  <c r="H3908" i="2"/>
  <c r="G3908" i="2"/>
  <c r="E3908" i="2"/>
  <c r="D3908" i="2"/>
  <c r="F3908" i="2" s="1"/>
  <c r="I3908" i="2" s="1"/>
  <c r="H3907" i="2"/>
  <c r="E3907" i="2"/>
  <c r="G3907" i="2" s="1"/>
  <c r="D3907" i="2"/>
  <c r="F3907" i="2" s="1"/>
  <c r="H3906" i="2"/>
  <c r="G3906" i="2"/>
  <c r="E3906" i="2"/>
  <c r="D3906" i="2"/>
  <c r="F3906" i="2" s="1"/>
  <c r="H3905" i="2"/>
  <c r="E3905" i="2"/>
  <c r="G3905" i="2" s="1"/>
  <c r="D3905" i="2"/>
  <c r="F3905" i="2" s="1"/>
  <c r="H3904" i="2"/>
  <c r="G3904" i="2"/>
  <c r="E3904" i="2"/>
  <c r="D3904" i="2"/>
  <c r="F3904" i="2" s="1"/>
  <c r="H3903" i="2"/>
  <c r="E3903" i="2"/>
  <c r="G3903" i="2" s="1"/>
  <c r="D3903" i="2"/>
  <c r="F3903" i="2" s="1"/>
  <c r="H3902" i="2"/>
  <c r="G3902" i="2"/>
  <c r="E3902" i="2"/>
  <c r="D3902" i="2"/>
  <c r="F3902" i="2" s="1"/>
  <c r="I3902" i="2" s="1"/>
  <c r="H3901" i="2"/>
  <c r="E3901" i="2"/>
  <c r="G3901" i="2" s="1"/>
  <c r="D3901" i="2"/>
  <c r="F3901" i="2" s="1"/>
  <c r="H3900" i="2"/>
  <c r="G3900" i="2"/>
  <c r="E3900" i="2"/>
  <c r="D3900" i="2"/>
  <c r="F3900" i="2" s="1"/>
  <c r="I3900" i="2" s="1"/>
  <c r="H3899" i="2"/>
  <c r="E3899" i="2"/>
  <c r="G3899" i="2" s="1"/>
  <c r="D3899" i="2"/>
  <c r="F3899" i="2" s="1"/>
  <c r="H3898" i="2"/>
  <c r="G3898" i="2"/>
  <c r="E3898" i="2"/>
  <c r="D3898" i="2"/>
  <c r="F3898" i="2" s="1"/>
  <c r="H3897" i="2"/>
  <c r="E3897" i="2"/>
  <c r="G3897" i="2" s="1"/>
  <c r="D3897" i="2"/>
  <c r="F3897" i="2" s="1"/>
  <c r="H3896" i="2"/>
  <c r="G3896" i="2"/>
  <c r="E3896" i="2"/>
  <c r="D3896" i="2"/>
  <c r="F3896" i="2" s="1"/>
  <c r="H3895" i="2"/>
  <c r="E3895" i="2"/>
  <c r="G3895" i="2" s="1"/>
  <c r="D3895" i="2"/>
  <c r="F3895" i="2" s="1"/>
  <c r="H3894" i="2"/>
  <c r="G3894" i="2"/>
  <c r="E3894" i="2"/>
  <c r="D3894" i="2"/>
  <c r="F3894" i="2" s="1"/>
  <c r="I3894" i="2" s="1"/>
  <c r="H3893" i="2"/>
  <c r="E3893" i="2"/>
  <c r="G3893" i="2" s="1"/>
  <c r="D3893" i="2"/>
  <c r="F3893" i="2" s="1"/>
  <c r="H3892" i="2"/>
  <c r="G3892" i="2"/>
  <c r="E3892" i="2"/>
  <c r="D3892" i="2"/>
  <c r="F3892" i="2" s="1"/>
  <c r="I3892" i="2" s="1"/>
  <c r="H3891" i="2"/>
  <c r="E3891" i="2"/>
  <c r="G3891" i="2" s="1"/>
  <c r="D3891" i="2"/>
  <c r="F3891" i="2" s="1"/>
  <c r="H3890" i="2"/>
  <c r="G3890" i="2"/>
  <c r="E3890" i="2"/>
  <c r="D3890" i="2"/>
  <c r="F3890" i="2" s="1"/>
  <c r="H3889" i="2"/>
  <c r="E3889" i="2"/>
  <c r="G3889" i="2" s="1"/>
  <c r="D3889" i="2"/>
  <c r="F3889" i="2" s="1"/>
  <c r="H3888" i="2"/>
  <c r="G3888" i="2"/>
  <c r="E3888" i="2"/>
  <c r="D3888" i="2"/>
  <c r="F3888" i="2" s="1"/>
  <c r="H3887" i="2"/>
  <c r="E3887" i="2"/>
  <c r="G3887" i="2" s="1"/>
  <c r="D3887" i="2"/>
  <c r="F3887" i="2" s="1"/>
  <c r="H3886" i="2"/>
  <c r="G3886" i="2"/>
  <c r="E3886" i="2"/>
  <c r="D3886" i="2"/>
  <c r="F3886" i="2" s="1"/>
  <c r="I3886" i="2" s="1"/>
  <c r="H3885" i="2"/>
  <c r="E3885" i="2"/>
  <c r="G3885" i="2" s="1"/>
  <c r="D3885" i="2"/>
  <c r="F3885" i="2" s="1"/>
  <c r="H3884" i="2"/>
  <c r="G3884" i="2"/>
  <c r="E3884" i="2"/>
  <c r="D3884" i="2"/>
  <c r="F3884" i="2" s="1"/>
  <c r="I3884" i="2" s="1"/>
  <c r="H3883" i="2"/>
  <c r="E3883" i="2"/>
  <c r="G3883" i="2" s="1"/>
  <c r="D3883" i="2"/>
  <c r="F3883" i="2" s="1"/>
  <c r="H3882" i="2"/>
  <c r="G3882" i="2"/>
  <c r="E3882" i="2"/>
  <c r="D3882" i="2"/>
  <c r="F3882" i="2" s="1"/>
  <c r="H3881" i="2"/>
  <c r="E3881" i="2"/>
  <c r="G3881" i="2" s="1"/>
  <c r="D3881" i="2"/>
  <c r="F3881" i="2" s="1"/>
  <c r="H3880" i="2"/>
  <c r="G3880" i="2"/>
  <c r="E3880" i="2"/>
  <c r="D3880" i="2"/>
  <c r="F3880" i="2" s="1"/>
  <c r="H3879" i="2"/>
  <c r="E3879" i="2"/>
  <c r="G3879" i="2" s="1"/>
  <c r="D3879" i="2"/>
  <c r="F3879" i="2" s="1"/>
  <c r="H3878" i="2"/>
  <c r="G3878" i="2"/>
  <c r="E3878" i="2"/>
  <c r="D3878" i="2"/>
  <c r="F3878" i="2" s="1"/>
  <c r="I3878" i="2" s="1"/>
  <c r="H3877" i="2"/>
  <c r="E3877" i="2"/>
  <c r="G3877" i="2" s="1"/>
  <c r="D3877" i="2"/>
  <c r="F3877" i="2" s="1"/>
  <c r="H3876" i="2"/>
  <c r="G3876" i="2"/>
  <c r="E3876" i="2"/>
  <c r="D3876" i="2"/>
  <c r="F3876" i="2" s="1"/>
  <c r="I3875" i="2"/>
  <c r="H3875" i="2"/>
  <c r="E3875" i="2"/>
  <c r="G3875" i="2" s="1"/>
  <c r="D3875" i="2"/>
  <c r="F3875" i="2" s="1"/>
  <c r="H3874" i="2"/>
  <c r="E3874" i="2"/>
  <c r="G3874" i="2" s="1"/>
  <c r="D3874" i="2"/>
  <c r="F3874" i="2" s="1"/>
  <c r="H3873" i="2"/>
  <c r="E3873" i="2"/>
  <c r="G3873" i="2" s="1"/>
  <c r="D3873" i="2"/>
  <c r="F3873" i="2" s="1"/>
  <c r="I3873" i="2" s="1"/>
  <c r="H3872" i="2"/>
  <c r="E3872" i="2"/>
  <c r="G3872" i="2" s="1"/>
  <c r="D3872" i="2"/>
  <c r="F3872" i="2" s="1"/>
  <c r="H3871" i="2"/>
  <c r="E3871" i="2"/>
  <c r="G3871" i="2" s="1"/>
  <c r="D3871" i="2"/>
  <c r="F3871" i="2" s="1"/>
  <c r="I3871" i="2" s="1"/>
  <c r="H3870" i="2"/>
  <c r="E3870" i="2"/>
  <c r="G3870" i="2" s="1"/>
  <c r="D3870" i="2"/>
  <c r="F3870" i="2" s="1"/>
  <c r="H3869" i="2"/>
  <c r="E3869" i="2"/>
  <c r="G3869" i="2" s="1"/>
  <c r="D3869" i="2"/>
  <c r="F3869" i="2" s="1"/>
  <c r="H3868" i="2"/>
  <c r="E3868" i="2"/>
  <c r="G3868" i="2" s="1"/>
  <c r="D3868" i="2"/>
  <c r="F3868" i="2" s="1"/>
  <c r="H3867" i="2"/>
  <c r="E3867" i="2"/>
  <c r="G3867" i="2" s="1"/>
  <c r="D3867" i="2"/>
  <c r="F3867" i="2" s="1"/>
  <c r="I3867" i="2" s="1"/>
  <c r="H3866" i="2"/>
  <c r="F3866" i="2"/>
  <c r="E3866" i="2"/>
  <c r="G3866" i="2" s="1"/>
  <c r="D3866" i="2"/>
  <c r="H3865" i="2"/>
  <c r="E3865" i="2"/>
  <c r="G3865" i="2" s="1"/>
  <c r="D3865" i="2"/>
  <c r="F3865" i="2" s="1"/>
  <c r="I3865" i="2" s="1"/>
  <c r="H3864" i="2"/>
  <c r="F3864" i="2"/>
  <c r="E3864" i="2"/>
  <c r="G3864" i="2" s="1"/>
  <c r="D3864" i="2"/>
  <c r="H3863" i="2"/>
  <c r="E3863" i="2"/>
  <c r="G3863" i="2" s="1"/>
  <c r="D3863" i="2"/>
  <c r="F3863" i="2" s="1"/>
  <c r="H3862" i="2"/>
  <c r="F3862" i="2"/>
  <c r="E3862" i="2"/>
  <c r="G3862" i="2" s="1"/>
  <c r="D3862" i="2"/>
  <c r="H3861" i="2"/>
  <c r="E3861" i="2"/>
  <c r="G3861" i="2" s="1"/>
  <c r="D3861" i="2"/>
  <c r="F3861" i="2" s="1"/>
  <c r="H3860" i="2"/>
  <c r="F3860" i="2"/>
  <c r="E3860" i="2"/>
  <c r="G3860" i="2" s="1"/>
  <c r="D3860" i="2"/>
  <c r="H3859" i="2"/>
  <c r="E3859" i="2"/>
  <c r="G3859" i="2" s="1"/>
  <c r="I3859" i="2" s="1"/>
  <c r="D3859" i="2"/>
  <c r="F3859" i="2" s="1"/>
  <c r="H3858" i="2"/>
  <c r="G3858" i="2"/>
  <c r="F3858" i="2"/>
  <c r="E3858" i="2"/>
  <c r="D3858" i="2"/>
  <c r="H3857" i="2"/>
  <c r="E3857" i="2"/>
  <c r="G3857" i="2" s="1"/>
  <c r="D3857" i="2"/>
  <c r="F3857" i="2" s="1"/>
  <c r="H3856" i="2"/>
  <c r="G3856" i="2"/>
  <c r="F3856" i="2"/>
  <c r="I3856" i="2" s="1"/>
  <c r="E3856" i="2"/>
  <c r="D3856" i="2"/>
  <c r="H3855" i="2"/>
  <c r="E3855" i="2"/>
  <c r="G3855" i="2" s="1"/>
  <c r="D3855" i="2"/>
  <c r="F3855" i="2" s="1"/>
  <c r="H3854" i="2"/>
  <c r="G3854" i="2"/>
  <c r="F3854" i="2"/>
  <c r="I3854" i="2" s="1"/>
  <c r="E3854" i="2"/>
  <c r="D3854" i="2"/>
  <c r="H3853" i="2"/>
  <c r="E3853" i="2"/>
  <c r="G3853" i="2" s="1"/>
  <c r="D3853" i="2"/>
  <c r="F3853" i="2" s="1"/>
  <c r="H3852" i="2"/>
  <c r="G3852" i="2"/>
  <c r="F3852" i="2"/>
  <c r="E3852" i="2"/>
  <c r="D3852" i="2"/>
  <c r="H3851" i="2"/>
  <c r="I3851" i="2" s="1"/>
  <c r="E3851" i="2"/>
  <c r="G3851" i="2" s="1"/>
  <c r="D3851" i="2"/>
  <c r="F3851" i="2" s="1"/>
  <c r="H3850" i="2"/>
  <c r="G3850" i="2"/>
  <c r="E3850" i="2"/>
  <c r="D3850" i="2"/>
  <c r="F3850" i="2" s="1"/>
  <c r="H3849" i="2"/>
  <c r="E3849" i="2"/>
  <c r="G3849" i="2" s="1"/>
  <c r="D3849" i="2"/>
  <c r="F3849" i="2" s="1"/>
  <c r="H3848" i="2"/>
  <c r="G3848" i="2"/>
  <c r="E3848" i="2"/>
  <c r="D3848" i="2"/>
  <c r="F3848" i="2" s="1"/>
  <c r="H3847" i="2"/>
  <c r="E3847" i="2"/>
  <c r="G3847" i="2" s="1"/>
  <c r="D3847" i="2"/>
  <c r="F3847" i="2" s="1"/>
  <c r="H3846" i="2"/>
  <c r="G3846" i="2"/>
  <c r="E3846" i="2"/>
  <c r="D3846" i="2"/>
  <c r="F3846" i="2" s="1"/>
  <c r="H3845" i="2"/>
  <c r="E3845" i="2"/>
  <c r="G3845" i="2" s="1"/>
  <c r="D3845" i="2"/>
  <c r="F3845" i="2" s="1"/>
  <c r="H3844" i="2"/>
  <c r="G3844" i="2"/>
  <c r="E3844" i="2"/>
  <c r="D3844" i="2"/>
  <c r="F3844" i="2" s="1"/>
  <c r="I3843" i="2"/>
  <c r="H3843" i="2"/>
  <c r="E3843" i="2"/>
  <c r="G3843" i="2" s="1"/>
  <c r="D3843" i="2"/>
  <c r="F3843" i="2" s="1"/>
  <c r="H3842" i="2"/>
  <c r="E3842" i="2"/>
  <c r="G3842" i="2" s="1"/>
  <c r="D3842" i="2"/>
  <c r="F3842" i="2" s="1"/>
  <c r="H3841" i="2"/>
  <c r="E3841" i="2"/>
  <c r="G3841" i="2" s="1"/>
  <c r="D3841" i="2"/>
  <c r="F3841" i="2" s="1"/>
  <c r="I3841" i="2" s="1"/>
  <c r="H3840" i="2"/>
  <c r="E3840" i="2"/>
  <c r="G3840" i="2" s="1"/>
  <c r="D3840" i="2"/>
  <c r="F3840" i="2" s="1"/>
  <c r="H3839" i="2"/>
  <c r="E3839" i="2"/>
  <c r="G3839" i="2" s="1"/>
  <c r="D3839" i="2"/>
  <c r="F3839" i="2" s="1"/>
  <c r="I3839" i="2" s="1"/>
  <c r="H3838" i="2"/>
  <c r="E3838" i="2"/>
  <c r="G3838" i="2" s="1"/>
  <c r="D3838" i="2"/>
  <c r="F3838" i="2" s="1"/>
  <c r="I3838" i="2" s="1"/>
  <c r="H3837" i="2"/>
  <c r="E3837" i="2"/>
  <c r="G3837" i="2" s="1"/>
  <c r="D3837" i="2"/>
  <c r="F3837" i="2" s="1"/>
  <c r="H3836" i="2"/>
  <c r="E3836" i="2"/>
  <c r="G3836" i="2" s="1"/>
  <c r="D3836" i="2"/>
  <c r="F3836" i="2" s="1"/>
  <c r="H3835" i="2"/>
  <c r="E3835" i="2"/>
  <c r="G3835" i="2" s="1"/>
  <c r="D3835" i="2"/>
  <c r="F3835" i="2" s="1"/>
  <c r="I3835" i="2" s="1"/>
  <c r="H3834" i="2"/>
  <c r="F3834" i="2"/>
  <c r="E3834" i="2"/>
  <c r="G3834" i="2" s="1"/>
  <c r="D3834" i="2"/>
  <c r="H3833" i="2"/>
  <c r="E3833" i="2"/>
  <c r="G3833" i="2" s="1"/>
  <c r="D3833" i="2"/>
  <c r="F3833" i="2" s="1"/>
  <c r="I3833" i="2" s="1"/>
  <c r="H3832" i="2"/>
  <c r="F3832" i="2"/>
  <c r="E3832" i="2"/>
  <c r="G3832" i="2" s="1"/>
  <c r="D3832" i="2"/>
  <c r="H3831" i="2"/>
  <c r="E3831" i="2"/>
  <c r="G3831" i="2" s="1"/>
  <c r="D3831" i="2"/>
  <c r="F3831" i="2" s="1"/>
  <c r="H3830" i="2"/>
  <c r="F3830" i="2"/>
  <c r="E3830" i="2"/>
  <c r="G3830" i="2" s="1"/>
  <c r="D3830" i="2"/>
  <c r="H3829" i="2"/>
  <c r="E3829" i="2"/>
  <c r="G3829" i="2" s="1"/>
  <c r="D3829" i="2"/>
  <c r="F3829" i="2" s="1"/>
  <c r="H3828" i="2"/>
  <c r="F3828" i="2"/>
  <c r="E3828" i="2"/>
  <c r="G3828" i="2" s="1"/>
  <c r="D3828" i="2"/>
  <c r="H3827" i="2"/>
  <c r="E3827" i="2"/>
  <c r="G3827" i="2" s="1"/>
  <c r="I3827" i="2" s="1"/>
  <c r="D3827" i="2"/>
  <c r="F3827" i="2" s="1"/>
  <c r="H3826" i="2"/>
  <c r="G3826" i="2"/>
  <c r="F3826" i="2"/>
  <c r="E3826" i="2"/>
  <c r="D3826" i="2"/>
  <c r="H3825" i="2"/>
  <c r="E3825" i="2"/>
  <c r="G3825" i="2" s="1"/>
  <c r="D3825" i="2"/>
  <c r="F3825" i="2" s="1"/>
  <c r="H3824" i="2"/>
  <c r="G3824" i="2"/>
  <c r="F3824" i="2"/>
  <c r="I3824" i="2" s="1"/>
  <c r="E3824" i="2"/>
  <c r="D3824" i="2"/>
  <c r="H3823" i="2"/>
  <c r="E3823" i="2"/>
  <c r="G3823" i="2" s="1"/>
  <c r="D3823" i="2"/>
  <c r="F3823" i="2" s="1"/>
  <c r="H3822" i="2"/>
  <c r="G3822" i="2"/>
  <c r="F3822" i="2"/>
  <c r="I3822" i="2" s="1"/>
  <c r="E3822" i="2"/>
  <c r="D3822" i="2"/>
  <c r="H3821" i="2"/>
  <c r="E3821" i="2"/>
  <c r="G3821" i="2" s="1"/>
  <c r="D3821" i="2"/>
  <c r="F3821" i="2" s="1"/>
  <c r="H3820" i="2"/>
  <c r="G3820" i="2"/>
  <c r="F3820" i="2"/>
  <c r="E3820" i="2"/>
  <c r="D3820" i="2"/>
  <c r="H3819" i="2"/>
  <c r="I3819" i="2" s="1"/>
  <c r="E3819" i="2"/>
  <c r="G3819" i="2" s="1"/>
  <c r="D3819" i="2"/>
  <c r="F3819" i="2" s="1"/>
  <c r="H3818" i="2"/>
  <c r="G3818" i="2"/>
  <c r="E3818" i="2"/>
  <c r="D3818" i="2"/>
  <c r="F3818" i="2" s="1"/>
  <c r="H3817" i="2"/>
  <c r="E3817" i="2"/>
  <c r="G3817" i="2" s="1"/>
  <c r="D3817" i="2"/>
  <c r="F3817" i="2" s="1"/>
  <c r="H3816" i="2"/>
  <c r="G3816" i="2"/>
  <c r="E3816" i="2"/>
  <c r="D3816" i="2"/>
  <c r="F3816" i="2" s="1"/>
  <c r="I3816" i="2" s="1"/>
  <c r="H3815" i="2"/>
  <c r="E3815" i="2"/>
  <c r="G3815" i="2" s="1"/>
  <c r="D3815" i="2"/>
  <c r="F3815" i="2" s="1"/>
  <c r="H3814" i="2"/>
  <c r="G3814" i="2"/>
  <c r="E3814" i="2"/>
  <c r="D3814" i="2"/>
  <c r="F3814" i="2" s="1"/>
  <c r="H3813" i="2"/>
  <c r="E3813" i="2"/>
  <c r="G3813" i="2" s="1"/>
  <c r="D3813" i="2"/>
  <c r="F3813" i="2" s="1"/>
  <c r="H3812" i="2"/>
  <c r="G3812" i="2"/>
  <c r="E3812" i="2"/>
  <c r="D3812" i="2"/>
  <c r="F3812" i="2" s="1"/>
  <c r="I3811" i="2"/>
  <c r="H3811" i="2"/>
  <c r="E3811" i="2"/>
  <c r="G3811" i="2" s="1"/>
  <c r="D3811" i="2"/>
  <c r="F3811" i="2" s="1"/>
  <c r="H3810" i="2"/>
  <c r="E3810" i="2"/>
  <c r="G3810" i="2" s="1"/>
  <c r="D3810" i="2"/>
  <c r="F3810" i="2" s="1"/>
  <c r="H3809" i="2"/>
  <c r="E3809" i="2"/>
  <c r="G3809" i="2" s="1"/>
  <c r="D3809" i="2"/>
  <c r="F3809" i="2" s="1"/>
  <c r="I3809" i="2" s="1"/>
  <c r="H3808" i="2"/>
  <c r="E3808" i="2"/>
  <c r="G3808" i="2" s="1"/>
  <c r="D3808" i="2"/>
  <c r="F3808" i="2" s="1"/>
  <c r="H3807" i="2"/>
  <c r="E3807" i="2"/>
  <c r="G3807" i="2" s="1"/>
  <c r="D3807" i="2"/>
  <c r="F3807" i="2" s="1"/>
  <c r="I3807" i="2" s="1"/>
  <c r="H3806" i="2"/>
  <c r="E3806" i="2"/>
  <c r="G3806" i="2" s="1"/>
  <c r="D3806" i="2"/>
  <c r="F3806" i="2" s="1"/>
  <c r="H3805" i="2"/>
  <c r="E3805" i="2"/>
  <c r="G3805" i="2" s="1"/>
  <c r="D3805" i="2"/>
  <c r="F3805" i="2" s="1"/>
  <c r="H3804" i="2"/>
  <c r="E3804" i="2"/>
  <c r="G3804" i="2" s="1"/>
  <c r="D3804" i="2"/>
  <c r="F3804" i="2" s="1"/>
  <c r="H3803" i="2"/>
  <c r="E3803" i="2"/>
  <c r="G3803" i="2" s="1"/>
  <c r="D3803" i="2"/>
  <c r="F3803" i="2" s="1"/>
  <c r="I3803" i="2" s="1"/>
  <c r="H3802" i="2"/>
  <c r="E3802" i="2"/>
  <c r="G3802" i="2" s="1"/>
  <c r="D3802" i="2"/>
  <c r="F3802" i="2" s="1"/>
  <c r="H3801" i="2"/>
  <c r="E3801" i="2"/>
  <c r="G3801" i="2" s="1"/>
  <c r="D3801" i="2"/>
  <c r="F3801" i="2" s="1"/>
  <c r="I3801" i="2" s="1"/>
  <c r="H3800" i="2"/>
  <c r="F3800" i="2"/>
  <c r="E3800" i="2"/>
  <c r="G3800" i="2" s="1"/>
  <c r="D3800" i="2"/>
  <c r="H3799" i="2"/>
  <c r="E3799" i="2"/>
  <c r="G3799" i="2" s="1"/>
  <c r="D3799" i="2"/>
  <c r="F3799" i="2" s="1"/>
  <c r="I3799" i="2" s="1"/>
  <c r="H3798" i="2"/>
  <c r="E3798" i="2"/>
  <c r="G3798" i="2" s="1"/>
  <c r="D3798" i="2"/>
  <c r="F3798" i="2" s="1"/>
  <c r="I3798" i="2" s="1"/>
  <c r="H3797" i="2"/>
  <c r="E3797" i="2"/>
  <c r="G3797" i="2" s="1"/>
  <c r="D3797" i="2"/>
  <c r="F3797" i="2" s="1"/>
  <c r="I3797" i="2" s="1"/>
  <c r="H3796" i="2"/>
  <c r="F3796" i="2"/>
  <c r="E3796" i="2"/>
  <c r="G3796" i="2" s="1"/>
  <c r="D3796" i="2"/>
  <c r="H3795" i="2"/>
  <c r="E3795" i="2"/>
  <c r="G3795" i="2" s="1"/>
  <c r="I3795" i="2" s="1"/>
  <c r="D3795" i="2"/>
  <c r="F3795" i="2" s="1"/>
  <c r="H3794" i="2"/>
  <c r="E3794" i="2"/>
  <c r="G3794" i="2" s="1"/>
  <c r="D3794" i="2"/>
  <c r="F3794" i="2" s="1"/>
  <c r="H3793" i="2"/>
  <c r="F3793" i="2"/>
  <c r="E3793" i="2"/>
  <c r="G3793" i="2" s="1"/>
  <c r="D3793" i="2"/>
  <c r="H3792" i="2"/>
  <c r="G3792" i="2"/>
  <c r="F3792" i="2"/>
  <c r="E3792" i="2"/>
  <c r="D3792" i="2"/>
  <c r="H3791" i="2"/>
  <c r="E3791" i="2"/>
  <c r="G3791" i="2" s="1"/>
  <c r="D3791" i="2"/>
  <c r="F3791" i="2" s="1"/>
  <c r="H3790" i="2"/>
  <c r="E3790" i="2"/>
  <c r="G3790" i="2" s="1"/>
  <c r="D3790" i="2"/>
  <c r="F3790" i="2" s="1"/>
  <c r="H3789" i="2"/>
  <c r="F3789" i="2"/>
  <c r="E3789" i="2"/>
  <c r="G3789" i="2" s="1"/>
  <c r="D3789" i="2"/>
  <c r="H3788" i="2"/>
  <c r="G3788" i="2"/>
  <c r="F3788" i="2"/>
  <c r="E3788" i="2"/>
  <c r="D3788" i="2"/>
  <c r="H3787" i="2"/>
  <c r="I3787" i="2" s="1"/>
  <c r="E3787" i="2"/>
  <c r="G3787" i="2" s="1"/>
  <c r="D3787" i="2"/>
  <c r="F3787" i="2" s="1"/>
  <c r="H3786" i="2"/>
  <c r="G3786" i="2"/>
  <c r="E3786" i="2"/>
  <c r="D3786" i="2"/>
  <c r="F3786" i="2" s="1"/>
  <c r="H3785" i="2"/>
  <c r="F3785" i="2"/>
  <c r="I3785" i="2" s="1"/>
  <c r="E3785" i="2"/>
  <c r="G3785" i="2" s="1"/>
  <c r="D3785" i="2"/>
  <c r="H3784" i="2"/>
  <c r="G3784" i="2"/>
  <c r="E3784" i="2"/>
  <c r="D3784" i="2"/>
  <c r="F3784" i="2" s="1"/>
  <c r="H3783" i="2"/>
  <c r="E3783" i="2"/>
  <c r="G3783" i="2" s="1"/>
  <c r="D3783" i="2"/>
  <c r="F3783" i="2" s="1"/>
  <c r="H3782" i="2"/>
  <c r="G3782" i="2"/>
  <c r="E3782" i="2"/>
  <c r="D3782" i="2"/>
  <c r="F3782" i="2" s="1"/>
  <c r="H3781" i="2"/>
  <c r="F3781" i="2"/>
  <c r="I3781" i="2" s="1"/>
  <c r="E3781" i="2"/>
  <c r="G3781" i="2" s="1"/>
  <c r="D3781" i="2"/>
  <c r="H3780" i="2"/>
  <c r="G3780" i="2"/>
  <c r="E3780" i="2"/>
  <c r="D3780" i="2"/>
  <c r="F3780" i="2" s="1"/>
  <c r="I3779" i="2"/>
  <c r="H3779" i="2"/>
  <c r="E3779" i="2"/>
  <c r="G3779" i="2" s="1"/>
  <c r="D3779" i="2"/>
  <c r="F3779" i="2" s="1"/>
  <c r="H3778" i="2"/>
  <c r="E3778" i="2"/>
  <c r="G3778" i="2" s="1"/>
  <c r="D3778" i="2"/>
  <c r="F3778" i="2" s="1"/>
  <c r="H3777" i="2"/>
  <c r="E3777" i="2"/>
  <c r="G3777" i="2" s="1"/>
  <c r="D3777" i="2"/>
  <c r="F3777" i="2" s="1"/>
  <c r="H3776" i="2"/>
  <c r="E3776" i="2"/>
  <c r="G3776" i="2" s="1"/>
  <c r="D3776" i="2"/>
  <c r="F3776" i="2" s="1"/>
  <c r="H3775" i="2"/>
  <c r="E3775" i="2"/>
  <c r="G3775" i="2" s="1"/>
  <c r="D3775" i="2"/>
  <c r="F3775" i="2" s="1"/>
  <c r="I3775" i="2" s="1"/>
  <c r="H3774" i="2"/>
  <c r="E3774" i="2"/>
  <c r="G3774" i="2" s="1"/>
  <c r="D3774" i="2"/>
  <c r="F3774" i="2" s="1"/>
  <c r="H3773" i="2"/>
  <c r="E3773" i="2"/>
  <c r="G3773" i="2" s="1"/>
  <c r="D3773" i="2"/>
  <c r="F3773" i="2" s="1"/>
  <c r="H3772" i="2"/>
  <c r="E3772" i="2"/>
  <c r="G3772" i="2" s="1"/>
  <c r="D3772" i="2"/>
  <c r="F3772" i="2" s="1"/>
  <c r="H3771" i="2"/>
  <c r="E3771" i="2"/>
  <c r="G3771" i="2" s="1"/>
  <c r="D3771" i="2"/>
  <c r="F3771" i="2" s="1"/>
  <c r="I3771" i="2" s="1"/>
  <c r="H3770" i="2"/>
  <c r="E3770" i="2"/>
  <c r="G3770" i="2" s="1"/>
  <c r="D3770" i="2"/>
  <c r="F3770" i="2" s="1"/>
  <c r="I3770" i="2" s="1"/>
  <c r="H3769" i="2"/>
  <c r="E3769" i="2"/>
  <c r="G3769" i="2" s="1"/>
  <c r="D3769" i="2"/>
  <c r="F3769" i="2" s="1"/>
  <c r="I3769" i="2" s="1"/>
  <c r="H3768" i="2"/>
  <c r="F3768" i="2"/>
  <c r="E3768" i="2"/>
  <c r="G3768" i="2" s="1"/>
  <c r="D3768" i="2"/>
  <c r="H3767" i="2"/>
  <c r="E3767" i="2"/>
  <c r="G3767" i="2" s="1"/>
  <c r="D3767" i="2"/>
  <c r="F3767" i="2" s="1"/>
  <c r="I3767" i="2" s="1"/>
  <c r="H3766" i="2"/>
  <c r="E3766" i="2"/>
  <c r="G3766" i="2" s="1"/>
  <c r="D3766" i="2"/>
  <c r="F3766" i="2" s="1"/>
  <c r="H3765" i="2"/>
  <c r="E3765" i="2"/>
  <c r="G3765" i="2" s="1"/>
  <c r="D3765" i="2"/>
  <c r="F3765" i="2" s="1"/>
  <c r="I3765" i="2" s="1"/>
  <c r="H3764" i="2"/>
  <c r="F3764" i="2"/>
  <c r="E3764" i="2"/>
  <c r="G3764" i="2" s="1"/>
  <c r="D3764" i="2"/>
  <c r="H3763" i="2"/>
  <c r="E3763" i="2"/>
  <c r="G3763" i="2" s="1"/>
  <c r="I3763" i="2" s="1"/>
  <c r="D3763" i="2"/>
  <c r="F3763" i="2" s="1"/>
  <c r="H3762" i="2"/>
  <c r="E3762" i="2"/>
  <c r="G3762" i="2" s="1"/>
  <c r="D3762" i="2"/>
  <c r="F3762" i="2" s="1"/>
  <c r="H3761" i="2"/>
  <c r="F3761" i="2"/>
  <c r="E3761" i="2"/>
  <c r="G3761" i="2" s="1"/>
  <c r="D3761" i="2"/>
  <c r="H3760" i="2"/>
  <c r="G3760" i="2"/>
  <c r="F3760" i="2"/>
  <c r="E3760" i="2"/>
  <c r="D3760" i="2"/>
  <c r="H3759" i="2"/>
  <c r="E3759" i="2"/>
  <c r="G3759" i="2" s="1"/>
  <c r="D3759" i="2"/>
  <c r="F3759" i="2" s="1"/>
  <c r="H3758" i="2"/>
  <c r="E3758" i="2"/>
  <c r="G3758" i="2" s="1"/>
  <c r="D3758" i="2"/>
  <c r="F3758" i="2" s="1"/>
  <c r="H3757" i="2"/>
  <c r="F3757" i="2"/>
  <c r="E3757" i="2"/>
  <c r="G3757" i="2" s="1"/>
  <c r="D3757" i="2"/>
  <c r="H3756" i="2"/>
  <c r="G3756" i="2"/>
  <c r="F3756" i="2"/>
  <c r="E3756" i="2"/>
  <c r="D3756" i="2"/>
  <c r="H3755" i="2"/>
  <c r="I3755" i="2" s="1"/>
  <c r="E3755" i="2"/>
  <c r="G3755" i="2" s="1"/>
  <c r="D3755" i="2"/>
  <c r="F3755" i="2" s="1"/>
  <c r="H3754" i="2"/>
  <c r="G3754" i="2"/>
  <c r="E3754" i="2"/>
  <c r="D3754" i="2"/>
  <c r="F3754" i="2" s="1"/>
  <c r="H3753" i="2"/>
  <c r="F3753" i="2"/>
  <c r="I3753" i="2" s="1"/>
  <c r="E3753" i="2"/>
  <c r="G3753" i="2" s="1"/>
  <c r="D3753" i="2"/>
  <c r="H3752" i="2"/>
  <c r="G3752" i="2"/>
  <c r="E3752" i="2"/>
  <c r="D3752" i="2"/>
  <c r="F3752" i="2" s="1"/>
  <c r="H3751" i="2"/>
  <c r="E3751" i="2"/>
  <c r="G3751" i="2" s="1"/>
  <c r="D3751" i="2"/>
  <c r="F3751" i="2" s="1"/>
  <c r="H3750" i="2"/>
  <c r="F3750" i="2"/>
  <c r="I3750" i="2" s="1"/>
  <c r="E3750" i="2"/>
  <c r="G3750" i="2" s="1"/>
  <c r="D3750" i="2"/>
  <c r="H3749" i="2"/>
  <c r="G3749" i="2"/>
  <c r="E3749" i="2"/>
  <c r="D3749" i="2"/>
  <c r="F3749" i="2" s="1"/>
  <c r="H3748" i="2"/>
  <c r="E3748" i="2"/>
  <c r="G3748" i="2" s="1"/>
  <c r="D3748" i="2"/>
  <c r="F3748" i="2" s="1"/>
  <c r="H3747" i="2"/>
  <c r="E3747" i="2"/>
  <c r="G3747" i="2" s="1"/>
  <c r="D3747" i="2"/>
  <c r="F3747" i="2" s="1"/>
  <c r="H3746" i="2"/>
  <c r="E3746" i="2"/>
  <c r="G3746" i="2" s="1"/>
  <c r="D3746" i="2"/>
  <c r="F3746" i="2" s="1"/>
  <c r="H3745" i="2"/>
  <c r="E3745" i="2"/>
  <c r="G3745" i="2" s="1"/>
  <c r="D3745" i="2"/>
  <c r="F3745" i="2" s="1"/>
  <c r="H3744" i="2"/>
  <c r="E3744" i="2"/>
  <c r="G3744" i="2" s="1"/>
  <c r="D3744" i="2"/>
  <c r="F3744" i="2" s="1"/>
  <c r="H3743" i="2"/>
  <c r="E3743" i="2"/>
  <c r="G3743" i="2" s="1"/>
  <c r="D3743" i="2"/>
  <c r="F3743" i="2" s="1"/>
  <c r="H3742" i="2"/>
  <c r="E3742" i="2"/>
  <c r="G3742" i="2" s="1"/>
  <c r="D3742" i="2"/>
  <c r="F3742" i="2" s="1"/>
  <c r="I3742" i="2" s="1"/>
  <c r="H3741" i="2"/>
  <c r="E3741" i="2"/>
  <c r="G3741" i="2" s="1"/>
  <c r="D3741" i="2"/>
  <c r="F3741" i="2" s="1"/>
  <c r="H3740" i="2"/>
  <c r="E3740" i="2"/>
  <c r="G3740" i="2" s="1"/>
  <c r="D3740" i="2"/>
  <c r="F3740" i="2" s="1"/>
  <c r="I3740" i="2" s="1"/>
  <c r="H3739" i="2"/>
  <c r="E3739" i="2"/>
  <c r="G3739" i="2" s="1"/>
  <c r="D3739" i="2"/>
  <c r="F3739" i="2" s="1"/>
  <c r="H3738" i="2"/>
  <c r="E3738" i="2"/>
  <c r="G3738" i="2" s="1"/>
  <c r="D3738" i="2"/>
  <c r="F3738" i="2" s="1"/>
  <c r="H3737" i="2"/>
  <c r="E3737" i="2"/>
  <c r="G3737" i="2" s="1"/>
  <c r="D3737" i="2"/>
  <c r="F3737" i="2" s="1"/>
  <c r="H3736" i="2"/>
  <c r="E3736" i="2"/>
  <c r="G3736" i="2" s="1"/>
  <c r="D3736" i="2"/>
  <c r="F3736" i="2" s="1"/>
  <c r="I3736" i="2" s="1"/>
  <c r="H3735" i="2"/>
  <c r="E3735" i="2"/>
  <c r="G3735" i="2" s="1"/>
  <c r="D3735" i="2"/>
  <c r="F3735" i="2" s="1"/>
  <c r="H3734" i="2"/>
  <c r="E3734" i="2"/>
  <c r="G3734" i="2" s="1"/>
  <c r="D3734" i="2"/>
  <c r="F3734" i="2" s="1"/>
  <c r="I3734" i="2" s="1"/>
  <c r="H3733" i="2"/>
  <c r="E3733" i="2"/>
  <c r="G3733" i="2" s="1"/>
  <c r="D3733" i="2"/>
  <c r="F3733" i="2" s="1"/>
  <c r="H3732" i="2"/>
  <c r="F3732" i="2"/>
  <c r="E3732" i="2"/>
  <c r="G3732" i="2" s="1"/>
  <c r="D3732" i="2"/>
  <c r="H3731" i="2"/>
  <c r="E3731" i="2"/>
  <c r="G3731" i="2" s="1"/>
  <c r="D3731" i="2"/>
  <c r="F3731" i="2" s="1"/>
  <c r="H3730" i="2"/>
  <c r="F3730" i="2"/>
  <c r="E3730" i="2"/>
  <c r="G3730" i="2" s="1"/>
  <c r="I3730" i="2" s="1"/>
  <c r="D3730" i="2"/>
  <c r="H3729" i="2"/>
  <c r="E3729" i="2"/>
  <c r="G3729" i="2" s="1"/>
  <c r="D3729" i="2"/>
  <c r="F3729" i="2" s="1"/>
  <c r="H3728" i="2"/>
  <c r="F3728" i="2"/>
  <c r="E3728" i="2"/>
  <c r="G3728" i="2" s="1"/>
  <c r="D3728" i="2"/>
  <c r="H3727" i="2"/>
  <c r="E3727" i="2"/>
  <c r="G3727" i="2" s="1"/>
  <c r="D3727" i="2"/>
  <c r="F3727" i="2" s="1"/>
  <c r="H3726" i="2"/>
  <c r="F3726" i="2"/>
  <c r="E3726" i="2"/>
  <c r="G3726" i="2" s="1"/>
  <c r="D3726" i="2"/>
  <c r="H3725" i="2"/>
  <c r="E3725" i="2"/>
  <c r="G3725" i="2" s="1"/>
  <c r="D3725" i="2"/>
  <c r="F3725" i="2" s="1"/>
  <c r="H3724" i="2"/>
  <c r="F3724" i="2"/>
  <c r="I3724" i="2" s="1"/>
  <c r="E3724" i="2"/>
  <c r="G3724" i="2" s="1"/>
  <c r="D3724" i="2"/>
  <c r="H3723" i="2"/>
  <c r="G3723" i="2"/>
  <c r="E3723" i="2"/>
  <c r="D3723" i="2"/>
  <c r="F3723" i="2" s="1"/>
  <c r="H3722" i="2"/>
  <c r="F3722" i="2"/>
  <c r="E3722" i="2"/>
  <c r="G3722" i="2" s="1"/>
  <c r="D3722" i="2"/>
  <c r="H3721" i="2"/>
  <c r="G3721" i="2"/>
  <c r="E3721" i="2"/>
  <c r="D3721" i="2"/>
  <c r="F3721" i="2" s="1"/>
  <c r="H3720" i="2"/>
  <c r="F3720" i="2"/>
  <c r="I3720" i="2" s="1"/>
  <c r="E3720" i="2"/>
  <c r="G3720" i="2" s="1"/>
  <c r="D3720" i="2"/>
  <c r="H3719" i="2"/>
  <c r="G3719" i="2"/>
  <c r="E3719" i="2"/>
  <c r="D3719" i="2"/>
  <c r="F3719" i="2" s="1"/>
  <c r="H3718" i="2"/>
  <c r="F3718" i="2"/>
  <c r="I3718" i="2" s="1"/>
  <c r="E3718" i="2"/>
  <c r="G3718" i="2" s="1"/>
  <c r="D3718" i="2"/>
  <c r="H3717" i="2"/>
  <c r="G3717" i="2"/>
  <c r="E3717" i="2"/>
  <c r="D3717" i="2"/>
  <c r="F3717" i="2" s="1"/>
  <c r="H3716" i="2"/>
  <c r="E3716" i="2"/>
  <c r="G3716" i="2" s="1"/>
  <c r="D3716" i="2"/>
  <c r="F3716" i="2" s="1"/>
  <c r="I3716" i="2" s="1"/>
  <c r="H3715" i="2"/>
  <c r="E3715" i="2"/>
  <c r="G3715" i="2" s="1"/>
  <c r="D3715" i="2"/>
  <c r="F3715" i="2" s="1"/>
  <c r="H3714" i="2"/>
  <c r="E3714" i="2"/>
  <c r="G3714" i="2" s="1"/>
  <c r="D3714" i="2"/>
  <c r="F3714" i="2" s="1"/>
  <c r="H3713" i="2"/>
  <c r="E3713" i="2"/>
  <c r="G3713" i="2" s="1"/>
  <c r="D3713" i="2"/>
  <c r="F3713" i="2" s="1"/>
  <c r="H3712" i="2"/>
  <c r="E3712" i="2"/>
  <c r="G3712" i="2" s="1"/>
  <c r="D3712" i="2"/>
  <c r="F3712" i="2" s="1"/>
  <c r="I3712" i="2" s="1"/>
  <c r="H3711" i="2"/>
  <c r="E3711" i="2"/>
  <c r="G3711" i="2" s="1"/>
  <c r="D3711" i="2"/>
  <c r="F3711" i="2" s="1"/>
  <c r="H3710" i="2"/>
  <c r="E3710" i="2"/>
  <c r="G3710" i="2" s="1"/>
  <c r="D3710" i="2"/>
  <c r="F3710" i="2" s="1"/>
  <c r="H3709" i="2"/>
  <c r="E3709" i="2"/>
  <c r="G3709" i="2" s="1"/>
  <c r="D3709" i="2"/>
  <c r="F3709" i="2" s="1"/>
  <c r="I3708" i="2"/>
  <c r="H3708" i="2"/>
  <c r="E3708" i="2"/>
  <c r="G3708" i="2" s="1"/>
  <c r="D3708" i="2"/>
  <c r="F3708" i="2" s="1"/>
  <c r="H3707" i="2"/>
  <c r="E3707" i="2"/>
  <c r="G3707" i="2" s="1"/>
  <c r="D3707" i="2"/>
  <c r="F3707" i="2" s="1"/>
  <c r="I3707" i="2" s="1"/>
  <c r="H3706" i="2"/>
  <c r="E3706" i="2"/>
  <c r="G3706" i="2" s="1"/>
  <c r="D3706" i="2"/>
  <c r="F3706" i="2" s="1"/>
  <c r="H3705" i="2"/>
  <c r="E3705" i="2"/>
  <c r="G3705" i="2" s="1"/>
  <c r="D3705" i="2"/>
  <c r="F3705" i="2" s="1"/>
  <c r="H3704" i="2"/>
  <c r="E3704" i="2"/>
  <c r="G3704" i="2" s="1"/>
  <c r="D3704" i="2"/>
  <c r="F3704" i="2" s="1"/>
  <c r="I3704" i="2" s="1"/>
  <c r="H3703" i="2"/>
  <c r="E3703" i="2"/>
  <c r="G3703" i="2" s="1"/>
  <c r="D3703" i="2"/>
  <c r="F3703" i="2" s="1"/>
  <c r="H3702" i="2"/>
  <c r="E3702" i="2"/>
  <c r="G3702" i="2" s="1"/>
  <c r="D3702" i="2"/>
  <c r="F3702" i="2" s="1"/>
  <c r="I3702" i="2" s="1"/>
  <c r="H3701" i="2"/>
  <c r="E3701" i="2"/>
  <c r="G3701" i="2" s="1"/>
  <c r="D3701" i="2"/>
  <c r="F3701" i="2" s="1"/>
  <c r="H3700" i="2"/>
  <c r="F3700" i="2"/>
  <c r="I3700" i="2" s="1"/>
  <c r="E3700" i="2"/>
  <c r="G3700" i="2" s="1"/>
  <c r="D3700" i="2"/>
  <c r="H3699" i="2"/>
  <c r="E3699" i="2"/>
  <c r="G3699" i="2" s="1"/>
  <c r="D3699" i="2"/>
  <c r="F3699" i="2" s="1"/>
  <c r="H3698" i="2"/>
  <c r="F3698" i="2"/>
  <c r="E3698" i="2"/>
  <c r="G3698" i="2" s="1"/>
  <c r="I3698" i="2" s="1"/>
  <c r="D3698" i="2"/>
  <c r="H3697" i="2"/>
  <c r="E3697" i="2"/>
  <c r="G3697" i="2" s="1"/>
  <c r="D3697" i="2"/>
  <c r="F3697" i="2" s="1"/>
  <c r="H3696" i="2"/>
  <c r="F3696" i="2"/>
  <c r="E3696" i="2"/>
  <c r="G3696" i="2" s="1"/>
  <c r="D3696" i="2"/>
  <c r="H3695" i="2"/>
  <c r="E3695" i="2"/>
  <c r="G3695" i="2" s="1"/>
  <c r="D3695" i="2"/>
  <c r="F3695" i="2" s="1"/>
  <c r="H3694" i="2"/>
  <c r="F3694" i="2"/>
  <c r="E3694" i="2"/>
  <c r="G3694" i="2" s="1"/>
  <c r="D3694" i="2"/>
  <c r="H3693" i="2"/>
  <c r="E3693" i="2"/>
  <c r="G3693" i="2" s="1"/>
  <c r="D3693" i="2"/>
  <c r="F3693" i="2" s="1"/>
  <c r="H3692" i="2"/>
  <c r="F3692" i="2"/>
  <c r="I3692" i="2" s="1"/>
  <c r="E3692" i="2"/>
  <c r="G3692" i="2" s="1"/>
  <c r="D3692" i="2"/>
  <c r="H3691" i="2"/>
  <c r="G3691" i="2"/>
  <c r="E3691" i="2"/>
  <c r="D3691" i="2"/>
  <c r="F3691" i="2" s="1"/>
  <c r="H3690" i="2"/>
  <c r="F3690" i="2"/>
  <c r="E3690" i="2"/>
  <c r="G3690" i="2" s="1"/>
  <c r="D3690" i="2"/>
  <c r="H3689" i="2"/>
  <c r="G3689" i="2"/>
  <c r="E3689" i="2"/>
  <c r="D3689" i="2"/>
  <c r="F3689" i="2" s="1"/>
  <c r="H3688" i="2"/>
  <c r="F3688" i="2"/>
  <c r="I3688" i="2" s="1"/>
  <c r="E3688" i="2"/>
  <c r="G3688" i="2" s="1"/>
  <c r="D3688" i="2"/>
  <c r="H3687" i="2"/>
  <c r="G3687" i="2"/>
  <c r="E3687" i="2"/>
  <c r="D3687" i="2"/>
  <c r="F3687" i="2" s="1"/>
  <c r="H3686" i="2"/>
  <c r="F3686" i="2"/>
  <c r="I3686" i="2" s="1"/>
  <c r="E3686" i="2"/>
  <c r="G3686" i="2" s="1"/>
  <c r="D3686" i="2"/>
  <c r="H3685" i="2"/>
  <c r="G3685" i="2"/>
  <c r="E3685" i="2"/>
  <c r="D3685" i="2"/>
  <c r="F3685" i="2" s="1"/>
  <c r="H3684" i="2"/>
  <c r="E3684" i="2"/>
  <c r="G3684" i="2" s="1"/>
  <c r="D3684" i="2"/>
  <c r="F3684" i="2" s="1"/>
  <c r="I3684" i="2" s="1"/>
  <c r="H3683" i="2"/>
  <c r="E3683" i="2"/>
  <c r="G3683" i="2" s="1"/>
  <c r="D3683" i="2"/>
  <c r="F3683" i="2" s="1"/>
  <c r="H3682" i="2"/>
  <c r="E3682" i="2"/>
  <c r="G3682" i="2" s="1"/>
  <c r="D3682" i="2"/>
  <c r="F3682" i="2" s="1"/>
  <c r="H3681" i="2"/>
  <c r="E3681" i="2"/>
  <c r="G3681" i="2" s="1"/>
  <c r="D3681" i="2"/>
  <c r="F3681" i="2" s="1"/>
  <c r="H3680" i="2"/>
  <c r="E3680" i="2"/>
  <c r="G3680" i="2" s="1"/>
  <c r="D3680" i="2"/>
  <c r="F3680" i="2" s="1"/>
  <c r="I3680" i="2" s="1"/>
  <c r="H3679" i="2"/>
  <c r="E3679" i="2"/>
  <c r="G3679" i="2" s="1"/>
  <c r="D3679" i="2"/>
  <c r="F3679" i="2" s="1"/>
  <c r="H3678" i="2"/>
  <c r="E3678" i="2"/>
  <c r="G3678" i="2" s="1"/>
  <c r="D3678" i="2"/>
  <c r="F3678" i="2" s="1"/>
  <c r="H3677" i="2"/>
  <c r="E3677" i="2"/>
  <c r="G3677" i="2" s="1"/>
  <c r="D3677" i="2"/>
  <c r="F3677" i="2" s="1"/>
  <c r="H3676" i="2"/>
  <c r="E3676" i="2"/>
  <c r="G3676" i="2" s="1"/>
  <c r="D3676" i="2"/>
  <c r="F3676" i="2" s="1"/>
  <c r="I3676" i="2" s="1"/>
  <c r="H3675" i="2"/>
  <c r="E3675" i="2"/>
  <c r="G3675" i="2" s="1"/>
  <c r="D3675" i="2"/>
  <c r="F3675" i="2" s="1"/>
  <c r="H3674" i="2"/>
  <c r="E3674" i="2"/>
  <c r="G3674" i="2" s="1"/>
  <c r="D3674" i="2"/>
  <c r="F3674" i="2" s="1"/>
  <c r="H3673" i="2"/>
  <c r="E3673" i="2"/>
  <c r="G3673" i="2" s="1"/>
  <c r="D3673" i="2"/>
  <c r="F3673" i="2" s="1"/>
  <c r="H3672" i="2"/>
  <c r="E3672" i="2"/>
  <c r="G3672" i="2" s="1"/>
  <c r="D3672" i="2"/>
  <c r="F3672" i="2" s="1"/>
  <c r="I3672" i="2" s="1"/>
  <c r="H3671" i="2"/>
  <c r="E3671" i="2"/>
  <c r="G3671" i="2" s="1"/>
  <c r="D3671" i="2"/>
  <c r="F3671" i="2" s="1"/>
  <c r="H3670" i="2"/>
  <c r="E3670" i="2"/>
  <c r="G3670" i="2" s="1"/>
  <c r="D3670" i="2"/>
  <c r="F3670" i="2" s="1"/>
  <c r="I3670" i="2" s="1"/>
  <c r="H3669" i="2"/>
  <c r="E3669" i="2"/>
  <c r="G3669" i="2" s="1"/>
  <c r="D3669" i="2"/>
  <c r="F3669" i="2" s="1"/>
  <c r="H3668" i="2"/>
  <c r="F3668" i="2"/>
  <c r="E3668" i="2"/>
  <c r="G3668" i="2" s="1"/>
  <c r="D3668" i="2"/>
  <c r="H3667" i="2"/>
  <c r="E3667" i="2"/>
  <c r="G3667" i="2" s="1"/>
  <c r="D3667" i="2"/>
  <c r="F3667" i="2" s="1"/>
  <c r="H3666" i="2"/>
  <c r="F3666" i="2"/>
  <c r="E3666" i="2"/>
  <c r="G3666" i="2" s="1"/>
  <c r="I3666" i="2" s="1"/>
  <c r="D3666" i="2"/>
  <c r="H3665" i="2"/>
  <c r="E3665" i="2"/>
  <c r="G3665" i="2" s="1"/>
  <c r="D3665" i="2"/>
  <c r="F3665" i="2" s="1"/>
  <c r="H3664" i="2"/>
  <c r="F3664" i="2"/>
  <c r="E3664" i="2"/>
  <c r="G3664" i="2" s="1"/>
  <c r="D3664" i="2"/>
  <c r="H3663" i="2"/>
  <c r="E3663" i="2"/>
  <c r="G3663" i="2" s="1"/>
  <c r="D3663" i="2"/>
  <c r="F3663" i="2" s="1"/>
  <c r="H3662" i="2"/>
  <c r="F3662" i="2"/>
  <c r="E3662" i="2"/>
  <c r="G3662" i="2" s="1"/>
  <c r="D3662" i="2"/>
  <c r="H3661" i="2"/>
  <c r="E3661" i="2"/>
  <c r="G3661" i="2" s="1"/>
  <c r="D3661" i="2"/>
  <c r="F3661" i="2" s="1"/>
  <c r="H3660" i="2"/>
  <c r="F3660" i="2"/>
  <c r="I3660" i="2" s="1"/>
  <c r="E3660" i="2"/>
  <c r="G3660" i="2" s="1"/>
  <c r="D3660" i="2"/>
  <c r="H3659" i="2"/>
  <c r="G3659" i="2"/>
  <c r="E3659" i="2"/>
  <c r="D3659" i="2"/>
  <c r="F3659" i="2" s="1"/>
  <c r="H3658" i="2"/>
  <c r="F3658" i="2"/>
  <c r="E3658" i="2"/>
  <c r="G3658" i="2" s="1"/>
  <c r="D3658" i="2"/>
  <c r="H3657" i="2"/>
  <c r="G3657" i="2"/>
  <c r="E3657" i="2"/>
  <c r="D3657" i="2"/>
  <c r="F3657" i="2" s="1"/>
  <c r="H3656" i="2"/>
  <c r="F3656" i="2"/>
  <c r="I3656" i="2" s="1"/>
  <c r="E3656" i="2"/>
  <c r="G3656" i="2" s="1"/>
  <c r="D3656" i="2"/>
  <c r="H3655" i="2"/>
  <c r="G3655" i="2"/>
  <c r="E3655" i="2"/>
  <c r="D3655" i="2"/>
  <c r="F3655" i="2" s="1"/>
  <c r="H3654" i="2"/>
  <c r="F3654" i="2"/>
  <c r="I3654" i="2" s="1"/>
  <c r="E3654" i="2"/>
  <c r="G3654" i="2" s="1"/>
  <c r="D3654" i="2"/>
  <c r="H3653" i="2"/>
  <c r="G3653" i="2"/>
  <c r="E3653" i="2"/>
  <c r="D3653" i="2"/>
  <c r="F3653" i="2" s="1"/>
  <c r="H3652" i="2"/>
  <c r="E3652" i="2"/>
  <c r="G3652" i="2" s="1"/>
  <c r="D3652" i="2"/>
  <c r="F3652" i="2" s="1"/>
  <c r="H3651" i="2"/>
  <c r="E3651" i="2"/>
  <c r="G3651" i="2" s="1"/>
  <c r="D3651" i="2"/>
  <c r="F3651" i="2" s="1"/>
  <c r="H3650" i="2"/>
  <c r="E3650" i="2"/>
  <c r="G3650" i="2" s="1"/>
  <c r="D3650" i="2"/>
  <c r="F3650" i="2" s="1"/>
  <c r="H3649" i="2"/>
  <c r="E3649" i="2"/>
  <c r="G3649" i="2" s="1"/>
  <c r="D3649" i="2"/>
  <c r="F3649" i="2" s="1"/>
  <c r="H3648" i="2"/>
  <c r="E3648" i="2"/>
  <c r="G3648" i="2" s="1"/>
  <c r="D3648" i="2"/>
  <c r="F3648" i="2" s="1"/>
  <c r="H3647" i="2"/>
  <c r="E3647" i="2"/>
  <c r="G3647" i="2" s="1"/>
  <c r="D3647" i="2"/>
  <c r="F3647" i="2" s="1"/>
  <c r="H3646" i="2"/>
  <c r="E3646" i="2"/>
  <c r="G3646" i="2" s="1"/>
  <c r="D3646" i="2"/>
  <c r="F3646" i="2" s="1"/>
  <c r="I3646" i="2" s="1"/>
  <c r="H3645" i="2"/>
  <c r="E3645" i="2"/>
  <c r="G3645" i="2" s="1"/>
  <c r="D3645" i="2"/>
  <c r="F3645" i="2" s="1"/>
  <c r="I3644" i="2"/>
  <c r="H3644" i="2"/>
  <c r="E3644" i="2"/>
  <c r="G3644" i="2" s="1"/>
  <c r="D3644" i="2"/>
  <c r="F3644" i="2" s="1"/>
  <c r="H3643" i="2"/>
  <c r="E3643" i="2"/>
  <c r="G3643" i="2" s="1"/>
  <c r="D3643" i="2"/>
  <c r="F3643" i="2" s="1"/>
  <c r="I3643" i="2" s="1"/>
  <c r="H3642" i="2"/>
  <c r="E3642" i="2"/>
  <c r="G3642" i="2" s="1"/>
  <c r="D3642" i="2"/>
  <c r="F3642" i="2" s="1"/>
  <c r="H3641" i="2"/>
  <c r="E3641" i="2"/>
  <c r="G3641" i="2" s="1"/>
  <c r="D3641" i="2"/>
  <c r="F3641" i="2" s="1"/>
  <c r="H3640" i="2"/>
  <c r="E3640" i="2"/>
  <c r="G3640" i="2" s="1"/>
  <c r="D3640" i="2"/>
  <c r="F3640" i="2" s="1"/>
  <c r="I3640" i="2" s="1"/>
  <c r="H3639" i="2"/>
  <c r="E3639" i="2"/>
  <c r="G3639" i="2" s="1"/>
  <c r="D3639" i="2"/>
  <c r="F3639" i="2" s="1"/>
  <c r="H3638" i="2"/>
  <c r="E3638" i="2"/>
  <c r="G3638" i="2" s="1"/>
  <c r="D3638" i="2"/>
  <c r="F3638" i="2" s="1"/>
  <c r="I3638" i="2" s="1"/>
  <c r="H3637" i="2"/>
  <c r="E3637" i="2"/>
  <c r="G3637" i="2" s="1"/>
  <c r="D3637" i="2"/>
  <c r="F3637" i="2" s="1"/>
  <c r="H3636" i="2"/>
  <c r="F3636" i="2"/>
  <c r="I3636" i="2" s="1"/>
  <c r="E3636" i="2"/>
  <c r="G3636" i="2" s="1"/>
  <c r="D3636" i="2"/>
  <c r="H3635" i="2"/>
  <c r="E3635" i="2"/>
  <c r="G3635" i="2" s="1"/>
  <c r="D3635" i="2"/>
  <c r="F3635" i="2" s="1"/>
  <c r="H3634" i="2"/>
  <c r="F3634" i="2"/>
  <c r="E3634" i="2"/>
  <c r="G3634" i="2" s="1"/>
  <c r="I3634" i="2" s="1"/>
  <c r="D3634" i="2"/>
  <c r="H3633" i="2"/>
  <c r="E3633" i="2"/>
  <c r="G3633" i="2" s="1"/>
  <c r="D3633" i="2"/>
  <c r="F3633" i="2" s="1"/>
  <c r="H3632" i="2"/>
  <c r="F3632" i="2"/>
  <c r="E3632" i="2"/>
  <c r="G3632" i="2" s="1"/>
  <c r="D3632" i="2"/>
  <c r="H3631" i="2"/>
  <c r="E3631" i="2"/>
  <c r="G3631" i="2" s="1"/>
  <c r="D3631" i="2"/>
  <c r="F3631" i="2" s="1"/>
  <c r="H3630" i="2"/>
  <c r="F3630" i="2"/>
  <c r="E3630" i="2"/>
  <c r="G3630" i="2" s="1"/>
  <c r="D3630" i="2"/>
  <c r="H3629" i="2"/>
  <c r="E3629" i="2"/>
  <c r="G3629" i="2" s="1"/>
  <c r="D3629" i="2"/>
  <c r="F3629" i="2" s="1"/>
  <c r="H3628" i="2"/>
  <c r="F3628" i="2"/>
  <c r="I3628" i="2" s="1"/>
  <c r="E3628" i="2"/>
  <c r="G3628" i="2" s="1"/>
  <c r="D3628" i="2"/>
  <c r="H3627" i="2"/>
  <c r="G3627" i="2"/>
  <c r="E3627" i="2"/>
  <c r="D3627" i="2"/>
  <c r="F3627" i="2" s="1"/>
  <c r="H3626" i="2"/>
  <c r="F3626" i="2"/>
  <c r="E3626" i="2"/>
  <c r="G3626" i="2" s="1"/>
  <c r="D3626" i="2"/>
  <c r="H3625" i="2"/>
  <c r="G3625" i="2"/>
  <c r="E3625" i="2"/>
  <c r="D3625" i="2"/>
  <c r="F3625" i="2" s="1"/>
  <c r="H3624" i="2"/>
  <c r="F3624" i="2"/>
  <c r="I3624" i="2" s="1"/>
  <c r="E3624" i="2"/>
  <c r="G3624" i="2" s="1"/>
  <c r="D3624" i="2"/>
  <c r="H3623" i="2"/>
  <c r="G3623" i="2"/>
  <c r="E3623" i="2"/>
  <c r="D3623" i="2"/>
  <c r="F3623" i="2" s="1"/>
  <c r="H3622" i="2"/>
  <c r="F3622" i="2"/>
  <c r="I3622" i="2" s="1"/>
  <c r="E3622" i="2"/>
  <c r="G3622" i="2" s="1"/>
  <c r="D3622" i="2"/>
  <c r="H3621" i="2"/>
  <c r="G3621" i="2"/>
  <c r="E3621" i="2"/>
  <c r="D3621" i="2"/>
  <c r="F3621" i="2" s="1"/>
  <c r="H3620" i="2"/>
  <c r="E3620" i="2"/>
  <c r="G3620" i="2" s="1"/>
  <c r="D3620" i="2"/>
  <c r="F3620" i="2" s="1"/>
  <c r="H3619" i="2"/>
  <c r="E3619" i="2"/>
  <c r="G3619" i="2" s="1"/>
  <c r="D3619" i="2"/>
  <c r="F3619" i="2" s="1"/>
  <c r="H3618" i="2"/>
  <c r="E3618" i="2"/>
  <c r="G3618" i="2" s="1"/>
  <c r="D3618" i="2"/>
  <c r="F3618" i="2" s="1"/>
  <c r="H3617" i="2"/>
  <c r="E3617" i="2"/>
  <c r="G3617" i="2" s="1"/>
  <c r="D3617" i="2"/>
  <c r="F3617" i="2" s="1"/>
  <c r="H3616" i="2"/>
  <c r="E3616" i="2"/>
  <c r="G3616" i="2" s="1"/>
  <c r="D3616" i="2"/>
  <c r="F3616" i="2" s="1"/>
  <c r="H3615" i="2"/>
  <c r="E3615" i="2"/>
  <c r="G3615" i="2" s="1"/>
  <c r="D3615" i="2"/>
  <c r="F3615" i="2" s="1"/>
  <c r="H3614" i="2"/>
  <c r="E3614" i="2"/>
  <c r="G3614" i="2" s="1"/>
  <c r="D3614" i="2"/>
  <c r="F3614" i="2" s="1"/>
  <c r="I3614" i="2" s="1"/>
  <c r="H3613" i="2"/>
  <c r="E3613" i="2"/>
  <c r="G3613" i="2" s="1"/>
  <c r="D3613" i="2"/>
  <c r="F3613" i="2" s="1"/>
  <c r="H3612" i="2"/>
  <c r="E3612" i="2"/>
  <c r="G3612" i="2" s="1"/>
  <c r="D3612" i="2"/>
  <c r="F3612" i="2" s="1"/>
  <c r="H3611" i="2"/>
  <c r="E3611" i="2"/>
  <c r="G3611" i="2" s="1"/>
  <c r="D3611" i="2"/>
  <c r="F3611" i="2" s="1"/>
  <c r="I3611" i="2" s="1"/>
  <c r="H3610" i="2"/>
  <c r="E3610" i="2"/>
  <c r="G3610" i="2" s="1"/>
  <c r="I3610" i="2" s="1"/>
  <c r="D3610" i="2"/>
  <c r="F3610" i="2" s="1"/>
  <c r="H3609" i="2"/>
  <c r="E3609" i="2"/>
  <c r="G3609" i="2" s="1"/>
  <c r="D3609" i="2"/>
  <c r="F3609" i="2" s="1"/>
  <c r="I3609" i="2" s="1"/>
  <c r="H3608" i="2"/>
  <c r="E3608" i="2"/>
  <c r="G3608" i="2" s="1"/>
  <c r="D3608" i="2"/>
  <c r="F3608" i="2" s="1"/>
  <c r="I3608" i="2" s="1"/>
  <c r="H3607" i="2"/>
  <c r="E3607" i="2"/>
  <c r="G3607" i="2" s="1"/>
  <c r="D3607" i="2"/>
  <c r="F3607" i="2" s="1"/>
  <c r="H3606" i="2"/>
  <c r="E3606" i="2"/>
  <c r="G3606" i="2" s="1"/>
  <c r="D3606" i="2"/>
  <c r="F3606" i="2" s="1"/>
  <c r="I3606" i="2" s="1"/>
  <c r="H3605" i="2"/>
  <c r="F3605" i="2"/>
  <c r="E3605" i="2"/>
  <c r="G3605" i="2" s="1"/>
  <c r="I3605" i="2" s="1"/>
  <c r="D3605" i="2"/>
  <c r="H3604" i="2"/>
  <c r="E3604" i="2"/>
  <c r="G3604" i="2" s="1"/>
  <c r="I3604" i="2" s="1"/>
  <c r="D3604" i="2"/>
  <c r="F3604" i="2" s="1"/>
  <c r="H3603" i="2"/>
  <c r="G3603" i="2"/>
  <c r="F3603" i="2"/>
  <c r="E3603" i="2"/>
  <c r="D3603" i="2"/>
  <c r="H3602" i="2"/>
  <c r="E3602" i="2"/>
  <c r="G3602" i="2" s="1"/>
  <c r="D3602" i="2"/>
  <c r="F3602" i="2" s="1"/>
  <c r="H3601" i="2"/>
  <c r="G3601" i="2"/>
  <c r="F3601" i="2"/>
  <c r="E3601" i="2"/>
  <c r="D3601" i="2"/>
  <c r="H3600" i="2"/>
  <c r="E3600" i="2"/>
  <c r="G3600" i="2" s="1"/>
  <c r="I3600" i="2" s="1"/>
  <c r="D3600" i="2"/>
  <c r="F3600" i="2" s="1"/>
  <c r="H3599" i="2"/>
  <c r="G3599" i="2"/>
  <c r="F3599" i="2"/>
  <c r="E3599" i="2"/>
  <c r="D3599" i="2"/>
  <c r="H3598" i="2"/>
  <c r="E3598" i="2"/>
  <c r="G3598" i="2" s="1"/>
  <c r="D3598" i="2"/>
  <c r="F3598" i="2" s="1"/>
  <c r="H3597" i="2"/>
  <c r="G3597" i="2"/>
  <c r="F3597" i="2"/>
  <c r="E3597" i="2"/>
  <c r="D3597" i="2"/>
  <c r="H3596" i="2"/>
  <c r="I3596" i="2" s="1"/>
  <c r="E3596" i="2"/>
  <c r="G3596" i="2" s="1"/>
  <c r="D3596" i="2"/>
  <c r="F3596" i="2" s="1"/>
  <c r="H3595" i="2"/>
  <c r="G3595" i="2"/>
  <c r="E3595" i="2"/>
  <c r="D3595" i="2"/>
  <c r="F3595" i="2" s="1"/>
  <c r="H3594" i="2"/>
  <c r="E3594" i="2"/>
  <c r="G3594" i="2" s="1"/>
  <c r="D3594" i="2"/>
  <c r="F3594" i="2" s="1"/>
  <c r="H3593" i="2"/>
  <c r="G3593" i="2"/>
  <c r="E3593" i="2"/>
  <c r="D3593" i="2"/>
  <c r="F3593" i="2" s="1"/>
  <c r="H3592" i="2"/>
  <c r="E3592" i="2"/>
  <c r="G3592" i="2" s="1"/>
  <c r="D3592" i="2"/>
  <c r="F3592" i="2" s="1"/>
  <c r="H3591" i="2"/>
  <c r="G3591" i="2"/>
  <c r="I3591" i="2" s="1"/>
  <c r="E3591" i="2"/>
  <c r="D3591" i="2"/>
  <c r="F3591" i="2" s="1"/>
  <c r="H3590" i="2"/>
  <c r="E3590" i="2"/>
  <c r="G3590" i="2" s="1"/>
  <c r="D3590" i="2"/>
  <c r="F3590" i="2" s="1"/>
  <c r="H3589" i="2"/>
  <c r="G3589" i="2"/>
  <c r="I3589" i="2" s="1"/>
  <c r="E3589" i="2"/>
  <c r="D3589" i="2"/>
  <c r="F3589" i="2" s="1"/>
  <c r="I3588" i="2"/>
  <c r="H3588" i="2"/>
  <c r="E3588" i="2"/>
  <c r="G3588" i="2" s="1"/>
  <c r="D3588" i="2"/>
  <c r="F3588" i="2" s="1"/>
  <c r="H3587" i="2"/>
  <c r="E3587" i="2"/>
  <c r="G3587" i="2" s="1"/>
  <c r="I3587" i="2" s="1"/>
  <c r="D3587" i="2"/>
  <c r="F3587" i="2" s="1"/>
  <c r="H3586" i="2"/>
  <c r="E3586" i="2"/>
  <c r="G3586" i="2" s="1"/>
  <c r="D3586" i="2"/>
  <c r="F3586" i="2" s="1"/>
  <c r="I3586" i="2" s="1"/>
  <c r="H3585" i="2"/>
  <c r="E3585" i="2"/>
  <c r="G3585" i="2" s="1"/>
  <c r="I3585" i="2" s="1"/>
  <c r="D3585" i="2"/>
  <c r="F3585" i="2" s="1"/>
  <c r="H3584" i="2"/>
  <c r="E3584" i="2"/>
  <c r="G3584" i="2" s="1"/>
  <c r="D3584" i="2"/>
  <c r="F3584" i="2" s="1"/>
  <c r="H3583" i="2"/>
  <c r="E3583" i="2"/>
  <c r="G3583" i="2" s="1"/>
  <c r="I3583" i="2" s="1"/>
  <c r="D3583" i="2"/>
  <c r="F3583" i="2" s="1"/>
  <c r="H3582" i="2"/>
  <c r="E3582" i="2"/>
  <c r="G3582" i="2" s="1"/>
  <c r="D3582" i="2"/>
  <c r="F3582" i="2" s="1"/>
  <c r="I3582" i="2" s="1"/>
  <c r="H3581" i="2"/>
  <c r="E3581" i="2"/>
  <c r="G3581" i="2" s="1"/>
  <c r="I3581" i="2" s="1"/>
  <c r="D3581" i="2"/>
  <c r="F3581" i="2" s="1"/>
  <c r="H3580" i="2"/>
  <c r="E3580" i="2"/>
  <c r="G3580" i="2" s="1"/>
  <c r="D3580" i="2"/>
  <c r="F3580" i="2" s="1"/>
  <c r="I3580" i="2" s="1"/>
  <c r="H3579" i="2"/>
  <c r="F3579" i="2"/>
  <c r="E3579" i="2"/>
  <c r="G3579" i="2" s="1"/>
  <c r="I3579" i="2" s="1"/>
  <c r="D3579" i="2"/>
  <c r="H3578" i="2"/>
  <c r="E3578" i="2"/>
  <c r="G3578" i="2" s="1"/>
  <c r="D3578" i="2"/>
  <c r="F3578" i="2" s="1"/>
  <c r="I3578" i="2" s="1"/>
  <c r="H3577" i="2"/>
  <c r="F3577" i="2"/>
  <c r="E3577" i="2"/>
  <c r="G3577" i="2" s="1"/>
  <c r="I3577" i="2" s="1"/>
  <c r="D3577" i="2"/>
  <c r="H3576" i="2"/>
  <c r="E3576" i="2"/>
  <c r="G3576" i="2" s="1"/>
  <c r="D3576" i="2"/>
  <c r="F3576" i="2" s="1"/>
  <c r="H3575" i="2"/>
  <c r="F3575" i="2"/>
  <c r="E3575" i="2"/>
  <c r="G3575" i="2" s="1"/>
  <c r="I3575" i="2" s="1"/>
  <c r="D3575" i="2"/>
  <c r="H3574" i="2"/>
  <c r="E3574" i="2"/>
  <c r="G3574" i="2" s="1"/>
  <c r="D3574" i="2"/>
  <c r="F3574" i="2" s="1"/>
  <c r="I3574" i="2" s="1"/>
  <c r="H3573" i="2"/>
  <c r="F3573" i="2"/>
  <c r="E3573" i="2"/>
  <c r="G3573" i="2" s="1"/>
  <c r="I3573" i="2" s="1"/>
  <c r="D3573" i="2"/>
  <c r="H3572" i="2"/>
  <c r="E3572" i="2"/>
  <c r="G3572" i="2" s="1"/>
  <c r="I3572" i="2" s="1"/>
  <c r="D3572" i="2"/>
  <c r="F3572" i="2" s="1"/>
  <c r="H3571" i="2"/>
  <c r="G3571" i="2"/>
  <c r="F3571" i="2"/>
  <c r="E3571" i="2"/>
  <c r="D3571" i="2"/>
  <c r="H3570" i="2"/>
  <c r="E3570" i="2"/>
  <c r="G3570" i="2" s="1"/>
  <c r="D3570" i="2"/>
  <c r="F3570" i="2" s="1"/>
  <c r="H3569" i="2"/>
  <c r="G3569" i="2"/>
  <c r="F3569" i="2"/>
  <c r="E3569" i="2"/>
  <c r="D3569" i="2"/>
  <c r="H3568" i="2"/>
  <c r="E3568" i="2"/>
  <c r="G3568" i="2" s="1"/>
  <c r="I3568" i="2" s="1"/>
  <c r="D3568" i="2"/>
  <c r="F3568" i="2" s="1"/>
  <c r="H3567" i="2"/>
  <c r="G3567" i="2"/>
  <c r="F3567" i="2"/>
  <c r="E3567" i="2"/>
  <c r="D3567" i="2"/>
  <c r="H3566" i="2"/>
  <c r="E3566" i="2"/>
  <c r="G3566" i="2" s="1"/>
  <c r="D3566" i="2"/>
  <c r="F3566" i="2" s="1"/>
  <c r="H3565" i="2"/>
  <c r="G3565" i="2"/>
  <c r="F3565" i="2"/>
  <c r="E3565" i="2"/>
  <c r="D3565" i="2"/>
  <c r="H3564" i="2"/>
  <c r="I3564" i="2" s="1"/>
  <c r="E3564" i="2"/>
  <c r="G3564" i="2" s="1"/>
  <c r="D3564" i="2"/>
  <c r="F3564" i="2" s="1"/>
  <c r="H3563" i="2"/>
  <c r="G3563" i="2"/>
  <c r="I3563" i="2" s="1"/>
  <c r="E3563" i="2"/>
  <c r="D3563" i="2"/>
  <c r="F3563" i="2" s="1"/>
  <c r="H3562" i="2"/>
  <c r="E3562" i="2"/>
  <c r="G3562" i="2" s="1"/>
  <c r="D3562" i="2"/>
  <c r="F3562" i="2" s="1"/>
  <c r="H3561" i="2"/>
  <c r="G3561" i="2"/>
  <c r="E3561" i="2"/>
  <c r="D3561" i="2"/>
  <c r="F3561" i="2" s="1"/>
  <c r="H3560" i="2"/>
  <c r="E3560" i="2"/>
  <c r="G3560" i="2" s="1"/>
  <c r="D3560" i="2"/>
  <c r="F3560" i="2" s="1"/>
  <c r="H3559" i="2"/>
  <c r="G3559" i="2"/>
  <c r="E3559" i="2"/>
  <c r="D3559" i="2"/>
  <c r="F3559" i="2" s="1"/>
  <c r="H3558" i="2"/>
  <c r="E3558" i="2"/>
  <c r="G3558" i="2" s="1"/>
  <c r="D3558" i="2"/>
  <c r="F3558" i="2" s="1"/>
  <c r="H3557" i="2"/>
  <c r="G3557" i="2"/>
  <c r="I3557" i="2" s="1"/>
  <c r="E3557" i="2"/>
  <c r="D3557" i="2"/>
  <c r="F3557" i="2" s="1"/>
  <c r="I3556" i="2"/>
  <c r="H3556" i="2"/>
  <c r="E3556" i="2"/>
  <c r="G3556" i="2" s="1"/>
  <c r="D3556" i="2"/>
  <c r="F3556" i="2" s="1"/>
  <c r="H3555" i="2"/>
  <c r="E3555" i="2"/>
  <c r="G3555" i="2" s="1"/>
  <c r="D3555" i="2"/>
  <c r="F3555" i="2" s="1"/>
  <c r="H3554" i="2"/>
  <c r="E3554" i="2"/>
  <c r="G3554" i="2" s="1"/>
  <c r="D3554" i="2"/>
  <c r="F3554" i="2" s="1"/>
  <c r="I3554" i="2" s="1"/>
  <c r="H3553" i="2"/>
  <c r="E3553" i="2"/>
  <c r="G3553" i="2" s="1"/>
  <c r="D3553" i="2"/>
  <c r="F3553" i="2" s="1"/>
  <c r="H3552" i="2"/>
  <c r="E3552" i="2"/>
  <c r="G3552" i="2" s="1"/>
  <c r="D3552" i="2"/>
  <c r="F3552" i="2" s="1"/>
  <c r="H3551" i="2"/>
  <c r="E3551" i="2"/>
  <c r="G3551" i="2" s="1"/>
  <c r="D3551" i="2"/>
  <c r="F3551" i="2" s="1"/>
  <c r="H3550" i="2"/>
  <c r="E3550" i="2"/>
  <c r="G3550" i="2" s="1"/>
  <c r="D3550" i="2"/>
  <c r="F3550" i="2" s="1"/>
  <c r="I3550" i="2" s="1"/>
  <c r="H3549" i="2"/>
  <c r="E3549" i="2"/>
  <c r="G3549" i="2" s="1"/>
  <c r="D3549" i="2"/>
  <c r="F3549" i="2" s="1"/>
  <c r="H3548" i="2"/>
  <c r="E3548" i="2"/>
  <c r="G3548" i="2" s="1"/>
  <c r="D3548" i="2"/>
  <c r="F3548" i="2" s="1"/>
  <c r="I3548" i="2" s="1"/>
  <c r="H3547" i="2"/>
  <c r="F3547" i="2"/>
  <c r="E3547" i="2"/>
  <c r="G3547" i="2" s="1"/>
  <c r="I3547" i="2" s="1"/>
  <c r="D3547" i="2"/>
  <c r="H3546" i="2"/>
  <c r="E3546" i="2"/>
  <c r="G3546" i="2" s="1"/>
  <c r="D3546" i="2"/>
  <c r="F3546" i="2" s="1"/>
  <c r="I3546" i="2" s="1"/>
  <c r="H3545" i="2"/>
  <c r="F3545" i="2"/>
  <c r="E3545" i="2"/>
  <c r="G3545" i="2" s="1"/>
  <c r="I3545" i="2" s="1"/>
  <c r="D3545" i="2"/>
  <c r="H3544" i="2"/>
  <c r="E3544" i="2"/>
  <c r="G3544" i="2" s="1"/>
  <c r="D3544" i="2"/>
  <c r="F3544" i="2" s="1"/>
  <c r="H3543" i="2"/>
  <c r="F3543" i="2"/>
  <c r="E3543" i="2"/>
  <c r="G3543" i="2" s="1"/>
  <c r="I3543" i="2" s="1"/>
  <c r="D3543" i="2"/>
  <c r="H3542" i="2"/>
  <c r="E3542" i="2"/>
  <c r="G3542" i="2" s="1"/>
  <c r="D3542" i="2"/>
  <c r="F3542" i="2" s="1"/>
  <c r="I3542" i="2" s="1"/>
  <c r="H3541" i="2"/>
  <c r="F3541" i="2"/>
  <c r="E3541" i="2"/>
  <c r="G3541" i="2" s="1"/>
  <c r="I3541" i="2" s="1"/>
  <c r="D3541" i="2"/>
  <c r="H3540" i="2"/>
  <c r="E3540" i="2"/>
  <c r="G3540" i="2" s="1"/>
  <c r="I3540" i="2" s="1"/>
  <c r="D3540" i="2"/>
  <c r="F3540" i="2" s="1"/>
  <c r="H3539" i="2"/>
  <c r="G3539" i="2"/>
  <c r="F3539" i="2"/>
  <c r="E3539" i="2"/>
  <c r="D3539" i="2"/>
  <c r="H3538" i="2"/>
  <c r="E3538" i="2"/>
  <c r="G3538" i="2" s="1"/>
  <c r="D3538" i="2"/>
  <c r="F3538" i="2" s="1"/>
  <c r="H3537" i="2"/>
  <c r="G3537" i="2"/>
  <c r="F3537" i="2"/>
  <c r="E3537" i="2"/>
  <c r="D3537" i="2"/>
  <c r="H3536" i="2"/>
  <c r="E3536" i="2"/>
  <c r="G3536" i="2" s="1"/>
  <c r="I3536" i="2" s="1"/>
  <c r="D3536" i="2"/>
  <c r="F3536" i="2" s="1"/>
  <c r="H3535" i="2"/>
  <c r="G3535" i="2"/>
  <c r="F3535" i="2"/>
  <c r="E3535" i="2"/>
  <c r="D3535" i="2"/>
  <c r="H3534" i="2"/>
  <c r="E3534" i="2"/>
  <c r="G3534" i="2" s="1"/>
  <c r="D3534" i="2"/>
  <c r="F3534" i="2" s="1"/>
  <c r="H3533" i="2"/>
  <c r="G3533" i="2"/>
  <c r="F3533" i="2"/>
  <c r="E3533" i="2"/>
  <c r="D3533" i="2"/>
  <c r="H3532" i="2"/>
  <c r="I3532" i="2" s="1"/>
  <c r="E3532" i="2"/>
  <c r="G3532" i="2" s="1"/>
  <c r="D3532" i="2"/>
  <c r="F3532" i="2" s="1"/>
  <c r="H3531" i="2"/>
  <c r="G3531" i="2"/>
  <c r="I3531" i="2" s="1"/>
  <c r="E3531" i="2"/>
  <c r="D3531" i="2"/>
  <c r="F3531" i="2" s="1"/>
  <c r="H3530" i="2"/>
  <c r="E3530" i="2"/>
  <c r="G3530" i="2" s="1"/>
  <c r="D3530" i="2"/>
  <c r="F3530" i="2" s="1"/>
  <c r="H3529" i="2"/>
  <c r="G3529" i="2"/>
  <c r="I3529" i="2" s="1"/>
  <c r="E3529" i="2"/>
  <c r="D3529" i="2"/>
  <c r="F3529" i="2" s="1"/>
  <c r="H3528" i="2"/>
  <c r="E3528" i="2"/>
  <c r="G3528" i="2" s="1"/>
  <c r="D3528" i="2"/>
  <c r="F3528" i="2" s="1"/>
  <c r="H3527" i="2"/>
  <c r="G3527" i="2"/>
  <c r="E3527" i="2"/>
  <c r="D3527" i="2"/>
  <c r="F3527" i="2" s="1"/>
  <c r="H3526" i="2"/>
  <c r="E3526" i="2"/>
  <c r="G3526" i="2" s="1"/>
  <c r="D3526" i="2"/>
  <c r="F3526" i="2" s="1"/>
  <c r="H3525" i="2"/>
  <c r="G3525" i="2"/>
  <c r="E3525" i="2"/>
  <c r="D3525" i="2"/>
  <c r="F3525" i="2" s="1"/>
  <c r="I3524" i="2"/>
  <c r="H3524" i="2"/>
  <c r="E3524" i="2"/>
  <c r="G3524" i="2" s="1"/>
  <c r="D3524" i="2"/>
  <c r="F3524" i="2" s="1"/>
  <c r="H3523" i="2"/>
  <c r="E3523" i="2"/>
  <c r="G3523" i="2" s="1"/>
  <c r="I3523" i="2" s="1"/>
  <c r="D3523" i="2"/>
  <c r="F3523" i="2" s="1"/>
  <c r="H3522" i="2"/>
  <c r="E3522" i="2"/>
  <c r="G3522" i="2" s="1"/>
  <c r="D3522" i="2"/>
  <c r="F3522" i="2" s="1"/>
  <c r="I3522" i="2" s="1"/>
  <c r="H3521" i="2"/>
  <c r="E3521" i="2"/>
  <c r="G3521" i="2" s="1"/>
  <c r="I3521" i="2" s="1"/>
  <c r="D3521" i="2"/>
  <c r="F3521" i="2" s="1"/>
  <c r="H3520" i="2"/>
  <c r="E3520" i="2"/>
  <c r="G3520" i="2" s="1"/>
  <c r="D3520" i="2"/>
  <c r="F3520" i="2" s="1"/>
  <c r="H3519" i="2"/>
  <c r="E3519" i="2"/>
  <c r="G3519" i="2" s="1"/>
  <c r="I3519" i="2" s="1"/>
  <c r="D3519" i="2"/>
  <c r="F3519" i="2" s="1"/>
  <c r="H3518" i="2"/>
  <c r="E3518" i="2"/>
  <c r="G3518" i="2" s="1"/>
  <c r="D3518" i="2"/>
  <c r="F3518" i="2" s="1"/>
  <c r="I3518" i="2" s="1"/>
  <c r="H3517" i="2"/>
  <c r="E3517" i="2"/>
  <c r="G3517" i="2" s="1"/>
  <c r="I3517" i="2" s="1"/>
  <c r="D3517" i="2"/>
  <c r="F3517" i="2" s="1"/>
  <c r="H3516" i="2"/>
  <c r="E3516" i="2"/>
  <c r="G3516" i="2" s="1"/>
  <c r="D3516" i="2"/>
  <c r="F3516" i="2" s="1"/>
  <c r="I3516" i="2" s="1"/>
  <c r="H3515" i="2"/>
  <c r="F3515" i="2"/>
  <c r="E3515" i="2"/>
  <c r="G3515" i="2" s="1"/>
  <c r="I3515" i="2" s="1"/>
  <c r="D3515" i="2"/>
  <c r="H3514" i="2"/>
  <c r="E3514" i="2"/>
  <c r="G3514" i="2" s="1"/>
  <c r="D3514" i="2"/>
  <c r="F3514" i="2" s="1"/>
  <c r="I3514" i="2" s="1"/>
  <c r="H3513" i="2"/>
  <c r="F3513" i="2"/>
  <c r="E3513" i="2"/>
  <c r="G3513" i="2" s="1"/>
  <c r="I3513" i="2" s="1"/>
  <c r="D3513" i="2"/>
  <c r="H3512" i="2"/>
  <c r="E3512" i="2"/>
  <c r="G3512" i="2" s="1"/>
  <c r="D3512" i="2"/>
  <c r="F3512" i="2" s="1"/>
  <c r="H3511" i="2"/>
  <c r="F3511" i="2"/>
  <c r="E3511" i="2"/>
  <c r="G3511" i="2" s="1"/>
  <c r="I3511" i="2" s="1"/>
  <c r="D3511" i="2"/>
  <c r="H3510" i="2"/>
  <c r="E3510" i="2"/>
  <c r="G3510" i="2" s="1"/>
  <c r="D3510" i="2"/>
  <c r="F3510" i="2" s="1"/>
  <c r="I3510" i="2" s="1"/>
  <c r="H3509" i="2"/>
  <c r="F3509" i="2"/>
  <c r="E3509" i="2"/>
  <c r="G3509" i="2" s="1"/>
  <c r="I3509" i="2" s="1"/>
  <c r="D3509" i="2"/>
  <c r="H3508" i="2"/>
  <c r="E3508" i="2"/>
  <c r="G3508" i="2" s="1"/>
  <c r="I3508" i="2" s="1"/>
  <c r="D3508" i="2"/>
  <c r="F3508" i="2" s="1"/>
  <c r="H3507" i="2"/>
  <c r="G3507" i="2"/>
  <c r="F3507" i="2"/>
  <c r="E3507" i="2"/>
  <c r="D3507" i="2"/>
  <c r="H3506" i="2"/>
  <c r="E3506" i="2"/>
  <c r="G3506" i="2" s="1"/>
  <c r="D3506" i="2"/>
  <c r="F3506" i="2" s="1"/>
  <c r="H3505" i="2"/>
  <c r="G3505" i="2"/>
  <c r="F3505" i="2"/>
  <c r="E3505" i="2"/>
  <c r="D3505" i="2"/>
  <c r="H3504" i="2"/>
  <c r="E3504" i="2"/>
  <c r="G3504" i="2" s="1"/>
  <c r="I3504" i="2" s="1"/>
  <c r="D3504" i="2"/>
  <c r="F3504" i="2" s="1"/>
  <c r="H3503" i="2"/>
  <c r="G3503" i="2"/>
  <c r="F3503" i="2"/>
  <c r="E3503" i="2"/>
  <c r="D3503" i="2"/>
  <c r="H3502" i="2"/>
  <c r="E3502" i="2"/>
  <c r="G3502" i="2" s="1"/>
  <c r="D3502" i="2"/>
  <c r="F3502" i="2" s="1"/>
  <c r="H3501" i="2"/>
  <c r="G3501" i="2"/>
  <c r="F3501" i="2"/>
  <c r="E3501" i="2"/>
  <c r="D3501" i="2"/>
  <c r="H3500" i="2"/>
  <c r="I3500" i="2" s="1"/>
  <c r="E3500" i="2"/>
  <c r="G3500" i="2" s="1"/>
  <c r="D3500" i="2"/>
  <c r="F3500" i="2" s="1"/>
  <c r="H3499" i="2"/>
  <c r="G3499" i="2"/>
  <c r="E3499" i="2"/>
  <c r="D3499" i="2"/>
  <c r="F3499" i="2" s="1"/>
  <c r="H3498" i="2"/>
  <c r="E3498" i="2"/>
  <c r="G3498" i="2" s="1"/>
  <c r="D3498" i="2"/>
  <c r="F3498" i="2" s="1"/>
  <c r="H3497" i="2"/>
  <c r="G3497" i="2"/>
  <c r="I3497" i="2" s="1"/>
  <c r="E3497" i="2"/>
  <c r="D3497" i="2"/>
  <c r="F3497" i="2" s="1"/>
  <c r="H3496" i="2"/>
  <c r="E3496" i="2"/>
  <c r="G3496" i="2" s="1"/>
  <c r="D3496" i="2"/>
  <c r="F3496" i="2" s="1"/>
  <c r="H3495" i="2"/>
  <c r="G3495" i="2"/>
  <c r="I3495" i="2" s="1"/>
  <c r="E3495" i="2"/>
  <c r="D3495" i="2"/>
  <c r="F3495" i="2" s="1"/>
  <c r="H3494" i="2"/>
  <c r="E3494" i="2"/>
  <c r="G3494" i="2" s="1"/>
  <c r="D3494" i="2"/>
  <c r="F3494" i="2" s="1"/>
  <c r="H3493" i="2"/>
  <c r="G3493" i="2"/>
  <c r="E3493" i="2"/>
  <c r="D3493" i="2"/>
  <c r="F3493" i="2" s="1"/>
  <c r="I3492" i="2"/>
  <c r="H3492" i="2"/>
  <c r="E3492" i="2"/>
  <c r="G3492" i="2" s="1"/>
  <c r="D3492" i="2"/>
  <c r="F3492" i="2" s="1"/>
  <c r="H3491" i="2"/>
  <c r="E3491" i="2"/>
  <c r="G3491" i="2" s="1"/>
  <c r="D3491" i="2"/>
  <c r="F3491" i="2" s="1"/>
  <c r="H3490" i="2"/>
  <c r="E3490" i="2"/>
  <c r="G3490" i="2" s="1"/>
  <c r="D3490" i="2"/>
  <c r="F3490" i="2" s="1"/>
  <c r="I3490" i="2" s="1"/>
  <c r="H3489" i="2"/>
  <c r="E3489" i="2"/>
  <c r="G3489" i="2" s="1"/>
  <c r="D3489" i="2"/>
  <c r="F3489" i="2" s="1"/>
  <c r="H3488" i="2"/>
  <c r="E3488" i="2"/>
  <c r="G3488" i="2" s="1"/>
  <c r="D3488" i="2"/>
  <c r="F3488" i="2" s="1"/>
  <c r="H3487" i="2"/>
  <c r="E3487" i="2"/>
  <c r="G3487" i="2" s="1"/>
  <c r="D3487" i="2"/>
  <c r="F3487" i="2" s="1"/>
  <c r="H3486" i="2"/>
  <c r="E3486" i="2"/>
  <c r="G3486" i="2" s="1"/>
  <c r="D3486" i="2"/>
  <c r="F3486" i="2" s="1"/>
  <c r="I3486" i="2" s="1"/>
  <c r="H3485" i="2"/>
  <c r="E3485" i="2"/>
  <c r="G3485" i="2" s="1"/>
  <c r="D3485" i="2"/>
  <c r="F3485" i="2" s="1"/>
  <c r="H3484" i="2"/>
  <c r="E3484" i="2"/>
  <c r="G3484" i="2" s="1"/>
  <c r="D3484" i="2"/>
  <c r="F3484" i="2" s="1"/>
  <c r="I3484" i="2" s="1"/>
  <c r="H3483" i="2"/>
  <c r="F3483" i="2"/>
  <c r="E3483" i="2"/>
  <c r="G3483" i="2" s="1"/>
  <c r="I3483" i="2" s="1"/>
  <c r="D3483" i="2"/>
  <c r="H3482" i="2"/>
  <c r="E3482" i="2"/>
  <c r="G3482" i="2" s="1"/>
  <c r="D3482" i="2"/>
  <c r="F3482" i="2" s="1"/>
  <c r="I3482" i="2" s="1"/>
  <c r="H3481" i="2"/>
  <c r="F3481" i="2"/>
  <c r="E3481" i="2"/>
  <c r="G3481" i="2" s="1"/>
  <c r="I3481" i="2" s="1"/>
  <c r="D3481" i="2"/>
  <c r="H3480" i="2"/>
  <c r="E3480" i="2"/>
  <c r="G3480" i="2" s="1"/>
  <c r="D3480" i="2"/>
  <c r="F3480" i="2" s="1"/>
  <c r="H3479" i="2"/>
  <c r="F3479" i="2"/>
  <c r="E3479" i="2"/>
  <c r="G3479" i="2" s="1"/>
  <c r="I3479" i="2" s="1"/>
  <c r="D3479" i="2"/>
  <c r="H3478" i="2"/>
  <c r="E3478" i="2"/>
  <c r="G3478" i="2" s="1"/>
  <c r="D3478" i="2"/>
  <c r="F3478" i="2" s="1"/>
  <c r="I3478" i="2" s="1"/>
  <c r="H3477" i="2"/>
  <c r="F3477" i="2"/>
  <c r="E3477" i="2"/>
  <c r="G3477" i="2" s="1"/>
  <c r="I3477" i="2" s="1"/>
  <c r="D3477" i="2"/>
  <c r="H3476" i="2"/>
  <c r="E3476" i="2"/>
  <c r="G3476" i="2" s="1"/>
  <c r="I3476" i="2" s="1"/>
  <c r="D3476" i="2"/>
  <c r="F3476" i="2" s="1"/>
  <c r="H3475" i="2"/>
  <c r="G3475" i="2"/>
  <c r="F3475" i="2"/>
  <c r="E3475" i="2"/>
  <c r="D3475" i="2"/>
  <c r="H3474" i="2"/>
  <c r="E3474" i="2"/>
  <c r="G3474" i="2" s="1"/>
  <c r="D3474" i="2"/>
  <c r="F3474" i="2" s="1"/>
  <c r="H3473" i="2"/>
  <c r="G3473" i="2"/>
  <c r="F3473" i="2"/>
  <c r="E3473" i="2"/>
  <c r="D3473" i="2"/>
  <c r="H3472" i="2"/>
  <c r="E3472" i="2"/>
  <c r="G3472" i="2" s="1"/>
  <c r="I3472" i="2" s="1"/>
  <c r="D3472" i="2"/>
  <c r="F3472" i="2" s="1"/>
  <c r="H3471" i="2"/>
  <c r="G3471" i="2"/>
  <c r="F3471" i="2"/>
  <c r="E3471" i="2"/>
  <c r="D3471" i="2"/>
  <c r="H3470" i="2"/>
  <c r="E3470" i="2"/>
  <c r="G3470" i="2" s="1"/>
  <c r="D3470" i="2"/>
  <c r="F3470" i="2" s="1"/>
  <c r="H3469" i="2"/>
  <c r="G3469" i="2"/>
  <c r="F3469" i="2"/>
  <c r="E3469" i="2"/>
  <c r="D3469" i="2"/>
  <c r="H3468" i="2"/>
  <c r="I3468" i="2" s="1"/>
  <c r="E3468" i="2"/>
  <c r="G3468" i="2" s="1"/>
  <c r="D3468" i="2"/>
  <c r="F3468" i="2" s="1"/>
  <c r="H3467" i="2"/>
  <c r="G3467" i="2"/>
  <c r="E3467" i="2"/>
  <c r="D3467" i="2"/>
  <c r="F3467" i="2" s="1"/>
  <c r="H3466" i="2"/>
  <c r="E3466" i="2"/>
  <c r="G3466" i="2" s="1"/>
  <c r="D3466" i="2"/>
  <c r="F3466" i="2" s="1"/>
  <c r="H3465" i="2"/>
  <c r="G3465" i="2"/>
  <c r="E3465" i="2"/>
  <c r="D3465" i="2"/>
  <c r="F3465" i="2" s="1"/>
  <c r="H3464" i="2"/>
  <c r="E3464" i="2"/>
  <c r="G3464" i="2" s="1"/>
  <c r="D3464" i="2"/>
  <c r="F3464" i="2" s="1"/>
  <c r="H3463" i="2"/>
  <c r="G3463" i="2"/>
  <c r="I3463" i="2" s="1"/>
  <c r="E3463" i="2"/>
  <c r="D3463" i="2"/>
  <c r="F3463" i="2" s="1"/>
  <c r="H3462" i="2"/>
  <c r="E3462" i="2"/>
  <c r="G3462" i="2" s="1"/>
  <c r="D3462" i="2"/>
  <c r="F3462" i="2" s="1"/>
  <c r="H3461" i="2"/>
  <c r="G3461" i="2"/>
  <c r="I3461" i="2" s="1"/>
  <c r="E3461" i="2"/>
  <c r="D3461" i="2"/>
  <c r="F3461" i="2" s="1"/>
  <c r="I3460" i="2"/>
  <c r="H3460" i="2"/>
  <c r="E3460" i="2"/>
  <c r="G3460" i="2" s="1"/>
  <c r="D3460" i="2"/>
  <c r="F3460" i="2" s="1"/>
  <c r="H3459" i="2"/>
  <c r="E3459" i="2"/>
  <c r="G3459" i="2" s="1"/>
  <c r="I3459" i="2" s="1"/>
  <c r="D3459" i="2"/>
  <c r="F3459" i="2" s="1"/>
  <c r="H3458" i="2"/>
  <c r="E3458" i="2"/>
  <c r="G3458" i="2" s="1"/>
  <c r="D3458" i="2"/>
  <c r="F3458" i="2" s="1"/>
  <c r="I3458" i="2" s="1"/>
  <c r="H3457" i="2"/>
  <c r="E3457" i="2"/>
  <c r="G3457" i="2" s="1"/>
  <c r="I3457" i="2" s="1"/>
  <c r="D3457" i="2"/>
  <c r="F3457" i="2" s="1"/>
  <c r="H3456" i="2"/>
  <c r="E3456" i="2"/>
  <c r="G3456" i="2" s="1"/>
  <c r="D3456" i="2"/>
  <c r="F3456" i="2" s="1"/>
  <c r="H3455" i="2"/>
  <c r="E3455" i="2"/>
  <c r="G3455" i="2" s="1"/>
  <c r="I3455" i="2" s="1"/>
  <c r="D3455" i="2"/>
  <c r="F3455" i="2" s="1"/>
  <c r="H3454" i="2"/>
  <c r="E3454" i="2"/>
  <c r="G3454" i="2" s="1"/>
  <c r="D3454" i="2"/>
  <c r="F3454" i="2" s="1"/>
  <c r="I3454" i="2" s="1"/>
  <c r="H3453" i="2"/>
  <c r="E3453" i="2"/>
  <c r="G3453" i="2" s="1"/>
  <c r="I3453" i="2" s="1"/>
  <c r="D3453" i="2"/>
  <c r="F3453" i="2" s="1"/>
  <c r="H3452" i="2"/>
  <c r="E3452" i="2"/>
  <c r="G3452" i="2" s="1"/>
  <c r="D3452" i="2"/>
  <c r="F3452" i="2" s="1"/>
  <c r="I3452" i="2" s="1"/>
  <c r="H3451" i="2"/>
  <c r="F3451" i="2"/>
  <c r="E3451" i="2"/>
  <c r="G3451" i="2" s="1"/>
  <c r="I3451" i="2" s="1"/>
  <c r="D3451" i="2"/>
  <c r="H3450" i="2"/>
  <c r="E3450" i="2"/>
  <c r="G3450" i="2" s="1"/>
  <c r="D3450" i="2"/>
  <c r="F3450" i="2" s="1"/>
  <c r="I3450" i="2" s="1"/>
  <c r="H3449" i="2"/>
  <c r="F3449" i="2"/>
  <c r="E3449" i="2"/>
  <c r="G3449" i="2" s="1"/>
  <c r="I3449" i="2" s="1"/>
  <c r="D3449" i="2"/>
  <c r="H3448" i="2"/>
  <c r="E3448" i="2"/>
  <c r="G3448" i="2" s="1"/>
  <c r="D3448" i="2"/>
  <c r="F3448" i="2" s="1"/>
  <c r="H3447" i="2"/>
  <c r="F3447" i="2"/>
  <c r="E3447" i="2"/>
  <c r="G3447" i="2" s="1"/>
  <c r="I3447" i="2" s="1"/>
  <c r="D3447" i="2"/>
  <c r="H3446" i="2"/>
  <c r="E3446" i="2"/>
  <c r="G3446" i="2" s="1"/>
  <c r="D3446" i="2"/>
  <c r="F3446" i="2" s="1"/>
  <c r="I3446" i="2" s="1"/>
  <c r="H3445" i="2"/>
  <c r="F3445" i="2"/>
  <c r="E3445" i="2"/>
  <c r="G3445" i="2" s="1"/>
  <c r="I3445" i="2" s="1"/>
  <c r="D3445" i="2"/>
  <c r="H3444" i="2"/>
  <c r="E3444" i="2"/>
  <c r="G3444" i="2" s="1"/>
  <c r="I3444" i="2" s="1"/>
  <c r="D3444" i="2"/>
  <c r="F3444" i="2" s="1"/>
  <c r="H3443" i="2"/>
  <c r="G3443" i="2"/>
  <c r="F3443" i="2"/>
  <c r="E3443" i="2"/>
  <c r="D3443" i="2"/>
  <c r="H3442" i="2"/>
  <c r="E3442" i="2"/>
  <c r="G3442" i="2" s="1"/>
  <c r="D3442" i="2"/>
  <c r="F3442" i="2" s="1"/>
  <c r="H3441" i="2"/>
  <c r="G3441" i="2"/>
  <c r="F3441" i="2"/>
  <c r="E3441" i="2"/>
  <c r="D3441" i="2"/>
  <c r="H3440" i="2"/>
  <c r="E3440" i="2"/>
  <c r="G3440" i="2" s="1"/>
  <c r="I3440" i="2" s="1"/>
  <c r="D3440" i="2"/>
  <c r="F3440" i="2" s="1"/>
  <c r="H3439" i="2"/>
  <c r="G3439" i="2"/>
  <c r="F3439" i="2"/>
  <c r="E3439" i="2"/>
  <c r="D3439" i="2"/>
  <c r="H3438" i="2"/>
  <c r="E3438" i="2"/>
  <c r="G3438" i="2" s="1"/>
  <c r="D3438" i="2"/>
  <c r="F3438" i="2" s="1"/>
  <c r="H3437" i="2"/>
  <c r="G3437" i="2"/>
  <c r="F3437" i="2"/>
  <c r="E3437" i="2"/>
  <c r="D3437" i="2"/>
  <c r="H3436" i="2"/>
  <c r="I3436" i="2" s="1"/>
  <c r="E3436" i="2"/>
  <c r="G3436" i="2" s="1"/>
  <c r="D3436" i="2"/>
  <c r="F3436" i="2" s="1"/>
  <c r="H3435" i="2"/>
  <c r="G3435" i="2"/>
  <c r="I3435" i="2" s="1"/>
  <c r="E3435" i="2"/>
  <c r="D3435" i="2"/>
  <c r="F3435" i="2" s="1"/>
  <c r="H3434" i="2"/>
  <c r="E3434" i="2"/>
  <c r="G3434" i="2" s="1"/>
  <c r="D3434" i="2"/>
  <c r="F3434" i="2" s="1"/>
  <c r="H3433" i="2"/>
  <c r="G3433" i="2"/>
  <c r="E3433" i="2"/>
  <c r="D3433" i="2"/>
  <c r="F3433" i="2" s="1"/>
  <c r="H3432" i="2"/>
  <c r="E3432" i="2"/>
  <c r="G3432" i="2" s="1"/>
  <c r="D3432" i="2"/>
  <c r="F3432" i="2" s="1"/>
  <c r="H3431" i="2"/>
  <c r="G3431" i="2"/>
  <c r="E3431" i="2"/>
  <c r="D3431" i="2"/>
  <c r="F3431" i="2" s="1"/>
  <c r="H3430" i="2"/>
  <c r="E3430" i="2"/>
  <c r="G3430" i="2" s="1"/>
  <c r="D3430" i="2"/>
  <c r="F3430" i="2" s="1"/>
  <c r="H3429" i="2"/>
  <c r="G3429" i="2"/>
  <c r="I3429" i="2" s="1"/>
  <c r="E3429" i="2"/>
  <c r="D3429" i="2"/>
  <c r="F3429" i="2" s="1"/>
  <c r="I3428" i="2"/>
  <c r="H3428" i="2"/>
  <c r="E3428" i="2"/>
  <c r="G3428" i="2" s="1"/>
  <c r="D3428" i="2"/>
  <c r="F3428" i="2" s="1"/>
  <c r="H3427" i="2"/>
  <c r="E3427" i="2"/>
  <c r="G3427" i="2" s="1"/>
  <c r="D3427" i="2"/>
  <c r="F3427" i="2" s="1"/>
  <c r="H3426" i="2"/>
  <c r="E3426" i="2"/>
  <c r="G3426" i="2" s="1"/>
  <c r="D3426" i="2"/>
  <c r="F3426" i="2" s="1"/>
  <c r="I3426" i="2" s="1"/>
  <c r="H3425" i="2"/>
  <c r="E3425" i="2"/>
  <c r="G3425" i="2" s="1"/>
  <c r="D3425" i="2"/>
  <c r="F3425" i="2" s="1"/>
  <c r="H3424" i="2"/>
  <c r="E3424" i="2"/>
  <c r="G3424" i="2" s="1"/>
  <c r="D3424" i="2"/>
  <c r="F3424" i="2" s="1"/>
  <c r="H3423" i="2"/>
  <c r="E3423" i="2"/>
  <c r="G3423" i="2" s="1"/>
  <c r="D3423" i="2"/>
  <c r="F3423" i="2" s="1"/>
  <c r="H3422" i="2"/>
  <c r="E3422" i="2"/>
  <c r="G3422" i="2" s="1"/>
  <c r="D3422" i="2"/>
  <c r="F3422" i="2" s="1"/>
  <c r="I3422" i="2" s="1"/>
  <c r="H3421" i="2"/>
  <c r="E3421" i="2"/>
  <c r="G3421" i="2" s="1"/>
  <c r="D3421" i="2"/>
  <c r="F3421" i="2" s="1"/>
  <c r="H3420" i="2"/>
  <c r="E3420" i="2"/>
  <c r="G3420" i="2" s="1"/>
  <c r="D3420" i="2"/>
  <c r="F3420" i="2" s="1"/>
  <c r="I3420" i="2" s="1"/>
  <c r="H3419" i="2"/>
  <c r="F3419" i="2"/>
  <c r="E3419" i="2"/>
  <c r="G3419" i="2" s="1"/>
  <c r="I3419" i="2" s="1"/>
  <c r="D3419" i="2"/>
  <c r="H3418" i="2"/>
  <c r="E3418" i="2"/>
  <c r="G3418" i="2" s="1"/>
  <c r="D3418" i="2"/>
  <c r="F3418" i="2" s="1"/>
  <c r="I3418" i="2" s="1"/>
  <c r="H3417" i="2"/>
  <c r="F3417" i="2"/>
  <c r="E3417" i="2"/>
  <c r="G3417" i="2" s="1"/>
  <c r="I3417" i="2" s="1"/>
  <c r="D3417" i="2"/>
  <c r="H3416" i="2"/>
  <c r="E3416" i="2"/>
  <c r="G3416" i="2" s="1"/>
  <c r="D3416" i="2"/>
  <c r="F3416" i="2" s="1"/>
  <c r="H3415" i="2"/>
  <c r="F3415" i="2"/>
  <c r="E3415" i="2"/>
  <c r="G3415" i="2" s="1"/>
  <c r="I3415" i="2" s="1"/>
  <c r="D3415" i="2"/>
  <c r="H3414" i="2"/>
  <c r="E3414" i="2"/>
  <c r="G3414" i="2" s="1"/>
  <c r="D3414" i="2"/>
  <c r="F3414" i="2" s="1"/>
  <c r="I3414" i="2" s="1"/>
  <c r="H3413" i="2"/>
  <c r="F3413" i="2"/>
  <c r="E3413" i="2"/>
  <c r="G3413" i="2" s="1"/>
  <c r="I3413" i="2" s="1"/>
  <c r="D3413" i="2"/>
  <c r="H3412" i="2"/>
  <c r="E3412" i="2"/>
  <c r="G3412" i="2" s="1"/>
  <c r="I3412" i="2" s="1"/>
  <c r="D3412" i="2"/>
  <c r="F3412" i="2" s="1"/>
  <c r="H3411" i="2"/>
  <c r="G3411" i="2"/>
  <c r="F3411" i="2"/>
  <c r="E3411" i="2"/>
  <c r="D3411" i="2"/>
  <c r="H3410" i="2"/>
  <c r="E3410" i="2"/>
  <c r="G3410" i="2" s="1"/>
  <c r="D3410" i="2"/>
  <c r="F3410" i="2" s="1"/>
  <c r="H3409" i="2"/>
  <c r="G3409" i="2"/>
  <c r="F3409" i="2"/>
  <c r="E3409" i="2"/>
  <c r="D3409" i="2"/>
  <c r="H3408" i="2"/>
  <c r="E3408" i="2"/>
  <c r="G3408" i="2" s="1"/>
  <c r="I3408" i="2" s="1"/>
  <c r="D3408" i="2"/>
  <c r="F3408" i="2" s="1"/>
  <c r="H3407" i="2"/>
  <c r="G3407" i="2"/>
  <c r="F3407" i="2"/>
  <c r="I3407" i="2" s="1"/>
  <c r="E3407" i="2"/>
  <c r="D3407" i="2"/>
  <c r="H3406" i="2"/>
  <c r="E3406" i="2"/>
  <c r="G3406" i="2" s="1"/>
  <c r="D3406" i="2"/>
  <c r="F3406" i="2" s="1"/>
  <c r="H3405" i="2"/>
  <c r="G3405" i="2"/>
  <c r="F3405" i="2"/>
  <c r="E3405" i="2"/>
  <c r="D3405" i="2"/>
  <c r="H3404" i="2"/>
  <c r="I3404" i="2" s="1"/>
  <c r="E3404" i="2"/>
  <c r="G3404" i="2" s="1"/>
  <c r="D3404" i="2"/>
  <c r="F3404" i="2" s="1"/>
  <c r="H3403" i="2"/>
  <c r="G3403" i="2"/>
  <c r="E3403" i="2"/>
  <c r="D3403" i="2"/>
  <c r="F3403" i="2" s="1"/>
  <c r="H3402" i="2"/>
  <c r="E3402" i="2"/>
  <c r="G3402" i="2" s="1"/>
  <c r="D3402" i="2"/>
  <c r="F3402" i="2" s="1"/>
  <c r="H3401" i="2"/>
  <c r="G3401" i="2"/>
  <c r="E3401" i="2"/>
  <c r="D3401" i="2"/>
  <c r="F3401" i="2" s="1"/>
  <c r="H3400" i="2"/>
  <c r="E3400" i="2"/>
  <c r="G3400" i="2" s="1"/>
  <c r="D3400" i="2"/>
  <c r="F3400" i="2" s="1"/>
  <c r="H3399" i="2"/>
  <c r="G3399" i="2"/>
  <c r="E3399" i="2"/>
  <c r="D3399" i="2"/>
  <c r="F3399" i="2" s="1"/>
  <c r="I3399" i="2" s="1"/>
  <c r="H3398" i="2"/>
  <c r="E3398" i="2"/>
  <c r="G3398" i="2" s="1"/>
  <c r="D3398" i="2"/>
  <c r="F3398" i="2" s="1"/>
  <c r="H3397" i="2"/>
  <c r="G3397" i="2"/>
  <c r="E3397" i="2"/>
  <c r="D3397" i="2"/>
  <c r="F3397" i="2" s="1"/>
  <c r="I3396" i="2"/>
  <c r="H3396" i="2"/>
  <c r="E3396" i="2"/>
  <c r="G3396" i="2" s="1"/>
  <c r="D3396" i="2"/>
  <c r="F3396" i="2" s="1"/>
  <c r="H3395" i="2"/>
  <c r="E3395" i="2"/>
  <c r="G3395" i="2" s="1"/>
  <c r="D3395" i="2"/>
  <c r="F3395" i="2" s="1"/>
  <c r="H3394" i="2"/>
  <c r="E3394" i="2"/>
  <c r="G3394" i="2" s="1"/>
  <c r="D3394" i="2"/>
  <c r="F3394" i="2" s="1"/>
  <c r="I3394" i="2" s="1"/>
  <c r="H3393" i="2"/>
  <c r="E3393" i="2"/>
  <c r="G3393" i="2" s="1"/>
  <c r="D3393" i="2"/>
  <c r="F3393" i="2" s="1"/>
  <c r="H3392" i="2"/>
  <c r="E3392" i="2"/>
  <c r="G3392" i="2" s="1"/>
  <c r="D3392" i="2"/>
  <c r="F3392" i="2" s="1"/>
  <c r="H3391" i="2"/>
  <c r="E3391" i="2"/>
  <c r="G3391" i="2" s="1"/>
  <c r="D3391" i="2"/>
  <c r="F3391" i="2" s="1"/>
  <c r="H3390" i="2"/>
  <c r="E3390" i="2"/>
  <c r="G3390" i="2" s="1"/>
  <c r="D3390" i="2"/>
  <c r="F3390" i="2" s="1"/>
  <c r="I3390" i="2" s="1"/>
  <c r="H3389" i="2"/>
  <c r="E3389" i="2"/>
  <c r="G3389" i="2" s="1"/>
  <c r="D3389" i="2"/>
  <c r="F3389" i="2" s="1"/>
  <c r="H3388" i="2"/>
  <c r="E3388" i="2"/>
  <c r="G3388" i="2" s="1"/>
  <c r="D3388" i="2"/>
  <c r="F3388" i="2" s="1"/>
  <c r="I3388" i="2" s="1"/>
  <c r="H3387" i="2"/>
  <c r="F3387" i="2"/>
  <c r="E3387" i="2"/>
  <c r="G3387" i="2" s="1"/>
  <c r="D3387" i="2"/>
  <c r="H3386" i="2"/>
  <c r="E3386" i="2"/>
  <c r="G3386" i="2" s="1"/>
  <c r="D3386" i="2"/>
  <c r="F3386" i="2" s="1"/>
  <c r="I3386" i="2" s="1"/>
  <c r="H3385" i="2"/>
  <c r="F3385" i="2"/>
  <c r="E3385" i="2"/>
  <c r="G3385" i="2" s="1"/>
  <c r="D3385" i="2"/>
  <c r="H3384" i="2"/>
  <c r="E3384" i="2"/>
  <c r="G3384" i="2" s="1"/>
  <c r="D3384" i="2"/>
  <c r="F3384" i="2" s="1"/>
  <c r="H3383" i="2"/>
  <c r="F3383" i="2"/>
  <c r="E3383" i="2"/>
  <c r="G3383" i="2" s="1"/>
  <c r="D3383" i="2"/>
  <c r="H3382" i="2"/>
  <c r="E3382" i="2"/>
  <c r="G3382" i="2" s="1"/>
  <c r="D3382" i="2"/>
  <c r="F3382" i="2" s="1"/>
  <c r="I3382" i="2" s="1"/>
  <c r="H3381" i="2"/>
  <c r="F3381" i="2"/>
  <c r="E3381" i="2"/>
  <c r="G3381" i="2" s="1"/>
  <c r="D3381" i="2"/>
  <c r="H3380" i="2"/>
  <c r="E3380" i="2"/>
  <c r="G3380" i="2" s="1"/>
  <c r="I3380" i="2" s="1"/>
  <c r="D3380" i="2"/>
  <c r="F3380" i="2" s="1"/>
  <c r="H3379" i="2"/>
  <c r="G3379" i="2"/>
  <c r="F3379" i="2"/>
  <c r="I3379" i="2" s="1"/>
  <c r="E3379" i="2"/>
  <c r="D3379" i="2"/>
  <c r="H3378" i="2"/>
  <c r="E3378" i="2"/>
  <c r="G3378" i="2" s="1"/>
  <c r="D3378" i="2"/>
  <c r="F3378" i="2" s="1"/>
  <c r="H3377" i="2"/>
  <c r="G3377" i="2"/>
  <c r="F3377" i="2"/>
  <c r="E3377" i="2"/>
  <c r="D3377" i="2"/>
  <c r="H3376" i="2"/>
  <c r="E3376" i="2"/>
  <c r="G3376" i="2" s="1"/>
  <c r="I3376" i="2" s="1"/>
  <c r="D3376" i="2"/>
  <c r="F3376" i="2" s="1"/>
  <c r="H3375" i="2"/>
  <c r="G3375" i="2"/>
  <c r="F3375" i="2"/>
  <c r="I3375" i="2" s="1"/>
  <c r="E3375" i="2"/>
  <c r="D3375" i="2"/>
  <c r="H3374" i="2"/>
  <c r="E3374" i="2"/>
  <c r="G3374" i="2" s="1"/>
  <c r="D3374" i="2"/>
  <c r="F3374" i="2" s="1"/>
  <c r="H3373" i="2"/>
  <c r="G3373" i="2"/>
  <c r="F3373" i="2"/>
  <c r="E3373" i="2"/>
  <c r="D3373" i="2"/>
  <c r="H3372" i="2"/>
  <c r="I3372" i="2" s="1"/>
  <c r="E3372" i="2"/>
  <c r="G3372" i="2" s="1"/>
  <c r="D3372" i="2"/>
  <c r="F3372" i="2" s="1"/>
  <c r="H3371" i="2"/>
  <c r="G3371" i="2"/>
  <c r="E3371" i="2"/>
  <c r="D3371" i="2"/>
  <c r="F3371" i="2" s="1"/>
  <c r="I3371" i="2" s="1"/>
  <c r="H3370" i="2"/>
  <c r="E3370" i="2"/>
  <c r="G3370" i="2" s="1"/>
  <c r="D3370" i="2"/>
  <c r="F3370" i="2" s="1"/>
  <c r="H3369" i="2"/>
  <c r="G3369" i="2"/>
  <c r="E3369" i="2"/>
  <c r="D3369" i="2"/>
  <c r="F3369" i="2" s="1"/>
  <c r="H3368" i="2"/>
  <c r="E3368" i="2"/>
  <c r="G3368" i="2" s="1"/>
  <c r="D3368" i="2"/>
  <c r="F3368" i="2" s="1"/>
  <c r="H3367" i="2"/>
  <c r="G3367" i="2"/>
  <c r="E3367" i="2"/>
  <c r="D3367" i="2"/>
  <c r="F3367" i="2" s="1"/>
  <c r="H3366" i="2"/>
  <c r="E3366" i="2"/>
  <c r="G3366" i="2" s="1"/>
  <c r="D3366" i="2"/>
  <c r="F3366" i="2" s="1"/>
  <c r="H3365" i="2"/>
  <c r="G3365" i="2"/>
  <c r="E3365" i="2"/>
  <c r="D3365" i="2"/>
  <c r="F3365" i="2" s="1"/>
  <c r="I3364" i="2"/>
  <c r="H3364" i="2"/>
  <c r="E3364" i="2"/>
  <c r="G3364" i="2" s="1"/>
  <c r="D3364" i="2"/>
  <c r="F3364" i="2" s="1"/>
  <c r="H3363" i="2"/>
  <c r="E3363" i="2"/>
  <c r="G3363" i="2" s="1"/>
  <c r="D3363" i="2"/>
  <c r="F3363" i="2" s="1"/>
  <c r="I3363" i="2" s="1"/>
  <c r="H3362" i="2"/>
  <c r="E3362" i="2"/>
  <c r="G3362" i="2" s="1"/>
  <c r="D3362" i="2"/>
  <c r="F3362" i="2" s="1"/>
  <c r="I3362" i="2" s="1"/>
  <c r="H3361" i="2"/>
  <c r="E3361" i="2"/>
  <c r="G3361" i="2" s="1"/>
  <c r="D3361" i="2"/>
  <c r="F3361" i="2" s="1"/>
  <c r="H3360" i="2"/>
  <c r="E3360" i="2"/>
  <c r="G3360" i="2" s="1"/>
  <c r="D3360" i="2"/>
  <c r="F3360" i="2" s="1"/>
  <c r="H3359" i="2"/>
  <c r="E3359" i="2"/>
  <c r="G3359" i="2" s="1"/>
  <c r="D3359" i="2"/>
  <c r="F3359" i="2" s="1"/>
  <c r="I3359" i="2" s="1"/>
  <c r="H3358" i="2"/>
  <c r="E3358" i="2"/>
  <c r="G3358" i="2" s="1"/>
  <c r="D3358" i="2"/>
  <c r="F3358" i="2" s="1"/>
  <c r="I3358" i="2" s="1"/>
  <c r="H3357" i="2"/>
  <c r="E3357" i="2"/>
  <c r="G3357" i="2" s="1"/>
  <c r="D3357" i="2"/>
  <c r="F3357" i="2" s="1"/>
  <c r="H3356" i="2"/>
  <c r="E3356" i="2"/>
  <c r="G3356" i="2" s="1"/>
  <c r="D3356" i="2"/>
  <c r="F3356" i="2" s="1"/>
  <c r="I3356" i="2" s="1"/>
  <c r="H3355" i="2"/>
  <c r="F3355" i="2"/>
  <c r="E3355" i="2"/>
  <c r="G3355" i="2" s="1"/>
  <c r="D3355" i="2"/>
  <c r="H3354" i="2"/>
  <c r="E3354" i="2"/>
  <c r="G3354" i="2" s="1"/>
  <c r="D3354" i="2"/>
  <c r="F3354" i="2" s="1"/>
  <c r="I3354" i="2" s="1"/>
  <c r="H3353" i="2"/>
  <c r="F3353" i="2"/>
  <c r="E3353" i="2"/>
  <c r="G3353" i="2" s="1"/>
  <c r="D3353" i="2"/>
  <c r="H3352" i="2"/>
  <c r="E3352" i="2"/>
  <c r="G3352" i="2" s="1"/>
  <c r="D3352" i="2"/>
  <c r="F3352" i="2" s="1"/>
  <c r="H3351" i="2"/>
  <c r="F3351" i="2"/>
  <c r="E3351" i="2"/>
  <c r="G3351" i="2" s="1"/>
  <c r="D3351" i="2"/>
  <c r="H3350" i="2"/>
  <c r="E3350" i="2"/>
  <c r="G3350" i="2" s="1"/>
  <c r="D3350" i="2"/>
  <c r="F3350" i="2" s="1"/>
  <c r="I3350" i="2" s="1"/>
  <c r="H3349" i="2"/>
  <c r="F3349" i="2"/>
  <c r="E3349" i="2"/>
  <c r="G3349" i="2" s="1"/>
  <c r="D3349" i="2"/>
  <c r="H3348" i="2"/>
  <c r="E3348" i="2"/>
  <c r="G3348" i="2" s="1"/>
  <c r="I3348" i="2" s="1"/>
  <c r="D3348" i="2"/>
  <c r="F3348" i="2" s="1"/>
  <c r="H3347" i="2"/>
  <c r="G3347" i="2"/>
  <c r="F3347" i="2"/>
  <c r="I3347" i="2" s="1"/>
  <c r="E3347" i="2"/>
  <c r="D3347" i="2"/>
  <c r="H3346" i="2"/>
  <c r="E3346" i="2"/>
  <c r="G3346" i="2" s="1"/>
  <c r="D3346" i="2"/>
  <c r="F3346" i="2" s="1"/>
  <c r="H3345" i="2"/>
  <c r="G3345" i="2"/>
  <c r="F3345" i="2"/>
  <c r="E3345" i="2"/>
  <c r="D3345" i="2"/>
  <c r="H3344" i="2"/>
  <c r="E3344" i="2"/>
  <c r="G3344" i="2" s="1"/>
  <c r="I3344" i="2" s="1"/>
  <c r="D3344" i="2"/>
  <c r="F3344" i="2" s="1"/>
  <c r="H3343" i="2"/>
  <c r="G3343" i="2"/>
  <c r="F3343" i="2"/>
  <c r="I3343" i="2" s="1"/>
  <c r="E3343" i="2"/>
  <c r="D3343" i="2"/>
  <c r="H3342" i="2"/>
  <c r="E3342" i="2"/>
  <c r="G3342" i="2" s="1"/>
  <c r="D3342" i="2"/>
  <c r="F3342" i="2" s="1"/>
  <c r="H3341" i="2"/>
  <c r="G3341" i="2"/>
  <c r="F3341" i="2"/>
  <c r="E3341" i="2"/>
  <c r="D3341" i="2"/>
  <c r="H3340" i="2"/>
  <c r="I3340" i="2" s="1"/>
  <c r="E3340" i="2"/>
  <c r="G3340" i="2" s="1"/>
  <c r="D3340" i="2"/>
  <c r="F3340" i="2" s="1"/>
  <c r="H3339" i="2"/>
  <c r="G3339" i="2"/>
  <c r="E3339" i="2"/>
  <c r="D3339" i="2"/>
  <c r="F3339" i="2" s="1"/>
  <c r="I3339" i="2" s="1"/>
  <c r="H3338" i="2"/>
  <c r="E3338" i="2"/>
  <c r="G3338" i="2" s="1"/>
  <c r="D3338" i="2"/>
  <c r="F3338" i="2" s="1"/>
  <c r="H3337" i="2"/>
  <c r="G3337" i="2"/>
  <c r="E3337" i="2"/>
  <c r="D3337" i="2"/>
  <c r="F3337" i="2" s="1"/>
  <c r="H3336" i="2"/>
  <c r="E3336" i="2"/>
  <c r="G3336" i="2" s="1"/>
  <c r="D3336" i="2"/>
  <c r="F3336" i="2" s="1"/>
  <c r="H3335" i="2"/>
  <c r="G3335" i="2"/>
  <c r="E3335" i="2"/>
  <c r="D3335" i="2"/>
  <c r="F3335" i="2" s="1"/>
  <c r="H3334" i="2"/>
  <c r="E3334" i="2"/>
  <c r="G3334" i="2" s="1"/>
  <c r="D3334" i="2"/>
  <c r="F3334" i="2" s="1"/>
  <c r="H3333" i="2"/>
  <c r="G3333" i="2"/>
  <c r="E3333" i="2"/>
  <c r="D3333" i="2"/>
  <c r="F3333" i="2" s="1"/>
  <c r="I3332" i="2"/>
  <c r="H3332" i="2"/>
  <c r="E3332" i="2"/>
  <c r="G3332" i="2" s="1"/>
  <c r="D3332" i="2"/>
  <c r="F3332" i="2" s="1"/>
  <c r="H3331" i="2"/>
  <c r="E3331" i="2"/>
  <c r="G3331" i="2" s="1"/>
  <c r="D3331" i="2"/>
  <c r="F3331" i="2" s="1"/>
  <c r="H3330" i="2"/>
  <c r="E3330" i="2"/>
  <c r="G3330" i="2" s="1"/>
  <c r="D3330" i="2"/>
  <c r="F3330" i="2" s="1"/>
  <c r="I3330" i="2" s="1"/>
  <c r="H3329" i="2"/>
  <c r="E3329" i="2"/>
  <c r="G3329" i="2" s="1"/>
  <c r="D3329" i="2"/>
  <c r="F3329" i="2" s="1"/>
  <c r="H3328" i="2"/>
  <c r="E3328" i="2"/>
  <c r="G3328" i="2" s="1"/>
  <c r="D3328" i="2"/>
  <c r="F3328" i="2" s="1"/>
  <c r="H3327" i="2"/>
  <c r="E3327" i="2"/>
  <c r="G3327" i="2" s="1"/>
  <c r="D3327" i="2"/>
  <c r="F3327" i="2" s="1"/>
  <c r="H3326" i="2"/>
  <c r="E3326" i="2"/>
  <c r="G3326" i="2" s="1"/>
  <c r="D3326" i="2"/>
  <c r="F3326" i="2" s="1"/>
  <c r="I3326" i="2" s="1"/>
  <c r="H3325" i="2"/>
  <c r="E3325" i="2"/>
  <c r="G3325" i="2" s="1"/>
  <c r="D3325" i="2"/>
  <c r="F3325" i="2" s="1"/>
  <c r="H3324" i="2"/>
  <c r="E3324" i="2"/>
  <c r="G3324" i="2" s="1"/>
  <c r="D3324" i="2"/>
  <c r="F3324" i="2" s="1"/>
  <c r="I3324" i="2" s="1"/>
  <c r="H3323" i="2"/>
  <c r="F3323" i="2"/>
  <c r="E3323" i="2"/>
  <c r="G3323" i="2" s="1"/>
  <c r="D3323" i="2"/>
  <c r="H3322" i="2"/>
  <c r="E3322" i="2"/>
  <c r="G3322" i="2" s="1"/>
  <c r="D3322" i="2"/>
  <c r="F3322" i="2" s="1"/>
  <c r="I3322" i="2" s="1"/>
  <c r="H3321" i="2"/>
  <c r="F3321" i="2"/>
  <c r="E3321" i="2"/>
  <c r="G3321" i="2" s="1"/>
  <c r="D3321" i="2"/>
  <c r="H3320" i="2"/>
  <c r="E3320" i="2"/>
  <c r="G3320" i="2" s="1"/>
  <c r="D3320" i="2"/>
  <c r="F3320" i="2" s="1"/>
  <c r="H3319" i="2"/>
  <c r="F3319" i="2"/>
  <c r="E3319" i="2"/>
  <c r="G3319" i="2" s="1"/>
  <c r="D3319" i="2"/>
  <c r="H3318" i="2"/>
  <c r="E3318" i="2"/>
  <c r="G3318" i="2" s="1"/>
  <c r="D3318" i="2"/>
  <c r="F3318" i="2" s="1"/>
  <c r="I3318" i="2" s="1"/>
  <c r="H3317" i="2"/>
  <c r="F3317" i="2"/>
  <c r="E3317" i="2"/>
  <c r="G3317" i="2" s="1"/>
  <c r="D3317" i="2"/>
  <c r="H3316" i="2"/>
  <c r="E3316" i="2"/>
  <c r="G3316" i="2" s="1"/>
  <c r="I3316" i="2" s="1"/>
  <c r="D3316" i="2"/>
  <c r="F3316" i="2" s="1"/>
  <c r="H3315" i="2"/>
  <c r="G3315" i="2"/>
  <c r="F3315" i="2"/>
  <c r="I3315" i="2" s="1"/>
  <c r="E3315" i="2"/>
  <c r="D3315" i="2"/>
  <c r="H3314" i="2"/>
  <c r="E3314" i="2"/>
  <c r="G3314" i="2" s="1"/>
  <c r="D3314" i="2"/>
  <c r="F3314" i="2" s="1"/>
  <c r="H3313" i="2"/>
  <c r="G3313" i="2"/>
  <c r="F3313" i="2"/>
  <c r="E3313" i="2"/>
  <c r="D3313" i="2"/>
  <c r="H3312" i="2"/>
  <c r="E3312" i="2"/>
  <c r="G3312" i="2" s="1"/>
  <c r="I3312" i="2" s="1"/>
  <c r="D3312" i="2"/>
  <c r="F3312" i="2" s="1"/>
  <c r="H3311" i="2"/>
  <c r="G3311" i="2"/>
  <c r="F3311" i="2"/>
  <c r="I3311" i="2" s="1"/>
  <c r="E3311" i="2"/>
  <c r="D3311" i="2"/>
  <c r="H3310" i="2"/>
  <c r="E3310" i="2"/>
  <c r="G3310" i="2" s="1"/>
  <c r="D3310" i="2"/>
  <c r="F3310" i="2" s="1"/>
  <c r="H3309" i="2"/>
  <c r="G3309" i="2"/>
  <c r="F3309" i="2"/>
  <c r="E3309" i="2"/>
  <c r="D3309" i="2"/>
  <c r="H3308" i="2"/>
  <c r="I3308" i="2" s="1"/>
  <c r="E3308" i="2"/>
  <c r="G3308" i="2" s="1"/>
  <c r="D3308" i="2"/>
  <c r="F3308" i="2" s="1"/>
  <c r="H3307" i="2"/>
  <c r="G3307" i="2"/>
  <c r="E3307" i="2"/>
  <c r="D3307" i="2"/>
  <c r="F3307" i="2" s="1"/>
  <c r="H3306" i="2"/>
  <c r="E3306" i="2"/>
  <c r="G3306" i="2" s="1"/>
  <c r="D3306" i="2"/>
  <c r="F3306" i="2" s="1"/>
  <c r="H3305" i="2"/>
  <c r="G3305" i="2"/>
  <c r="E3305" i="2"/>
  <c r="D3305" i="2"/>
  <c r="F3305" i="2" s="1"/>
  <c r="H3304" i="2"/>
  <c r="E3304" i="2"/>
  <c r="G3304" i="2" s="1"/>
  <c r="D3304" i="2"/>
  <c r="F3304" i="2" s="1"/>
  <c r="H3303" i="2"/>
  <c r="G3303" i="2"/>
  <c r="E3303" i="2"/>
  <c r="D3303" i="2"/>
  <c r="F3303" i="2" s="1"/>
  <c r="I3303" i="2" s="1"/>
  <c r="H3302" i="2"/>
  <c r="E3302" i="2"/>
  <c r="G3302" i="2" s="1"/>
  <c r="D3302" i="2"/>
  <c r="F3302" i="2" s="1"/>
  <c r="H3301" i="2"/>
  <c r="G3301" i="2"/>
  <c r="E3301" i="2"/>
  <c r="D3301" i="2"/>
  <c r="F3301" i="2" s="1"/>
  <c r="I3300" i="2"/>
  <c r="H3300" i="2"/>
  <c r="E3300" i="2"/>
  <c r="G3300" i="2" s="1"/>
  <c r="D3300" i="2"/>
  <c r="F3300" i="2" s="1"/>
  <c r="H3299" i="2"/>
  <c r="E3299" i="2"/>
  <c r="G3299" i="2" s="1"/>
  <c r="D3299" i="2"/>
  <c r="F3299" i="2" s="1"/>
  <c r="H3298" i="2"/>
  <c r="E3298" i="2"/>
  <c r="G3298" i="2" s="1"/>
  <c r="D3298" i="2"/>
  <c r="F3298" i="2" s="1"/>
  <c r="I3298" i="2" s="1"/>
  <c r="H3297" i="2"/>
  <c r="E3297" i="2"/>
  <c r="G3297" i="2" s="1"/>
  <c r="D3297" i="2"/>
  <c r="F3297" i="2" s="1"/>
  <c r="H3296" i="2"/>
  <c r="E3296" i="2"/>
  <c r="G3296" i="2" s="1"/>
  <c r="D3296" i="2"/>
  <c r="F3296" i="2" s="1"/>
  <c r="H3295" i="2"/>
  <c r="E3295" i="2"/>
  <c r="G3295" i="2" s="1"/>
  <c r="D3295" i="2"/>
  <c r="F3295" i="2" s="1"/>
  <c r="H3294" i="2"/>
  <c r="E3294" i="2"/>
  <c r="G3294" i="2" s="1"/>
  <c r="D3294" i="2"/>
  <c r="F3294" i="2" s="1"/>
  <c r="I3294" i="2" s="1"/>
  <c r="H3293" i="2"/>
  <c r="E3293" i="2"/>
  <c r="G3293" i="2" s="1"/>
  <c r="D3293" i="2"/>
  <c r="F3293" i="2" s="1"/>
  <c r="H3292" i="2"/>
  <c r="E3292" i="2"/>
  <c r="G3292" i="2" s="1"/>
  <c r="D3292" i="2"/>
  <c r="F3292" i="2" s="1"/>
  <c r="I3292" i="2" s="1"/>
  <c r="H3291" i="2"/>
  <c r="F3291" i="2"/>
  <c r="E3291" i="2"/>
  <c r="G3291" i="2" s="1"/>
  <c r="D3291" i="2"/>
  <c r="H3290" i="2"/>
  <c r="E3290" i="2"/>
  <c r="G3290" i="2" s="1"/>
  <c r="D3290" i="2"/>
  <c r="F3290" i="2" s="1"/>
  <c r="I3290" i="2" s="1"/>
  <c r="H3289" i="2"/>
  <c r="F3289" i="2"/>
  <c r="E3289" i="2"/>
  <c r="G3289" i="2" s="1"/>
  <c r="D3289" i="2"/>
  <c r="H3288" i="2"/>
  <c r="E3288" i="2"/>
  <c r="G3288" i="2" s="1"/>
  <c r="D3288" i="2"/>
  <c r="F3288" i="2" s="1"/>
  <c r="H3287" i="2"/>
  <c r="F3287" i="2"/>
  <c r="E3287" i="2"/>
  <c r="G3287" i="2" s="1"/>
  <c r="D3287" i="2"/>
  <c r="H3286" i="2"/>
  <c r="E3286" i="2"/>
  <c r="G3286" i="2" s="1"/>
  <c r="D3286" i="2"/>
  <c r="F3286" i="2" s="1"/>
  <c r="I3286" i="2" s="1"/>
  <c r="H3285" i="2"/>
  <c r="F3285" i="2"/>
  <c r="E3285" i="2"/>
  <c r="G3285" i="2" s="1"/>
  <c r="D3285" i="2"/>
  <c r="H3284" i="2"/>
  <c r="E3284" i="2"/>
  <c r="G3284" i="2" s="1"/>
  <c r="I3284" i="2" s="1"/>
  <c r="D3284" i="2"/>
  <c r="F3284" i="2" s="1"/>
  <c r="H3283" i="2"/>
  <c r="G3283" i="2"/>
  <c r="F3283" i="2"/>
  <c r="I3283" i="2" s="1"/>
  <c r="E3283" i="2"/>
  <c r="D3283" i="2"/>
  <c r="H3282" i="2"/>
  <c r="E3282" i="2"/>
  <c r="G3282" i="2" s="1"/>
  <c r="D3282" i="2"/>
  <c r="F3282" i="2" s="1"/>
  <c r="H3281" i="2"/>
  <c r="G3281" i="2"/>
  <c r="F3281" i="2"/>
  <c r="E3281" i="2"/>
  <c r="D3281" i="2"/>
  <c r="H3280" i="2"/>
  <c r="E3280" i="2"/>
  <c r="G3280" i="2" s="1"/>
  <c r="I3280" i="2" s="1"/>
  <c r="D3280" i="2"/>
  <c r="F3280" i="2" s="1"/>
  <c r="H3279" i="2"/>
  <c r="G3279" i="2"/>
  <c r="F3279" i="2"/>
  <c r="I3279" i="2" s="1"/>
  <c r="E3279" i="2"/>
  <c r="D3279" i="2"/>
  <c r="H3278" i="2"/>
  <c r="E3278" i="2"/>
  <c r="G3278" i="2" s="1"/>
  <c r="D3278" i="2"/>
  <c r="F3278" i="2" s="1"/>
  <c r="H3277" i="2"/>
  <c r="G3277" i="2"/>
  <c r="F3277" i="2"/>
  <c r="E3277" i="2"/>
  <c r="D3277" i="2"/>
  <c r="H3276" i="2"/>
  <c r="I3276" i="2" s="1"/>
  <c r="E3276" i="2"/>
  <c r="G3276" i="2" s="1"/>
  <c r="D3276" i="2"/>
  <c r="F3276" i="2" s="1"/>
  <c r="H3275" i="2"/>
  <c r="G3275" i="2"/>
  <c r="E3275" i="2"/>
  <c r="D3275" i="2"/>
  <c r="F3275" i="2" s="1"/>
  <c r="H3274" i="2"/>
  <c r="E3274" i="2"/>
  <c r="G3274" i="2" s="1"/>
  <c r="D3274" i="2"/>
  <c r="F3274" i="2" s="1"/>
  <c r="H3273" i="2"/>
  <c r="G3273" i="2"/>
  <c r="E3273" i="2"/>
  <c r="D3273" i="2"/>
  <c r="F3273" i="2" s="1"/>
  <c r="H3272" i="2"/>
  <c r="E3272" i="2"/>
  <c r="G3272" i="2" s="1"/>
  <c r="D3272" i="2"/>
  <c r="F3272" i="2" s="1"/>
  <c r="H3271" i="2"/>
  <c r="G3271" i="2"/>
  <c r="E3271" i="2"/>
  <c r="D3271" i="2"/>
  <c r="F3271" i="2" s="1"/>
  <c r="I3271" i="2" s="1"/>
  <c r="H3270" i="2"/>
  <c r="E3270" i="2"/>
  <c r="G3270" i="2" s="1"/>
  <c r="D3270" i="2"/>
  <c r="F3270" i="2" s="1"/>
  <c r="H3269" i="2"/>
  <c r="G3269" i="2"/>
  <c r="E3269" i="2"/>
  <c r="D3269" i="2"/>
  <c r="F3269" i="2" s="1"/>
  <c r="I3268" i="2"/>
  <c r="H3268" i="2"/>
  <c r="E3268" i="2"/>
  <c r="G3268" i="2" s="1"/>
  <c r="D3268" i="2"/>
  <c r="F3268" i="2" s="1"/>
  <c r="H3267" i="2"/>
  <c r="E3267" i="2"/>
  <c r="G3267" i="2" s="1"/>
  <c r="D3267" i="2"/>
  <c r="F3267" i="2" s="1"/>
  <c r="H3266" i="2"/>
  <c r="E3266" i="2"/>
  <c r="G3266" i="2" s="1"/>
  <c r="D3266" i="2"/>
  <c r="F3266" i="2" s="1"/>
  <c r="I3266" i="2" s="1"/>
  <c r="H3265" i="2"/>
  <c r="E3265" i="2"/>
  <c r="G3265" i="2" s="1"/>
  <c r="D3265" i="2"/>
  <c r="F3265" i="2" s="1"/>
  <c r="H3264" i="2"/>
  <c r="E3264" i="2"/>
  <c r="G3264" i="2" s="1"/>
  <c r="D3264" i="2"/>
  <c r="F3264" i="2" s="1"/>
  <c r="H3263" i="2"/>
  <c r="E3263" i="2"/>
  <c r="G3263" i="2" s="1"/>
  <c r="D3263" i="2"/>
  <c r="F3263" i="2" s="1"/>
  <c r="H3262" i="2"/>
  <c r="E3262" i="2"/>
  <c r="G3262" i="2" s="1"/>
  <c r="D3262" i="2"/>
  <c r="F3262" i="2" s="1"/>
  <c r="I3262" i="2" s="1"/>
  <c r="H3261" i="2"/>
  <c r="E3261" i="2"/>
  <c r="G3261" i="2" s="1"/>
  <c r="D3261" i="2"/>
  <c r="F3261" i="2" s="1"/>
  <c r="H3260" i="2"/>
  <c r="E3260" i="2"/>
  <c r="G3260" i="2" s="1"/>
  <c r="D3260" i="2"/>
  <c r="F3260" i="2" s="1"/>
  <c r="I3260" i="2" s="1"/>
  <c r="H3259" i="2"/>
  <c r="F3259" i="2"/>
  <c r="E3259" i="2"/>
  <c r="G3259" i="2" s="1"/>
  <c r="D3259" i="2"/>
  <c r="H3258" i="2"/>
  <c r="E3258" i="2"/>
  <c r="G3258" i="2" s="1"/>
  <c r="D3258" i="2"/>
  <c r="F3258" i="2" s="1"/>
  <c r="I3258" i="2" s="1"/>
  <c r="H3257" i="2"/>
  <c r="F3257" i="2"/>
  <c r="E3257" i="2"/>
  <c r="G3257" i="2" s="1"/>
  <c r="D3257" i="2"/>
  <c r="H3256" i="2"/>
  <c r="E3256" i="2"/>
  <c r="G3256" i="2" s="1"/>
  <c r="D3256" i="2"/>
  <c r="F3256" i="2" s="1"/>
  <c r="H3255" i="2"/>
  <c r="F3255" i="2"/>
  <c r="I3255" i="2" s="1"/>
  <c r="E3255" i="2"/>
  <c r="G3255" i="2" s="1"/>
  <c r="D3255" i="2"/>
  <c r="H3254" i="2"/>
  <c r="E3254" i="2"/>
  <c r="G3254" i="2" s="1"/>
  <c r="D3254" i="2"/>
  <c r="F3254" i="2" s="1"/>
  <c r="H3253" i="2"/>
  <c r="F3253" i="2"/>
  <c r="E3253" i="2"/>
  <c r="G3253" i="2" s="1"/>
  <c r="D3253" i="2"/>
  <c r="H3252" i="2"/>
  <c r="E3252" i="2"/>
  <c r="G3252" i="2" s="1"/>
  <c r="D3252" i="2"/>
  <c r="F3252" i="2" s="1"/>
  <c r="H3251" i="2"/>
  <c r="G3251" i="2"/>
  <c r="F3251" i="2"/>
  <c r="E3251" i="2"/>
  <c r="D3251" i="2"/>
  <c r="H3250" i="2"/>
  <c r="E3250" i="2"/>
  <c r="G3250" i="2" s="1"/>
  <c r="D3250" i="2"/>
  <c r="F3250" i="2" s="1"/>
  <c r="H3249" i="2"/>
  <c r="G3249" i="2"/>
  <c r="F3249" i="2"/>
  <c r="E3249" i="2"/>
  <c r="D3249" i="2"/>
  <c r="H3248" i="2"/>
  <c r="E3248" i="2"/>
  <c r="G3248" i="2" s="1"/>
  <c r="D3248" i="2"/>
  <c r="F3248" i="2" s="1"/>
  <c r="H3247" i="2"/>
  <c r="G3247" i="2"/>
  <c r="F3247" i="2"/>
  <c r="E3247" i="2"/>
  <c r="D3247" i="2"/>
  <c r="H3246" i="2"/>
  <c r="E3246" i="2"/>
  <c r="G3246" i="2" s="1"/>
  <c r="D3246" i="2"/>
  <c r="F3246" i="2" s="1"/>
  <c r="H3245" i="2"/>
  <c r="G3245" i="2"/>
  <c r="F3245" i="2"/>
  <c r="E3245" i="2"/>
  <c r="D3245" i="2"/>
  <c r="I3244" i="2"/>
  <c r="H3244" i="2"/>
  <c r="E3244" i="2"/>
  <c r="G3244" i="2" s="1"/>
  <c r="D3244" i="2"/>
  <c r="F3244" i="2" s="1"/>
  <c r="H3243" i="2"/>
  <c r="G3243" i="2"/>
  <c r="E3243" i="2"/>
  <c r="D3243" i="2"/>
  <c r="F3243" i="2" s="1"/>
  <c r="H3242" i="2"/>
  <c r="E3242" i="2"/>
  <c r="G3242" i="2" s="1"/>
  <c r="D3242" i="2"/>
  <c r="F3242" i="2" s="1"/>
  <c r="H3241" i="2"/>
  <c r="G3241" i="2"/>
  <c r="E3241" i="2"/>
  <c r="D3241" i="2"/>
  <c r="F3241" i="2" s="1"/>
  <c r="H3240" i="2"/>
  <c r="E3240" i="2"/>
  <c r="G3240" i="2" s="1"/>
  <c r="D3240" i="2"/>
  <c r="F3240" i="2" s="1"/>
  <c r="H3239" i="2"/>
  <c r="G3239" i="2"/>
  <c r="E3239" i="2"/>
  <c r="D3239" i="2"/>
  <c r="F3239" i="2" s="1"/>
  <c r="H3238" i="2"/>
  <c r="E3238" i="2"/>
  <c r="G3238" i="2" s="1"/>
  <c r="D3238" i="2"/>
  <c r="F3238" i="2" s="1"/>
  <c r="H3237" i="2"/>
  <c r="G3237" i="2"/>
  <c r="E3237" i="2"/>
  <c r="D3237" i="2"/>
  <c r="F3237" i="2" s="1"/>
  <c r="H3236" i="2"/>
  <c r="E3236" i="2"/>
  <c r="G3236" i="2" s="1"/>
  <c r="D3236" i="2"/>
  <c r="F3236" i="2" s="1"/>
  <c r="I3236" i="2" s="1"/>
  <c r="H3235" i="2"/>
  <c r="E3235" i="2"/>
  <c r="G3235" i="2" s="1"/>
  <c r="D3235" i="2"/>
  <c r="F3235" i="2" s="1"/>
  <c r="H3234" i="2"/>
  <c r="E3234" i="2"/>
  <c r="G3234" i="2" s="1"/>
  <c r="D3234" i="2"/>
  <c r="F3234" i="2" s="1"/>
  <c r="I3234" i="2" s="1"/>
  <c r="H3233" i="2"/>
  <c r="E3233" i="2"/>
  <c r="G3233" i="2" s="1"/>
  <c r="D3233" i="2"/>
  <c r="F3233" i="2" s="1"/>
  <c r="H3232" i="2"/>
  <c r="E3232" i="2"/>
  <c r="G3232" i="2" s="1"/>
  <c r="D3232" i="2"/>
  <c r="F3232" i="2" s="1"/>
  <c r="H3231" i="2"/>
  <c r="E3231" i="2"/>
  <c r="G3231" i="2" s="1"/>
  <c r="D3231" i="2"/>
  <c r="F3231" i="2" s="1"/>
  <c r="H3230" i="2"/>
  <c r="E3230" i="2"/>
  <c r="G3230" i="2" s="1"/>
  <c r="D3230" i="2"/>
  <c r="F3230" i="2" s="1"/>
  <c r="I3230" i="2" s="1"/>
  <c r="H3229" i="2"/>
  <c r="E3229" i="2"/>
  <c r="G3229" i="2" s="1"/>
  <c r="D3229" i="2"/>
  <c r="F3229" i="2" s="1"/>
  <c r="H3228" i="2"/>
  <c r="E3228" i="2"/>
  <c r="G3228" i="2" s="1"/>
  <c r="D3228" i="2"/>
  <c r="F3228" i="2" s="1"/>
  <c r="I3228" i="2" s="1"/>
  <c r="H3227" i="2"/>
  <c r="F3227" i="2"/>
  <c r="I3227" i="2" s="1"/>
  <c r="E3227" i="2"/>
  <c r="G3227" i="2" s="1"/>
  <c r="D3227" i="2"/>
  <c r="H3226" i="2"/>
  <c r="E3226" i="2"/>
  <c r="G3226" i="2" s="1"/>
  <c r="D3226" i="2"/>
  <c r="F3226" i="2" s="1"/>
  <c r="H3225" i="2"/>
  <c r="F3225" i="2"/>
  <c r="E3225" i="2"/>
  <c r="G3225" i="2" s="1"/>
  <c r="D3225" i="2"/>
  <c r="H3224" i="2"/>
  <c r="E3224" i="2"/>
  <c r="G3224" i="2" s="1"/>
  <c r="D3224" i="2"/>
  <c r="F3224" i="2" s="1"/>
  <c r="H3223" i="2"/>
  <c r="F3223" i="2"/>
  <c r="I3223" i="2" s="1"/>
  <c r="E3223" i="2"/>
  <c r="G3223" i="2" s="1"/>
  <c r="D3223" i="2"/>
  <c r="H3222" i="2"/>
  <c r="E3222" i="2"/>
  <c r="G3222" i="2" s="1"/>
  <c r="D3222" i="2"/>
  <c r="F3222" i="2" s="1"/>
  <c r="H3221" i="2"/>
  <c r="F3221" i="2"/>
  <c r="E3221" i="2"/>
  <c r="G3221" i="2" s="1"/>
  <c r="D3221" i="2"/>
  <c r="H3220" i="2"/>
  <c r="E3220" i="2"/>
  <c r="G3220" i="2" s="1"/>
  <c r="D3220" i="2"/>
  <c r="F3220" i="2" s="1"/>
  <c r="H3219" i="2"/>
  <c r="G3219" i="2"/>
  <c r="F3219" i="2"/>
  <c r="E3219" i="2"/>
  <c r="D3219" i="2"/>
  <c r="H3218" i="2"/>
  <c r="E3218" i="2"/>
  <c r="G3218" i="2" s="1"/>
  <c r="D3218" i="2"/>
  <c r="F3218" i="2" s="1"/>
  <c r="H3217" i="2"/>
  <c r="G3217" i="2"/>
  <c r="F3217" i="2"/>
  <c r="E3217" i="2"/>
  <c r="D3217" i="2"/>
  <c r="H3216" i="2"/>
  <c r="E3216" i="2"/>
  <c r="G3216" i="2" s="1"/>
  <c r="D3216" i="2"/>
  <c r="F3216" i="2" s="1"/>
  <c r="H3215" i="2"/>
  <c r="G3215" i="2"/>
  <c r="F3215" i="2"/>
  <c r="E3215" i="2"/>
  <c r="D3215" i="2"/>
  <c r="H3214" i="2"/>
  <c r="E3214" i="2"/>
  <c r="G3214" i="2" s="1"/>
  <c r="D3214" i="2"/>
  <c r="F3214" i="2" s="1"/>
  <c r="H3213" i="2"/>
  <c r="G3213" i="2"/>
  <c r="F3213" i="2"/>
  <c r="E3213" i="2"/>
  <c r="D3213" i="2"/>
  <c r="I3212" i="2"/>
  <c r="H3212" i="2"/>
  <c r="E3212" i="2"/>
  <c r="G3212" i="2" s="1"/>
  <c r="D3212" i="2"/>
  <c r="F3212" i="2" s="1"/>
  <c r="H3211" i="2"/>
  <c r="G3211" i="2"/>
  <c r="E3211" i="2"/>
  <c r="D3211" i="2"/>
  <c r="F3211" i="2" s="1"/>
  <c r="H3210" i="2"/>
  <c r="E3210" i="2"/>
  <c r="G3210" i="2" s="1"/>
  <c r="D3210" i="2"/>
  <c r="F3210" i="2" s="1"/>
  <c r="H3209" i="2"/>
  <c r="G3209" i="2"/>
  <c r="E3209" i="2"/>
  <c r="D3209" i="2"/>
  <c r="F3209" i="2" s="1"/>
  <c r="H3208" i="2"/>
  <c r="E3208" i="2"/>
  <c r="G3208" i="2" s="1"/>
  <c r="D3208" i="2"/>
  <c r="F3208" i="2" s="1"/>
  <c r="H3207" i="2"/>
  <c r="G3207" i="2"/>
  <c r="E3207" i="2"/>
  <c r="D3207" i="2"/>
  <c r="F3207" i="2" s="1"/>
  <c r="H3206" i="2"/>
  <c r="E3206" i="2"/>
  <c r="G3206" i="2" s="1"/>
  <c r="D3206" i="2"/>
  <c r="F3206" i="2" s="1"/>
  <c r="H3205" i="2"/>
  <c r="G3205" i="2"/>
  <c r="E3205" i="2"/>
  <c r="D3205" i="2"/>
  <c r="F3205" i="2" s="1"/>
  <c r="H3204" i="2"/>
  <c r="E3204" i="2"/>
  <c r="G3204" i="2" s="1"/>
  <c r="D3204" i="2"/>
  <c r="F3204" i="2" s="1"/>
  <c r="I3204" i="2" s="1"/>
  <c r="H3203" i="2"/>
  <c r="E3203" i="2"/>
  <c r="G3203" i="2" s="1"/>
  <c r="D3203" i="2"/>
  <c r="F3203" i="2" s="1"/>
  <c r="H3202" i="2"/>
  <c r="E3202" i="2"/>
  <c r="G3202" i="2" s="1"/>
  <c r="D3202" i="2"/>
  <c r="F3202" i="2" s="1"/>
  <c r="I3202" i="2" s="1"/>
  <c r="H3201" i="2"/>
  <c r="E3201" i="2"/>
  <c r="G3201" i="2" s="1"/>
  <c r="D3201" i="2"/>
  <c r="F3201" i="2" s="1"/>
  <c r="H3200" i="2"/>
  <c r="E3200" i="2"/>
  <c r="G3200" i="2" s="1"/>
  <c r="D3200" i="2"/>
  <c r="F3200" i="2" s="1"/>
  <c r="H3199" i="2"/>
  <c r="E3199" i="2"/>
  <c r="G3199" i="2" s="1"/>
  <c r="D3199" i="2"/>
  <c r="F3199" i="2" s="1"/>
  <c r="H3198" i="2"/>
  <c r="E3198" i="2"/>
  <c r="G3198" i="2" s="1"/>
  <c r="D3198" i="2"/>
  <c r="F3198" i="2" s="1"/>
  <c r="I3198" i="2" s="1"/>
  <c r="H3197" i="2"/>
  <c r="E3197" i="2"/>
  <c r="G3197" i="2" s="1"/>
  <c r="D3197" i="2"/>
  <c r="F3197" i="2" s="1"/>
  <c r="H3196" i="2"/>
  <c r="E3196" i="2"/>
  <c r="G3196" i="2" s="1"/>
  <c r="D3196" i="2"/>
  <c r="F3196" i="2" s="1"/>
  <c r="I3196" i="2" s="1"/>
  <c r="H3195" i="2"/>
  <c r="F3195" i="2"/>
  <c r="I3195" i="2" s="1"/>
  <c r="E3195" i="2"/>
  <c r="G3195" i="2" s="1"/>
  <c r="D3195" i="2"/>
  <c r="H3194" i="2"/>
  <c r="E3194" i="2"/>
  <c r="G3194" i="2" s="1"/>
  <c r="D3194" i="2"/>
  <c r="F3194" i="2" s="1"/>
  <c r="H3193" i="2"/>
  <c r="F3193" i="2"/>
  <c r="E3193" i="2"/>
  <c r="G3193" i="2" s="1"/>
  <c r="D3193" i="2"/>
  <c r="H3192" i="2"/>
  <c r="E3192" i="2"/>
  <c r="G3192" i="2" s="1"/>
  <c r="D3192" i="2"/>
  <c r="F3192" i="2" s="1"/>
  <c r="H3191" i="2"/>
  <c r="F3191" i="2"/>
  <c r="I3191" i="2" s="1"/>
  <c r="E3191" i="2"/>
  <c r="G3191" i="2" s="1"/>
  <c r="D3191" i="2"/>
  <c r="H3190" i="2"/>
  <c r="E3190" i="2"/>
  <c r="G3190" i="2" s="1"/>
  <c r="D3190" i="2"/>
  <c r="F3190" i="2" s="1"/>
  <c r="H3189" i="2"/>
  <c r="F3189" i="2"/>
  <c r="E3189" i="2"/>
  <c r="G3189" i="2" s="1"/>
  <c r="D3189" i="2"/>
  <c r="H3188" i="2"/>
  <c r="E3188" i="2"/>
  <c r="G3188" i="2" s="1"/>
  <c r="D3188" i="2"/>
  <c r="F3188" i="2" s="1"/>
  <c r="H3187" i="2"/>
  <c r="G3187" i="2"/>
  <c r="F3187" i="2"/>
  <c r="E3187" i="2"/>
  <c r="D3187" i="2"/>
  <c r="H3186" i="2"/>
  <c r="E3186" i="2"/>
  <c r="G3186" i="2" s="1"/>
  <c r="D3186" i="2"/>
  <c r="F3186" i="2" s="1"/>
  <c r="H3185" i="2"/>
  <c r="G3185" i="2"/>
  <c r="F3185" i="2"/>
  <c r="E3185" i="2"/>
  <c r="D3185" i="2"/>
  <c r="H3184" i="2"/>
  <c r="E3184" i="2"/>
  <c r="G3184" i="2" s="1"/>
  <c r="D3184" i="2"/>
  <c r="F3184" i="2" s="1"/>
  <c r="H3183" i="2"/>
  <c r="G3183" i="2"/>
  <c r="F3183" i="2"/>
  <c r="E3183" i="2"/>
  <c r="D3183" i="2"/>
  <c r="H3182" i="2"/>
  <c r="E3182" i="2"/>
  <c r="G3182" i="2" s="1"/>
  <c r="D3182" i="2"/>
  <c r="F3182" i="2" s="1"/>
  <c r="H3181" i="2"/>
  <c r="G3181" i="2"/>
  <c r="F3181" i="2"/>
  <c r="E3181" i="2"/>
  <c r="D3181" i="2"/>
  <c r="I3180" i="2"/>
  <c r="H3180" i="2"/>
  <c r="E3180" i="2"/>
  <c r="G3180" i="2" s="1"/>
  <c r="D3180" i="2"/>
  <c r="F3180" i="2" s="1"/>
  <c r="H3179" i="2"/>
  <c r="G3179" i="2"/>
  <c r="E3179" i="2"/>
  <c r="D3179" i="2"/>
  <c r="F3179" i="2" s="1"/>
  <c r="H3178" i="2"/>
  <c r="E3178" i="2"/>
  <c r="G3178" i="2" s="1"/>
  <c r="D3178" i="2"/>
  <c r="F3178" i="2" s="1"/>
  <c r="H3177" i="2"/>
  <c r="G3177" i="2"/>
  <c r="E3177" i="2"/>
  <c r="D3177" i="2"/>
  <c r="F3177" i="2" s="1"/>
  <c r="H3176" i="2"/>
  <c r="E3176" i="2"/>
  <c r="G3176" i="2" s="1"/>
  <c r="D3176" i="2"/>
  <c r="F3176" i="2" s="1"/>
  <c r="H3175" i="2"/>
  <c r="G3175" i="2"/>
  <c r="E3175" i="2"/>
  <c r="D3175" i="2"/>
  <c r="F3175" i="2" s="1"/>
  <c r="H3174" i="2"/>
  <c r="E3174" i="2"/>
  <c r="G3174" i="2" s="1"/>
  <c r="D3174" i="2"/>
  <c r="F3174" i="2" s="1"/>
  <c r="H3173" i="2"/>
  <c r="G3173" i="2"/>
  <c r="E3173" i="2"/>
  <c r="D3173" i="2"/>
  <c r="F3173" i="2" s="1"/>
  <c r="H3172" i="2"/>
  <c r="E3172" i="2"/>
  <c r="G3172" i="2" s="1"/>
  <c r="D3172" i="2"/>
  <c r="F3172" i="2" s="1"/>
  <c r="I3172" i="2" s="1"/>
  <c r="H3171" i="2"/>
  <c r="E3171" i="2"/>
  <c r="G3171" i="2" s="1"/>
  <c r="D3171" i="2"/>
  <c r="F3171" i="2" s="1"/>
  <c r="H3170" i="2"/>
  <c r="E3170" i="2"/>
  <c r="G3170" i="2" s="1"/>
  <c r="D3170" i="2"/>
  <c r="F3170" i="2" s="1"/>
  <c r="I3170" i="2" s="1"/>
  <c r="H3169" i="2"/>
  <c r="E3169" i="2"/>
  <c r="G3169" i="2" s="1"/>
  <c r="D3169" i="2"/>
  <c r="F3169" i="2" s="1"/>
  <c r="H3168" i="2"/>
  <c r="E3168" i="2"/>
  <c r="G3168" i="2" s="1"/>
  <c r="D3168" i="2"/>
  <c r="F3168" i="2" s="1"/>
  <c r="H3167" i="2"/>
  <c r="E3167" i="2"/>
  <c r="G3167" i="2" s="1"/>
  <c r="D3167" i="2"/>
  <c r="F3167" i="2" s="1"/>
  <c r="H3166" i="2"/>
  <c r="E3166" i="2"/>
  <c r="G3166" i="2" s="1"/>
  <c r="D3166" i="2"/>
  <c r="F3166" i="2" s="1"/>
  <c r="I3166" i="2" s="1"/>
  <c r="H3165" i="2"/>
  <c r="E3165" i="2"/>
  <c r="G3165" i="2" s="1"/>
  <c r="D3165" i="2"/>
  <c r="F3165" i="2" s="1"/>
  <c r="H3164" i="2"/>
  <c r="E3164" i="2"/>
  <c r="G3164" i="2" s="1"/>
  <c r="D3164" i="2"/>
  <c r="F3164" i="2" s="1"/>
  <c r="I3164" i="2" s="1"/>
  <c r="H3163" i="2"/>
  <c r="F3163" i="2"/>
  <c r="I3163" i="2" s="1"/>
  <c r="E3163" i="2"/>
  <c r="G3163" i="2" s="1"/>
  <c r="D3163" i="2"/>
  <c r="H3162" i="2"/>
  <c r="E3162" i="2"/>
  <c r="G3162" i="2" s="1"/>
  <c r="D3162" i="2"/>
  <c r="F3162" i="2" s="1"/>
  <c r="H3161" i="2"/>
  <c r="F3161" i="2"/>
  <c r="E3161" i="2"/>
  <c r="G3161" i="2" s="1"/>
  <c r="D3161" i="2"/>
  <c r="H3160" i="2"/>
  <c r="E3160" i="2"/>
  <c r="G3160" i="2" s="1"/>
  <c r="D3160" i="2"/>
  <c r="F3160" i="2" s="1"/>
  <c r="H3159" i="2"/>
  <c r="F3159" i="2"/>
  <c r="I3159" i="2" s="1"/>
  <c r="E3159" i="2"/>
  <c r="G3159" i="2" s="1"/>
  <c r="D3159" i="2"/>
  <c r="H3158" i="2"/>
  <c r="E3158" i="2"/>
  <c r="G3158" i="2" s="1"/>
  <c r="D3158" i="2"/>
  <c r="F3158" i="2" s="1"/>
  <c r="H3157" i="2"/>
  <c r="F3157" i="2"/>
  <c r="E3157" i="2"/>
  <c r="G3157" i="2" s="1"/>
  <c r="D3157" i="2"/>
  <c r="H3156" i="2"/>
  <c r="E3156" i="2"/>
  <c r="G3156" i="2" s="1"/>
  <c r="D3156" i="2"/>
  <c r="F3156" i="2" s="1"/>
  <c r="H3155" i="2"/>
  <c r="G3155" i="2"/>
  <c r="F3155" i="2"/>
  <c r="E3155" i="2"/>
  <c r="D3155" i="2"/>
  <c r="H3154" i="2"/>
  <c r="E3154" i="2"/>
  <c r="G3154" i="2" s="1"/>
  <c r="D3154" i="2"/>
  <c r="F3154" i="2" s="1"/>
  <c r="H3153" i="2"/>
  <c r="G3153" i="2"/>
  <c r="F3153" i="2"/>
  <c r="E3153" i="2"/>
  <c r="D3153" i="2"/>
  <c r="H3152" i="2"/>
  <c r="E3152" i="2"/>
  <c r="G3152" i="2" s="1"/>
  <c r="D3152" i="2"/>
  <c r="F3152" i="2" s="1"/>
  <c r="H3151" i="2"/>
  <c r="G3151" i="2"/>
  <c r="F3151" i="2"/>
  <c r="E3151" i="2"/>
  <c r="D3151" i="2"/>
  <c r="H3150" i="2"/>
  <c r="E3150" i="2"/>
  <c r="G3150" i="2" s="1"/>
  <c r="D3150" i="2"/>
  <c r="F3150" i="2" s="1"/>
  <c r="H3149" i="2"/>
  <c r="G3149" i="2"/>
  <c r="F3149" i="2"/>
  <c r="E3149" i="2"/>
  <c r="D3149" i="2"/>
  <c r="I3148" i="2"/>
  <c r="H3148" i="2"/>
  <c r="E3148" i="2"/>
  <c r="G3148" i="2" s="1"/>
  <c r="D3148" i="2"/>
  <c r="F3148" i="2" s="1"/>
  <c r="H3147" i="2"/>
  <c r="G3147" i="2"/>
  <c r="E3147" i="2"/>
  <c r="D3147" i="2"/>
  <c r="F3147" i="2" s="1"/>
  <c r="H3146" i="2"/>
  <c r="E3146" i="2"/>
  <c r="G3146" i="2" s="1"/>
  <c r="D3146" i="2"/>
  <c r="F3146" i="2" s="1"/>
  <c r="H3145" i="2"/>
  <c r="G3145" i="2"/>
  <c r="E3145" i="2"/>
  <c r="D3145" i="2"/>
  <c r="F3145" i="2" s="1"/>
  <c r="H3144" i="2"/>
  <c r="E3144" i="2"/>
  <c r="G3144" i="2" s="1"/>
  <c r="D3144" i="2"/>
  <c r="F3144" i="2" s="1"/>
  <c r="H3143" i="2"/>
  <c r="G3143" i="2"/>
  <c r="E3143" i="2"/>
  <c r="D3143" i="2"/>
  <c r="F3143" i="2" s="1"/>
  <c r="H3142" i="2"/>
  <c r="E3142" i="2"/>
  <c r="G3142" i="2" s="1"/>
  <c r="D3142" i="2"/>
  <c r="F3142" i="2" s="1"/>
  <c r="H3141" i="2"/>
  <c r="G3141" i="2"/>
  <c r="E3141" i="2"/>
  <c r="D3141" i="2"/>
  <c r="F3141" i="2" s="1"/>
  <c r="H3140" i="2"/>
  <c r="E3140" i="2"/>
  <c r="G3140" i="2" s="1"/>
  <c r="D3140" i="2"/>
  <c r="F3140" i="2" s="1"/>
  <c r="I3140" i="2" s="1"/>
  <c r="H3139" i="2"/>
  <c r="E3139" i="2"/>
  <c r="G3139" i="2" s="1"/>
  <c r="D3139" i="2"/>
  <c r="F3139" i="2" s="1"/>
  <c r="H3138" i="2"/>
  <c r="E3138" i="2"/>
  <c r="G3138" i="2" s="1"/>
  <c r="D3138" i="2"/>
  <c r="F3138" i="2" s="1"/>
  <c r="I3138" i="2" s="1"/>
  <c r="H3137" i="2"/>
  <c r="E3137" i="2"/>
  <c r="G3137" i="2" s="1"/>
  <c r="D3137" i="2"/>
  <c r="F3137" i="2" s="1"/>
  <c r="H3136" i="2"/>
  <c r="E3136" i="2"/>
  <c r="G3136" i="2" s="1"/>
  <c r="D3136" i="2"/>
  <c r="F3136" i="2" s="1"/>
  <c r="H3135" i="2"/>
  <c r="E3135" i="2"/>
  <c r="G3135" i="2" s="1"/>
  <c r="D3135" i="2"/>
  <c r="F3135" i="2" s="1"/>
  <c r="I3135" i="2" s="1"/>
  <c r="H3134" i="2"/>
  <c r="E3134" i="2"/>
  <c r="G3134" i="2" s="1"/>
  <c r="D3134" i="2"/>
  <c r="F3134" i="2" s="1"/>
  <c r="H3133" i="2"/>
  <c r="F3133" i="2"/>
  <c r="E3133" i="2"/>
  <c r="G3133" i="2" s="1"/>
  <c r="D3133" i="2"/>
  <c r="H3132" i="2"/>
  <c r="E3132" i="2"/>
  <c r="G3132" i="2" s="1"/>
  <c r="D3132" i="2"/>
  <c r="F3132" i="2" s="1"/>
  <c r="H3131" i="2"/>
  <c r="G3131" i="2"/>
  <c r="F3131" i="2"/>
  <c r="E3131" i="2"/>
  <c r="D3131" i="2"/>
  <c r="H3130" i="2"/>
  <c r="E3130" i="2"/>
  <c r="G3130" i="2" s="1"/>
  <c r="D3130" i="2"/>
  <c r="F3130" i="2" s="1"/>
  <c r="H3129" i="2"/>
  <c r="G3129" i="2"/>
  <c r="F3129" i="2"/>
  <c r="E3129" i="2"/>
  <c r="D3129" i="2"/>
  <c r="H3128" i="2"/>
  <c r="E3128" i="2"/>
  <c r="G3128" i="2" s="1"/>
  <c r="D3128" i="2"/>
  <c r="F3128" i="2" s="1"/>
  <c r="H3127" i="2"/>
  <c r="G3127" i="2"/>
  <c r="F3127" i="2"/>
  <c r="E3127" i="2"/>
  <c r="D3127" i="2"/>
  <c r="H3126" i="2"/>
  <c r="E3126" i="2"/>
  <c r="G3126" i="2" s="1"/>
  <c r="D3126" i="2"/>
  <c r="F3126" i="2" s="1"/>
  <c r="H3125" i="2"/>
  <c r="G3125" i="2"/>
  <c r="F3125" i="2"/>
  <c r="E3125" i="2"/>
  <c r="D3125" i="2"/>
  <c r="I3124" i="2"/>
  <c r="H3124" i="2"/>
  <c r="E3124" i="2"/>
  <c r="G3124" i="2" s="1"/>
  <c r="D3124" i="2"/>
  <c r="F3124" i="2" s="1"/>
  <c r="H3123" i="2"/>
  <c r="G3123" i="2"/>
  <c r="E3123" i="2"/>
  <c r="D3123" i="2"/>
  <c r="F3123" i="2" s="1"/>
  <c r="I3123" i="2" s="1"/>
  <c r="H3122" i="2"/>
  <c r="E3122" i="2"/>
  <c r="G3122" i="2" s="1"/>
  <c r="D3122" i="2"/>
  <c r="F3122" i="2" s="1"/>
  <c r="H3121" i="2"/>
  <c r="G3121" i="2"/>
  <c r="E3121" i="2"/>
  <c r="D3121" i="2"/>
  <c r="F3121" i="2" s="1"/>
  <c r="H3120" i="2"/>
  <c r="E3120" i="2"/>
  <c r="G3120" i="2" s="1"/>
  <c r="I3120" i="2" s="1"/>
  <c r="D3120" i="2"/>
  <c r="F3120" i="2" s="1"/>
  <c r="H3119" i="2"/>
  <c r="G3119" i="2"/>
  <c r="E3119" i="2"/>
  <c r="D3119" i="2"/>
  <c r="F3119" i="2" s="1"/>
  <c r="I3119" i="2" s="1"/>
  <c r="H3118" i="2"/>
  <c r="E3118" i="2"/>
  <c r="G3118" i="2" s="1"/>
  <c r="D3118" i="2"/>
  <c r="F3118" i="2" s="1"/>
  <c r="H3117" i="2"/>
  <c r="G3117" i="2"/>
  <c r="E3117" i="2"/>
  <c r="D3117" i="2"/>
  <c r="F3117" i="2" s="1"/>
  <c r="H3116" i="2"/>
  <c r="E3116" i="2"/>
  <c r="G3116" i="2" s="1"/>
  <c r="D3116" i="2"/>
  <c r="F3116" i="2" s="1"/>
  <c r="I3116" i="2" s="1"/>
  <c r="H3115" i="2"/>
  <c r="G3115" i="2"/>
  <c r="E3115" i="2"/>
  <c r="D3115" i="2"/>
  <c r="F3115" i="2" s="1"/>
  <c r="I3115" i="2" s="1"/>
  <c r="H3114" i="2"/>
  <c r="E3114" i="2"/>
  <c r="G3114" i="2" s="1"/>
  <c r="D3114" i="2"/>
  <c r="F3114" i="2" s="1"/>
  <c r="H3113" i="2"/>
  <c r="E3113" i="2"/>
  <c r="G3113" i="2" s="1"/>
  <c r="D3113" i="2"/>
  <c r="F3113" i="2" s="1"/>
  <c r="H3112" i="2"/>
  <c r="E3112" i="2"/>
  <c r="G3112" i="2" s="1"/>
  <c r="D3112" i="2"/>
  <c r="F3112" i="2" s="1"/>
  <c r="H3111" i="2"/>
  <c r="G3111" i="2"/>
  <c r="E3111" i="2"/>
  <c r="D3111" i="2"/>
  <c r="F3111" i="2" s="1"/>
  <c r="H3110" i="2"/>
  <c r="E3110" i="2"/>
  <c r="G3110" i="2" s="1"/>
  <c r="D3110" i="2"/>
  <c r="F3110" i="2" s="1"/>
  <c r="H3109" i="2"/>
  <c r="E3109" i="2"/>
  <c r="G3109" i="2" s="1"/>
  <c r="D3109" i="2"/>
  <c r="F3109" i="2" s="1"/>
  <c r="H3108" i="2"/>
  <c r="E3108" i="2"/>
  <c r="G3108" i="2" s="1"/>
  <c r="I3108" i="2" s="1"/>
  <c r="D3108" i="2"/>
  <c r="F3108" i="2" s="1"/>
  <c r="H3107" i="2"/>
  <c r="E3107" i="2"/>
  <c r="G3107" i="2" s="1"/>
  <c r="D3107" i="2"/>
  <c r="F3107" i="2" s="1"/>
  <c r="I3107" i="2" s="1"/>
  <c r="H3106" i="2"/>
  <c r="E3106" i="2"/>
  <c r="G3106" i="2" s="1"/>
  <c r="D3106" i="2"/>
  <c r="F3106" i="2" s="1"/>
  <c r="I3106" i="2" s="1"/>
  <c r="H3105" i="2"/>
  <c r="E3105" i="2"/>
  <c r="G3105" i="2" s="1"/>
  <c r="D3105" i="2"/>
  <c r="F3105" i="2" s="1"/>
  <c r="H3104" i="2"/>
  <c r="E3104" i="2"/>
  <c r="G3104" i="2" s="1"/>
  <c r="I3104" i="2" s="1"/>
  <c r="D3104" i="2"/>
  <c r="F3104" i="2" s="1"/>
  <c r="H3103" i="2"/>
  <c r="F3103" i="2"/>
  <c r="E3103" i="2"/>
  <c r="G3103" i="2" s="1"/>
  <c r="D3103" i="2"/>
  <c r="H3102" i="2"/>
  <c r="E3102" i="2"/>
  <c r="G3102" i="2" s="1"/>
  <c r="D3102" i="2"/>
  <c r="F3102" i="2" s="1"/>
  <c r="I3102" i="2" s="1"/>
  <c r="H3101" i="2"/>
  <c r="F3101" i="2"/>
  <c r="E3101" i="2"/>
  <c r="G3101" i="2" s="1"/>
  <c r="D3101" i="2"/>
  <c r="H3100" i="2"/>
  <c r="E3100" i="2"/>
  <c r="G3100" i="2" s="1"/>
  <c r="D3100" i="2"/>
  <c r="F3100" i="2" s="1"/>
  <c r="H3099" i="2"/>
  <c r="F3099" i="2"/>
  <c r="E3099" i="2"/>
  <c r="G3099" i="2" s="1"/>
  <c r="D3099" i="2"/>
  <c r="H3098" i="2"/>
  <c r="E3098" i="2"/>
  <c r="G3098" i="2" s="1"/>
  <c r="D3098" i="2"/>
  <c r="F3098" i="2" s="1"/>
  <c r="H3097" i="2"/>
  <c r="F3097" i="2"/>
  <c r="E3097" i="2"/>
  <c r="G3097" i="2" s="1"/>
  <c r="D3097" i="2"/>
  <c r="H3096" i="2"/>
  <c r="E3096" i="2"/>
  <c r="G3096" i="2" s="1"/>
  <c r="I3096" i="2" s="1"/>
  <c r="D3096" i="2"/>
  <c r="F3096" i="2" s="1"/>
  <c r="H3095" i="2"/>
  <c r="F3095" i="2"/>
  <c r="E3095" i="2"/>
  <c r="G3095" i="2" s="1"/>
  <c r="D3095" i="2"/>
  <c r="H3094" i="2"/>
  <c r="E3094" i="2"/>
  <c r="G3094" i="2" s="1"/>
  <c r="D3094" i="2"/>
  <c r="F3094" i="2" s="1"/>
  <c r="H3093" i="2"/>
  <c r="F3093" i="2"/>
  <c r="E3093" i="2"/>
  <c r="G3093" i="2" s="1"/>
  <c r="D3093" i="2"/>
  <c r="H3092" i="2"/>
  <c r="E3092" i="2"/>
  <c r="G3092" i="2" s="1"/>
  <c r="I3092" i="2" s="1"/>
  <c r="D3092" i="2"/>
  <c r="F3092" i="2" s="1"/>
  <c r="H3091" i="2"/>
  <c r="G3091" i="2"/>
  <c r="F3091" i="2"/>
  <c r="E3091" i="2"/>
  <c r="D3091" i="2"/>
  <c r="H3090" i="2"/>
  <c r="E3090" i="2"/>
  <c r="G3090" i="2" s="1"/>
  <c r="D3090" i="2"/>
  <c r="F3090" i="2" s="1"/>
  <c r="H3089" i="2"/>
  <c r="G3089" i="2"/>
  <c r="F3089" i="2"/>
  <c r="E3089" i="2"/>
  <c r="D3089" i="2"/>
  <c r="H3088" i="2"/>
  <c r="E3088" i="2"/>
  <c r="G3088" i="2" s="1"/>
  <c r="D3088" i="2"/>
  <c r="F3088" i="2" s="1"/>
  <c r="H3087" i="2"/>
  <c r="G3087" i="2"/>
  <c r="F3087" i="2"/>
  <c r="E3087" i="2"/>
  <c r="D3087" i="2"/>
  <c r="H3086" i="2"/>
  <c r="E3086" i="2"/>
  <c r="G3086" i="2" s="1"/>
  <c r="D3086" i="2"/>
  <c r="F3086" i="2" s="1"/>
  <c r="H3085" i="2"/>
  <c r="G3085" i="2"/>
  <c r="F3085" i="2"/>
  <c r="E3085" i="2"/>
  <c r="D3085" i="2"/>
  <c r="I3084" i="2"/>
  <c r="H3084" i="2"/>
  <c r="E3084" i="2"/>
  <c r="G3084" i="2" s="1"/>
  <c r="D3084" i="2"/>
  <c r="F3084" i="2" s="1"/>
  <c r="H3083" i="2"/>
  <c r="G3083" i="2"/>
  <c r="E3083" i="2"/>
  <c r="D3083" i="2"/>
  <c r="F3083" i="2" s="1"/>
  <c r="I3083" i="2" s="1"/>
  <c r="H3082" i="2"/>
  <c r="E3082" i="2"/>
  <c r="G3082" i="2" s="1"/>
  <c r="D3082" i="2"/>
  <c r="F3082" i="2" s="1"/>
  <c r="H3081" i="2"/>
  <c r="G3081" i="2"/>
  <c r="E3081" i="2"/>
  <c r="D3081" i="2"/>
  <c r="F3081" i="2" s="1"/>
  <c r="H3080" i="2"/>
  <c r="E3080" i="2"/>
  <c r="G3080" i="2" s="1"/>
  <c r="I3080" i="2" s="1"/>
  <c r="D3080" i="2"/>
  <c r="F3080" i="2" s="1"/>
  <c r="H3079" i="2"/>
  <c r="G3079" i="2"/>
  <c r="E3079" i="2"/>
  <c r="D3079" i="2"/>
  <c r="F3079" i="2" s="1"/>
  <c r="I3079" i="2" s="1"/>
  <c r="H3078" i="2"/>
  <c r="E3078" i="2"/>
  <c r="G3078" i="2" s="1"/>
  <c r="D3078" i="2"/>
  <c r="F3078" i="2" s="1"/>
  <c r="H3077" i="2"/>
  <c r="G3077" i="2"/>
  <c r="E3077" i="2"/>
  <c r="D3077" i="2"/>
  <c r="F3077" i="2" s="1"/>
  <c r="H3076" i="2"/>
  <c r="E3076" i="2"/>
  <c r="G3076" i="2" s="1"/>
  <c r="D3076" i="2"/>
  <c r="F3076" i="2" s="1"/>
  <c r="I3076" i="2" s="1"/>
  <c r="H3075" i="2"/>
  <c r="E3075" i="2"/>
  <c r="G3075" i="2" s="1"/>
  <c r="D3075" i="2"/>
  <c r="F3075" i="2" s="1"/>
  <c r="I3075" i="2" s="1"/>
  <c r="H3074" i="2"/>
  <c r="E3074" i="2"/>
  <c r="G3074" i="2" s="1"/>
  <c r="D3074" i="2"/>
  <c r="F3074" i="2" s="1"/>
  <c r="I3074" i="2" s="1"/>
  <c r="H3073" i="2"/>
  <c r="E3073" i="2"/>
  <c r="G3073" i="2" s="1"/>
  <c r="D3073" i="2"/>
  <c r="F3073" i="2" s="1"/>
  <c r="H3072" i="2"/>
  <c r="E3072" i="2"/>
  <c r="G3072" i="2" s="1"/>
  <c r="D3072" i="2"/>
  <c r="F3072" i="2" s="1"/>
  <c r="H3071" i="2"/>
  <c r="E3071" i="2"/>
  <c r="G3071" i="2" s="1"/>
  <c r="D3071" i="2"/>
  <c r="F3071" i="2" s="1"/>
  <c r="I3071" i="2" s="1"/>
  <c r="H3070" i="2"/>
  <c r="E3070" i="2"/>
  <c r="G3070" i="2" s="1"/>
  <c r="D3070" i="2"/>
  <c r="F3070" i="2" s="1"/>
  <c r="I3070" i="2" s="1"/>
  <c r="H3069" i="2"/>
  <c r="E3069" i="2"/>
  <c r="G3069" i="2" s="1"/>
  <c r="D3069" i="2"/>
  <c r="F3069" i="2" s="1"/>
  <c r="H3068" i="2"/>
  <c r="E3068" i="2"/>
  <c r="G3068" i="2" s="1"/>
  <c r="I3068" i="2" s="1"/>
  <c r="D3068" i="2"/>
  <c r="F3068" i="2" s="1"/>
  <c r="H3067" i="2"/>
  <c r="F3067" i="2"/>
  <c r="E3067" i="2"/>
  <c r="G3067" i="2" s="1"/>
  <c r="D3067" i="2"/>
  <c r="H3066" i="2"/>
  <c r="E3066" i="2"/>
  <c r="G3066" i="2" s="1"/>
  <c r="D3066" i="2"/>
  <c r="F3066" i="2" s="1"/>
  <c r="H3065" i="2"/>
  <c r="F3065" i="2"/>
  <c r="E3065" i="2"/>
  <c r="G3065" i="2" s="1"/>
  <c r="D3065" i="2"/>
  <c r="H3064" i="2"/>
  <c r="E3064" i="2"/>
  <c r="G3064" i="2" s="1"/>
  <c r="I3064" i="2" s="1"/>
  <c r="D3064" i="2"/>
  <c r="F3064" i="2" s="1"/>
  <c r="H3063" i="2"/>
  <c r="F3063" i="2"/>
  <c r="E3063" i="2"/>
  <c r="G3063" i="2" s="1"/>
  <c r="D3063" i="2"/>
  <c r="H3062" i="2"/>
  <c r="E3062" i="2"/>
  <c r="G3062" i="2" s="1"/>
  <c r="D3062" i="2"/>
  <c r="F3062" i="2" s="1"/>
  <c r="H3061" i="2"/>
  <c r="F3061" i="2"/>
  <c r="E3061" i="2"/>
  <c r="G3061" i="2" s="1"/>
  <c r="D3061" i="2"/>
  <c r="H3060" i="2"/>
  <c r="E3060" i="2"/>
  <c r="G3060" i="2" s="1"/>
  <c r="D3060" i="2"/>
  <c r="F3060" i="2" s="1"/>
  <c r="I3060" i="2" s="1"/>
  <c r="H3059" i="2"/>
  <c r="G3059" i="2"/>
  <c r="F3059" i="2"/>
  <c r="E3059" i="2"/>
  <c r="D3059" i="2"/>
  <c r="H3058" i="2"/>
  <c r="E3058" i="2"/>
  <c r="G3058" i="2" s="1"/>
  <c r="D3058" i="2"/>
  <c r="F3058" i="2" s="1"/>
  <c r="H3057" i="2"/>
  <c r="G3057" i="2"/>
  <c r="F3057" i="2"/>
  <c r="E3057" i="2"/>
  <c r="D3057" i="2"/>
  <c r="H3056" i="2"/>
  <c r="E3056" i="2"/>
  <c r="G3056" i="2" s="1"/>
  <c r="D3056" i="2"/>
  <c r="F3056" i="2" s="1"/>
  <c r="H3055" i="2"/>
  <c r="G3055" i="2"/>
  <c r="F3055" i="2"/>
  <c r="E3055" i="2"/>
  <c r="D3055" i="2"/>
  <c r="H3054" i="2"/>
  <c r="F3054" i="2"/>
  <c r="E3054" i="2"/>
  <c r="G3054" i="2" s="1"/>
  <c r="D3054" i="2"/>
  <c r="H3053" i="2"/>
  <c r="E3053" i="2"/>
  <c r="G3053" i="2" s="1"/>
  <c r="D3053" i="2"/>
  <c r="F3053" i="2" s="1"/>
  <c r="H3052" i="2"/>
  <c r="E3052" i="2"/>
  <c r="G3052" i="2" s="1"/>
  <c r="D3052" i="2"/>
  <c r="F3052" i="2" s="1"/>
  <c r="H3051" i="2"/>
  <c r="G3051" i="2"/>
  <c r="F3051" i="2"/>
  <c r="E3051" i="2"/>
  <c r="D3051" i="2"/>
  <c r="H3050" i="2"/>
  <c r="F3050" i="2"/>
  <c r="E3050" i="2"/>
  <c r="G3050" i="2" s="1"/>
  <c r="D3050" i="2"/>
  <c r="H3049" i="2"/>
  <c r="E3049" i="2"/>
  <c r="G3049" i="2" s="1"/>
  <c r="D3049" i="2"/>
  <c r="F3049" i="2" s="1"/>
  <c r="H3048" i="2"/>
  <c r="E3048" i="2"/>
  <c r="G3048" i="2" s="1"/>
  <c r="D3048" i="2"/>
  <c r="F3048" i="2" s="1"/>
  <c r="H3047" i="2"/>
  <c r="G3047" i="2"/>
  <c r="F3047" i="2"/>
  <c r="E3047" i="2"/>
  <c r="D3047" i="2"/>
  <c r="H3046" i="2"/>
  <c r="F3046" i="2"/>
  <c r="E3046" i="2"/>
  <c r="G3046" i="2" s="1"/>
  <c r="D3046" i="2"/>
  <c r="H3045" i="2"/>
  <c r="E3045" i="2"/>
  <c r="G3045" i="2" s="1"/>
  <c r="D3045" i="2"/>
  <c r="F3045" i="2" s="1"/>
  <c r="H3044" i="2"/>
  <c r="E3044" i="2"/>
  <c r="G3044" i="2" s="1"/>
  <c r="D3044" i="2"/>
  <c r="F3044" i="2" s="1"/>
  <c r="H3043" i="2"/>
  <c r="G3043" i="2"/>
  <c r="F3043" i="2"/>
  <c r="E3043" i="2"/>
  <c r="D3043" i="2"/>
  <c r="H3042" i="2"/>
  <c r="F3042" i="2"/>
  <c r="E3042" i="2"/>
  <c r="G3042" i="2" s="1"/>
  <c r="D3042" i="2"/>
  <c r="H3041" i="2"/>
  <c r="E3041" i="2"/>
  <c r="G3041" i="2" s="1"/>
  <c r="D3041" i="2"/>
  <c r="F3041" i="2" s="1"/>
  <c r="H3040" i="2"/>
  <c r="E3040" i="2"/>
  <c r="G3040" i="2" s="1"/>
  <c r="D3040" i="2"/>
  <c r="F3040" i="2" s="1"/>
  <c r="H3039" i="2"/>
  <c r="G3039" i="2"/>
  <c r="F3039" i="2"/>
  <c r="E3039" i="2"/>
  <c r="D3039" i="2"/>
  <c r="H3038" i="2"/>
  <c r="F3038" i="2"/>
  <c r="E3038" i="2"/>
  <c r="G3038" i="2" s="1"/>
  <c r="D3038" i="2"/>
  <c r="H3037" i="2"/>
  <c r="E3037" i="2"/>
  <c r="G3037" i="2" s="1"/>
  <c r="D3037" i="2"/>
  <c r="F3037" i="2" s="1"/>
  <c r="H3036" i="2"/>
  <c r="E3036" i="2"/>
  <c r="G3036" i="2" s="1"/>
  <c r="D3036" i="2"/>
  <c r="F3036" i="2" s="1"/>
  <c r="H3035" i="2"/>
  <c r="G3035" i="2"/>
  <c r="F3035" i="2"/>
  <c r="E3035" i="2"/>
  <c r="D3035" i="2"/>
  <c r="H3034" i="2"/>
  <c r="F3034" i="2"/>
  <c r="E3034" i="2"/>
  <c r="G3034" i="2" s="1"/>
  <c r="D3034" i="2"/>
  <c r="H3033" i="2"/>
  <c r="E3033" i="2"/>
  <c r="G3033" i="2" s="1"/>
  <c r="D3033" i="2"/>
  <c r="F3033" i="2" s="1"/>
  <c r="H3032" i="2"/>
  <c r="E3032" i="2"/>
  <c r="G3032" i="2" s="1"/>
  <c r="D3032" i="2"/>
  <c r="F3032" i="2" s="1"/>
  <c r="H3031" i="2"/>
  <c r="G3031" i="2"/>
  <c r="F3031" i="2"/>
  <c r="E3031" i="2"/>
  <c r="D3031" i="2"/>
  <c r="H3030" i="2"/>
  <c r="F3030" i="2"/>
  <c r="E3030" i="2"/>
  <c r="G3030" i="2" s="1"/>
  <c r="D3030" i="2"/>
  <c r="H3029" i="2"/>
  <c r="E3029" i="2"/>
  <c r="G3029" i="2" s="1"/>
  <c r="D3029" i="2"/>
  <c r="F3029" i="2" s="1"/>
  <c r="H3028" i="2"/>
  <c r="E3028" i="2"/>
  <c r="G3028" i="2" s="1"/>
  <c r="D3028" i="2"/>
  <c r="F3028" i="2" s="1"/>
  <c r="H3027" i="2"/>
  <c r="G3027" i="2"/>
  <c r="F3027" i="2"/>
  <c r="E3027" i="2"/>
  <c r="D3027" i="2"/>
  <c r="H3026" i="2"/>
  <c r="F3026" i="2"/>
  <c r="E3026" i="2"/>
  <c r="G3026" i="2" s="1"/>
  <c r="D3026" i="2"/>
  <c r="H3025" i="2"/>
  <c r="E3025" i="2"/>
  <c r="G3025" i="2" s="1"/>
  <c r="D3025" i="2"/>
  <c r="F3025" i="2" s="1"/>
  <c r="H3024" i="2"/>
  <c r="E3024" i="2"/>
  <c r="G3024" i="2" s="1"/>
  <c r="D3024" i="2"/>
  <c r="F3024" i="2" s="1"/>
  <c r="H3023" i="2"/>
  <c r="G3023" i="2"/>
  <c r="F3023" i="2"/>
  <c r="E3023" i="2"/>
  <c r="D3023" i="2"/>
  <c r="H3022" i="2"/>
  <c r="F3022" i="2"/>
  <c r="E3022" i="2"/>
  <c r="G3022" i="2" s="1"/>
  <c r="D3022" i="2"/>
  <c r="H3021" i="2"/>
  <c r="E3021" i="2"/>
  <c r="G3021" i="2" s="1"/>
  <c r="D3021" i="2"/>
  <c r="F3021" i="2" s="1"/>
  <c r="H3020" i="2"/>
  <c r="E3020" i="2"/>
  <c r="G3020" i="2" s="1"/>
  <c r="D3020" i="2"/>
  <c r="F3020" i="2" s="1"/>
  <c r="H3019" i="2"/>
  <c r="G3019" i="2"/>
  <c r="F3019" i="2"/>
  <c r="E3019" i="2"/>
  <c r="D3019" i="2"/>
  <c r="H3018" i="2"/>
  <c r="F3018" i="2"/>
  <c r="E3018" i="2"/>
  <c r="G3018" i="2" s="1"/>
  <c r="D3018" i="2"/>
  <c r="H3017" i="2"/>
  <c r="E3017" i="2"/>
  <c r="G3017" i="2" s="1"/>
  <c r="D3017" i="2"/>
  <c r="F3017" i="2" s="1"/>
  <c r="H3016" i="2"/>
  <c r="E3016" i="2"/>
  <c r="G3016" i="2" s="1"/>
  <c r="D3016" i="2"/>
  <c r="F3016" i="2" s="1"/>
  <c r="H3015" i="2"/>
  <c r="G3015" i="2"/>
  <c r="F3015" i="2"/>
  <c r="E3015" i="2"/>
  <c r="D3015" i="2"/>
  <c r="H3014" i="2"/>
  <c r="F3014" i="2"/>
  <c r="E3014" i="2"/>
  <c r="G3014" i="2" s="1"/>
  <c r="D3014" i="2"/>
  <c r="H3013" i="2"/>
  <c r="E3013" i="2"/>
  <c r="G3013" i="2" s="1"/>
  <c r="D3013" i="2"/>
  <c r="F3013" i="2" s="1"/>
  <c r="H3012" i="2"/>
  <c r="E3012" i="2"/>
  <c r="G3012" i="2" s="1"/>
  <c r="D3012" i="2"/>
  <c r="F3012" i="2" s="1"/>
  <c r="H3011" i="2"/>
  <c r="G3011" i="2"/>
  <c r="F3011" i="2"/>
  <c r="E3011" i="2"/>
  <c r="D3011" i="2"/>
  <c r="H3010" i="2"/>
  <c r="F3010" i="2"/>
  <c r="E3010" i="2"/>
  <c r="G3010" i="2" s="1"/>
  <c r="D3010" i="2"/>
  <c r="H3009" i="2"/>
  <c r="E3009" i="2"/>
  <c r="G3009" i="2" s="1"/>
  <c r="D3009" i="2"/>
  <c r="F3009" i="2" s="1"/>
  <c r="H3008" i="2"/>
  <c r="E3008" i="2"/>
  <c r="G3008" i="2" s="1"/>
  <c r="D3008" i="2"/>
  <c r="F3008" i="2" s="1"/>
  <c r="H3007" i="2"/>
  <c r="G3007" i="2"/>
  <c r="F3007" i="2"/>
  <c r="E3007" i="2"/>
  <c r="D3007" i="2"/>
  <c r="H3006" i="2"/>
  <c r="F3006" i="2"/>
  <c r="E3006" i="2"/>
  <c r="G3006" i="2" s="1"/>
  <c r="D3006" i="2"/>
  <c r="H3005" i="2"/>
  <c r="E3005" i="2"/>
  <c r="G3005" i="2" s="1"/>
  <c r="D3005" i="2"/>
  <c r="F3005" i="2" s="1"/>
  <c r="H3004" i="2"/>
  <c r="E3004" i="2"/>
  <c r="G3004" i="2" s="1"/>
  <c r="D3004" i="2"/>
  <c r="F3004" i="2" s="1"/>
  <c r="H3003" i="2"/>
  <c r="G3003" i="2"/>
  <c r="F3003" i="2"/>
  <c r="E3003" i="2"/>
  <c r="D3003" i="2"/>
  <c r="H3002" i="2"/>
  <c r="F3002" i="2"/>
  <c r="E3002" i="2"/>
  <c r="G3002" i="2" s="1"/>
  <c r="D3002" i="2"/>
  <c r="H3001" i="2"/>
  <c r="E3001" i="2"/>
  <c r="G3001" i="2" s="1"/>
  <c r="D3001" i="2"/>
  <c r="F3001" i="2" s="1"/>
  <c r="H3000" i="2"/>
  <c r="E3000" i="2"/>
  <c r="G3000" i="2" s="1"/>
  <c r="D3000" i="2"/>
  <c r="F3000" i="2" s="1"/>
  <c r="H2999" i="2"/>
  <c r="G2999" i="2"/>
  <c r="F2999" i="2"/>
  <c r="E2999" i="2"/>
  <c r="D2999" i="2"/>
  <c r="H2998" i="2"/>
  <c r="F2998" i="2"/>
  <c r="E2998" i="2"/>
  <c r="G2998" i="2" s="1"/>
  <c r="D2998" i="2"/>
  <c r="H2997" i="2"/>
  <c r="E2997" i="2"/>
  <c r="G2997" i="2" s="1"/>
  <c r="D2997" i="2"/>
  <c r="F2997" i="2" s="1"/>
  <c r="H2996" i="2"/>
  <c r="E2996" i="2"/>
  <c r="G2996" i="2" s="1"/>
  <c r="D2996" i="2"/>
  <c r="F2996" i="2" s="1"/>
  <c r="H2995" i="2"/>
  <c r="G2995" i="2"/>
  <c r="F2995" i="2"/>
  <c r="E2995" i="2"/>
  <c r="D2995" i="2"/>
  <c r="H2994" i="2"/>
  <c r="F2994" i="2"/>
  <c r="E2994" i="2"/>
  <c r="G2994" i="2" s="1"/>
  <c r="D2994" i="2"/>
  <c r="H2993" i="2"/>
  <c r="E2993" i="2"/>
  <c r="G2993" i="2" s="1"/>
  <c r="D2993" i="2"/>
  <c r="F2993" i="2" s="1"/>
  <c r="H2992" i="2"/>
  <c r="E2992" i="2"/>
  <c r="G2992" i="2" s="1"/>
  <c r="D2992" i="2"/>
  <c r="F2992" i="2" s="1"/>
  <c r="H2991" i="2"/>
  <c r="G2991" i="2"/>
  <c r="F2991" i="2"/>
  <c r="E2991" i="2"/>
  <c r="D2991" i="2"/>
  <c r="H2990" i="2"/>
  <c r="F2990" i="2"/>
  <c r="E2990" i="2"/>
  <c r="G2990" i="2" s="1"/>
  <c r="D2990" i="2"/>
  <c r="H2989" i="2"/>
  <c r="E2989" i="2"/>
  <c r="G2989" i="2" s="1"/>
  <c r="D2989" i="2"/>
  <c r="F2989" i="2" s="1"/>
  <c r="H2988" i="2"/>
  <c r="E2988" i="2"/>
  <c r="G2988" i="2" s="1"/>
  <c r="D2988" i="2"/>
  <c r="F2988" i="2" s="1"/>
  <c r="H2987" i="2"/>
  <c r="G2987" i="2"/>
  <c r="F2987" i="2"/>
  <c r="E2987" i="2"/>
  <c r="D2987" i="2"/>
  <c r="H2986" i="2"/>
  <c r="F2986" i="2"/>
  <c r="E2986" i="2"/>
  <c r="G2986" i="2" s="1"/>
  <c r="D2986" i="2"/>
  <c r="H2985" i="2"/>
  <c r="E2985" i="2"/>
  <c r="G2985" i="2" s="1"/>
  <c r="D2985" i="2"/>
  <c r="F2985" i="2" s="1"/>
  <c r="H2984" i="2"/>
  <c r="E2984" i="2"/>
  <c r="G2984" i="2" s="1"/>
  <c r="D2984" i="2"/>
  <c r="F2984" i="2" s="1"/>
  <c r="H2983" i="2"/>
  <c r="G2983" i="2"/>
  <c r="F2983" i="2"/>
  <c r="E2983" i="2"/>
  <c r="D2983" i="2"/>
  <c r="H2982" i="2"/>
  <c r="F2982" i="2"/>
  <c r="E2982" i="2"/>
  <c r="G2982" i="2" s="1"/>
  <c r="D2982" i="2"/>
  <c r="H2981" i="2"/>
  <c r="E2981" i="2"/>
  <c r="G2981" i="2" s="1"/>
  <c r="D2981" i="2"/>
  <c r="F2981" i="2" s="1"/>
  <c r="H2980" i="2"/>
  <c r="E2980" i="2"/>
  <c r="G2980" i="2" s="1"/>
  <c r="D2980" i="2"/>
  <c r="F2980" i="2" s="1"/>
  <c r="H2979" i="2"/>
  <c r="G2979" i="2"/>
  <c r="F2979" i="2"/>
  <c r="E2979" i="2"/>
  <c r="D2979" i="2"/>
  <c r="H2978" i="2"/>
  <c r="F2978" i="2"/>
  <c r="E2978" i="2"/>
  <c r="G2978" i="2" s="1"/>
  <c r="D2978" i="2"/>
  <c r="H2977" i="2"/>
  <c r="E2977" i="2"/>
  <c r="G2977" i="2" s="1"/>
  <c r="D2977" i="2"/>
  <c r="F2977" i="2" s="1"/>
  <c r="H2976" i="2"/>
  <c r="E2976" i="2"/>
  <c r="G2976" i="2" s="1"/>
  <c r="D2976" i="2"/>
  <c r="F2976" i="2" s="1"/>
  <c r="H2975" i="2"/>
  <c r="G2975" i="2"/>
  <c r="F2975" i="2"/>
  <c r="E2975" i="2"/>
  <c r="D2975" i="2"/>
  <c r="H2974" i="2"/>
  <c r="F2974" i="2"/>
  <c r="E2974" i="2"/>
  <c r="G2974" i="2" s="1"/>
  <c r="D2974" i="2"/>
  <c r="H2973" i="2"/>
  <c r="E2973" i="2"/>
  <c r="G2973" i="2" s="1"/>
  <c r="D2973" i="2"/>
  <c r="F2973" i="2" s="1"/>
  <c r="H2972" i="2"/>
  <c r="E2972" i="2"/>
  <c r="G2972" i="2" s="1"/>
  <c r="D2972" i="2"/>
  <c r="F2972" i="2" s="1"/>
  <c r="H2971" i="2"/>
  <c r="G2971" i="2"/>
  <c r="F2971" i="2"/>
  <c r="E2971" i="2"/>
  <c r="D2971" i="2"/>
  <c r="H2970" i="2"/>
  <c r="F2970" i="2"/>
  <c r="E2970" i="2"/>
  <c r="G2970" i="2" s="1"/>
  <c r="D2970" i="2"/>
  <c r="H2969" i="2"/>
  <c r="E2969" i="2"/>
  <c r="G2969" i="2" s="1"/>
  <c r="D2969" i="2"/>
  <c r="F2969" i="2" s="1"/>
  <c r="H2968" i="2"/>
  <c r="E2968" i="2"/>
  <c r="G2968" i="2" s="1"/>
  <c r="D2968" i="2"/>
  <c r="F2968" i="2" s="1"/>
  <c r="H2967" i="2"/>
  <c r="G2967" i="2"/>
  <c r="F2967" i="2"/>
  <c r="E2967" i="2"/>
  <c r="D2967" i="2"/>
  <c r="H2966" i="2"/>
  <c r="F2966" i="2"/>
  <c r="E2966" i="2"/>
  <c r="G2966" i="2" s="1"/>
  <c r="D2966" i="2"/>
  <c r="H2965" i="2"/>
  <c r="E2965" i="2"/>
  <c r="G2965" i="2" s="1"/>
  <c r="D2965" i="2"/>
  <c r="F2965" i="2" s="1"/>
  <c r="H2964" i="2"/>
  <c r="E2964" i="2"/>
  <c r="G2964" i="2" s="1"/>
  <c r="D2964" i="2"/>
  <c r="F2964" i="2" s="1"/>
  <c r="H2963" i="2"/>
  <c r="G2963" i="2"/>
  <c r="F2963" i="2"/>
  <c r="E2963" i="2"/>
  <c r="D2963" i="2"/>
  <c r="H2962" i="2"/>
  <c r="F2962" i="2"/>
  <c r="E2962" i="2"/>
  <c r="G2962" i="2" s="1"/>
  <c r="D2962" i="2"/>
  <c r="H2961" i="2"/>
  <c r="E2961" i="2"/>
  <c r="G2961" i="2" s="1"/>
  <c r="D2961" i="2"/>
  <c r="F2961" i="2" s="1"/>
  <c r="H2960" i="2"/>
  <c r="F2960" i="2"/>
  <c r="E2960" i="2"/>
  <c r="G2960" i="2" s="1"/>
  <c r="D2960" i="2"/>
  <c r="H2959" i="2"/>
  <c r="E2959" i="2"/>
  <c r="G2959" i="2" s="1"/>
  <c r="D2959" i="2"/>
  <c r="F2959" i="2" s="1"/>
  <c r="H2958" i="2"/>
  <c r="F2958" i="2"/>
  <c r="E2958" i="2"/>
  <c r="G2958" i="2" s="1"/>
  <c r="D2958" i="2"/>
  <c r="H2957" i="2"/>
  <c r="E2957" i="2"/>
  <c r="G2957" i="2" s="1"/>
  <c r="D2957" i="2"/>
  <c r="F2957" i="2" s="1"/>
  <c r="H2956" i="2"/>
  <c r="F2956" i="2"/>
  <c r="E2956" i="2"/>
  <c r="G2956" i="2" s="1"/>
  <c r="D2956" i="2"/>
  <c r="H2955" i="2"/>
  <c r="E2955" i="2"/>
  <c r="G2955" i="2" s="1"/>
  <c r="D2955" i="2"/>
  <c r="F2955" i="2" s="1"/>
  <c r="H2954" i="2"/>
  <c r="F2954" i="2"/>
  <c r="E2954" i="2"/>
  <c r="G2954" i="2" s="1"/>
  <c r="D2954" i="2"/>
  <c r="H2953" i="2"/>
  <c r="E2953" i="2"/>
  <c r="G2953" i="2" s="1"/>
  <c r="D2953" i="2"/>
  <c r="F2953" i="2" s="1"/>
  <c r="H2952" i="2"/>
  <c r="F2952" i="2"/>
  <c r="E2952" i="2"/>
  <c r="G2952" i="2" s="1"/>
  <c r="D2952" i="2"/>
  <c r="H2951" i="2"/>
  <c r="E2951" i="2"/>
  <c r="G2951" i="2" s="1"/>
  <c r="D2951" i="2"/>
  <c r="F2951" i="2" s="1"/>
  <c r="H2950" i="2"/>
  <c r="F2950" i="2"/>
  <c r="E2950" i="2"/>
  <c r="G2950" i="2" s="1"/>
  <c r="D2950" i="2"/>
  <c r="H2949" i="2"/>
  <c r="E2949" i="2"/>
  <c r="G2949" i="2" s="1"/>
  <c r="D2949" i="2"/>
  <c r="F2949" i="2" s="1"/>
  <c r="H2948" i="2"/>
  <c r="F2948" i="2"/>
  <c r="E2948" i="2"/>
  <c r="G2948" i="2" s="1"/>
  <c r="D2948" i="2"/>
  <c r="H2947" i="2"/>
  <c r="E2947" i="2"/>
  <c r="G2947" i="2" s="1"/>
  <c r="D2947" i="2"/>
  <c r="F2947" i="2" s="1"/>
  <c r="H2946" i="2"/>
  <c r="E2946" i="2"/>
  <c r="G2946" i="2" s="1"/>
  <c r="D2946" i="2"/>
  <c r="F2946" i="2" s="1"/>
  <c r="H2945" i="2"/>
  <c r="G2945" i="2"/>
  <c r="E2945" i="2"/>
  <c r="D2945" i="2"/>
  <c r="F2945" i="2" s="1"/>
  <c r="H2944" i="2"/>
  <c r="E2944" i="2"/>
  <c r="G2944" i="2" s="1"/>
  <c r="D2944" i="2"/>
  <c r="F2944" i="2" s="1"/>
  <c r="H2943" i="2"/>
  <c r="F2943" i="2"/>
  <c r="E2943" i="2"/>
  <c r="G2943" i="2" s="1"/>
  <c r="D2943" i="2"/>
  <c r="H2942" i="2"/>
  <c r="F2942" i="2"/>
  <c r="I2942" i="2" s="1"/>
  <c r="E2942" i="2"/>
  <c r="G2942" i="2" s="1"/>
  <c r="D2942" i="2"/>
  <c r="H2941" i="2"/>
  <c r="G2941" i="2"/>
  <c r="F2941" i="2"/>
  <c r="E2941" i="2"/>
  <c r="D2941" i="2"/>
  <c r="H2940" i="2"/>
  <c r="F2940" i="2"/>
  <c r="E2940" i="2"/>
  <c r="G2940" i="2" s="1"/>
  <c r="D2940" i="2"/>
  <c r="H2939" i="2"/>
  <c r="E2939" i="2"/>
  <c r="G2939" i="2" s="1"/>
  <c r="D2939" i="2"/>
  <c r="F2939" i="2" s="1"/>
  <c r="H2938" i="2"/>
  <c r="E2938" i="2"/>
  <c r="G2938" i="2" s="1"/>
  <c r="D2938" i="2"/>
  <c r="F2938" i="2" s="1"/>
  <c r="H2937" i="2"/>
  <c r="G2937" i="2"/>
  <c r="E2937" i="2"/>
  <c r="D2937" i="2"/>
  <c r="F2937" i="2" s="1"/>
  <c r="H2936" i="2"/>
  <c r="E2936" i="2"/>
  <c r="G2936" i="2" s="1"/>
  <c r="D2936" i="2"/>
  <c r="F2936" i="2" s="1"/>
  <c r="H2935" i="2"/>
  <c r="F2935" i="2"/>
  <c r="E2935" i="2"/>
  <c r="G2935" i="2" s="1"/>
  <c r="D2935" i="2"/>
  <c r="H2934" i="2"/>
  <c r="F2934" i="2"/>
  <c r="I2934" i="2" s="1"/>
  <c r="E2934" i="2"/>
  <c r="G2934" i="2" s="1"/>
  <c r="D2934" i="2"/>
  <c r="H2933" i="2"/>
  <c r="G2933" i="2"/>
  <c r="F2933" i="2"/>
  <c r="E2933" i="2"/>
  <c r="D2933" i="2"/>
  <c r="H2932" i="2"/>
  <c r="F2932" i="2"/>
  <c r="E2932" i="2"/>
  <c r="G2932" i="2" s="1"/>
  <c r="D2932" i="2"/>
  <c r="H2931" i="2"/>
  <c r="E2931" i="2"/>
  <c r="G2931" i="2" s="1"/>
  <c r="D2931" i="2"/>
  <c r="F2931" i="2" s="1"/>
  <c r="H2930" i="2"/>
  <c r="E2930" i="2"/>
  <c r="G2930" i="2" s="1"/>
  <c r="D2930" i="2"/>
  <c r="F2930" i="2" s="1"/>
  <c r="H2929" i="2"/>
  <c r="G2929" i="2"/>
  <c r="E2929" i="2"/>
  <c r="D2929" i="2"/>
  <c r="F2929" i="2" s="1"/>
  <c r="H2928" i="2"/>
  <c r="E2928" i="2"/>
  <c r="G2928" i="2" s="1"/>
  <c r="D2928" i="2"/>
  <c r="F2928" i="2" s="1"/>
  <c r="H2927" i="2"/>
  <c r="F2927" i="2"/>
  <c r="E2927" i="2"/>
  <c r="G2927" i="2" s="1"/>
  <c r="D2927" i="2"/>
  <c r="H2926" i="2"/>
  <c r="F2926" i="2"/>
  <c r="I2926" i="2" s="1"/>
  <c r="E2926" i="2"/>
  <c r="G2926" i="2" s="1"/>
  <c r="D2926" i="2"/>
  <c r="H2925" i="2"/>
  <c r="G2925" i="2"/>
  <c r="F2925" i="2"/>
  <c r="E2925" i="2"/>
  <c r="D2925" i="2"/>
  <c r="H2924" i="2"/>
  <c r="F2924" i="2"/>
  <c r="E2924" i="2"/>
  <c r="G2924" i="2" s="1"/>
  <c r="D2924" i="2"/>
  <c r="H2923" i="2"/>
  <c r="E2923" i="2"/>
  <c r="G2923" i="2" s="1"/>
  <c r="D2923" i="2"/>
  <c r="F2923" i="2" s="1"/>
  <c r="H2922" i="2"/>
  <c r="E2922" i="2"/>
  <c r="G2922" i="2" s="1"/>
  <c r="D2922" i="2"/>
  <c r="F2922" i="2" s="1"/>
  <c r="H2921" i="2"/>
  <c r="G2921" i="2"/>
  <c r="E2921" i="2"/>
  <c r="D2921" i="2"/>
  <c r="F2921" i="2" s="1"/>
  <c r="H2920" i="2"/>
  <c r="E2920" i="2"/>
  <c r="G2920" i="2" s="1"/>
  <c r="D2920" i="2"/>
  <c r="F2920" i="2" s="1"/>
  <c r="H2919" i="2"/>
  <c r="F2919" i="2"/>
  <c r="E2919" i="2"/>
  <c r="G2919" i="2" s="1"/>
  <c r="D2919" i="2"/>
  <c r="H2918" i="2"/>
  <c r="F2918" i="2"/>
  <c r="I2918" i="2" s="1"/>
  <c r="E2918" i="2"/>
  <c r="G2918" i="2" s="1"/>
  <c r="D2918" i="2"/>
  <c r="H2917" i="2"/>
  <c r="G2917" i="2"/>
  <c r="F2917" i="2"/>
  <c r="E2917" i="2"/>
  <c r="D2917" i="2"/>
  <c r="H2916" i="2"/>
  <c r="F2916" i="2"/>
  <c r="E2916" i="2"/>
  <c r="G2916" i="2" s="1"/>
  <c r="D2916" i="2"/>
  <c r="H2915" i="2"/>
  <c r="E2915" i="2"/>
  <c r="G2915" i="2" s="1"/>
  <c r="D2915" i="2"/>
  <c r="F2915" i="2" s="1"/>
  <c r="H2914" i="2"/>
  <c r="E2914" i="2"/>
  <c r="G2914" i="2" s="1"/>
  <c r="D2914" i="2"/>
  <c r="F2914" i="2" s="1"/>
  <c r="H2913" i="2"/>
  <c r="G2913" i="2"/>
  <c r="E2913" i="2"/>
  <c r="D2913" i="2"/>
  <c r="F2913" i="2" s="1"/>
  <c r="H2912" i="2"/>
  <c r="E2912" i="2"/>
  <c r="G2912" i="2" s="1"/>
  <c r="D2912" i="2"/>
  <c r="F2912" i="2" s="1"/>
  <c r="H2911" i="2"/>
  <c r="F2911" i="2"/>
  <c r="E2911" i="2"/>
  <c r="G2911" i="2" s="1"/>
  <c r="D2911" i="2"/>
  <c r="H2910" i="2"/>
  <c r="F2910" i="2"/>
  <c r="I2910" i="2" s="1"/>
  <c r="E2910" i="2"/>
  <c r="G2910" i="2" s="1"/>
  <c r="D2910" i="2"/>
  <c r="H2909" i="2"/>
  <c r="G2909" i="2"/>
  <c r="F2909" i="2"/>
  <c r="E2909" i="2"/>
  <c r="D2909" i="2"/>
  <c r="H2908" i="2"/>
  <c r="F2908" i="2"/>
  <c r="E2908" i="2"/>
  <c r="G2908" i="2" s="1"/>
  <c r="D2908" i="2"/>
  <c r="H2907" i="2"/>
  <c r="E2907" i="2"/>
  <c r="G2907" i="2" s="1"/>
  <c r="D2907" i="2"/>
  <c r="F2907" i="2" s="1"/>
  <c r="H2906" i="2"/>
  <c r="E2906" i="2"/>
  <c r="G2906" i="2" s="1"/>
  <c r="D2906" i="2"/>
  <c r="F2906" i="2" s="1"/>
  <c r="H2905" i="2"/>
  <c r="G2905" i="2"/>
  <c r="E2905" i="2"/>
  <c r="D2905" i="2"/>
  <c r="F2905" i="2" s="1"/>
  <c r="H2904" i="2"/>
  <c r="E2904" i="2"/>
  <c r="G2904" i="2" s="1"/>
  <c r="D2904" i="2"/>
  <c r="F2904" i="2" s="1"/>
  <c r="H2903" i="2"/>
  <c r="F2903" i="2"/>
  <c r="E2903" i="2"/>
  <c r="G2903" i="2" s="1"/>
  <c r="D2903" i="2"/>
  <c r="H2902" i="2"/>
  <c r="F2902" i="2"/>
  <c r="I2902" i="2" s="1"/>
  <c r="E2902" i="2"/>
  <c r="G2902" i="2" s="1"/>
  <c r="D2902" i="2"/>
  <c r="H2901" i="2"/>
  <c r="G2901" i="2"/>
  <c r="F2901" i="2"/>
  <c r="E2901" i="2"/>
  <c r="D2901" i="2"/>
  <c r="H2900" i="2"/>
  <c r="F2900" i="2"/>
  <c r="E2900" i="2"/>
  <c r="G2900" i="2" s="1"/>
  <c r="D2900" i="2"/>
  <c r="H2899" i="2"/>
  <c r="E2899" i="2"/>
  <c r="G2899" i="2" s="1"/>
  <c r="D2899" i="2"/>
  <c r="F2899" i="2" s="1"/>
  <c r="H2898" i="2"/>
  <c r="E2898" i="2"/>
  <c r="G2898" i="2" s="1"/>
  <c r="D2898" i="2"/>
  <c r="F2898" i="2" s="1"/>
  <c r="H2897" i="2"/>
  <c r="G2897" i="2"/>
  <c r="E2897" i="2"/>
  <c r="D2897" i="2"/>
  <c r="F2897" i="2" s="1"/>
  <c r="H2896" i="2"/>
  <c r="E2896" i="2"/>
  <c r="G2896" i="2" s="1"/>
  <c r="D2896" i="2"/>
  <c r="F2896" i="2" s="1"/>
  <c r="H2895" i="2"/>
  <c r="F2895" i="2"/>
  <c r="E2895" i="2"/>
  <c r="G2895" i="2" s="1"/>
  <c r="D2895" i="2"/>
  <c r="H2894" i="2"/>
  <c r="F2894" i="2"/>
  <c r="I2894" i="2" s="1"/>
  <c r="E2894" i="2"/>
  <c r="G2894" i="2" s="1"/>
  <c r="D2894" i="2"/>
  <c r="H2893" i="2"/>
  <c r="G2893" i="2"/>
  <c r="F2893" i="2"/>
  <c r="E2893" i="2"/>
  <c r="D2893" i="2"/>
  <c r="H2892" i="2"/>
  <c r="F2892" i="2"/>
  <c r="E2892" i="2"/>
  <c r="G2892" i="2" s="1"/>
  <c r="D2892" i="2"/>
  <c r="H2891" i="2"/>
  <c r="E2891" i="2"/>
  <c r="G2891" i="2" s="1"/>
  <c r="D2891" i="2"/>
  <c r="F2891" i="2" s="1"/>
  <c r="H2890" i="2"/>
  <c r="E2890" i="2"/>
  <c r="G2890" i="2" s="1"/>
  <c r="D2890" i="2"/>
  <c r="F2890" i="2" s="1"/>
  <c r="H2889" i="2"/>
  <c r="G2889" i="2"/>
  <c r="E2889" i="2"/>
  <c r="D2889" i="2"/>
  <c r="F2889" i="2" s="1"/>
  <c r="H2888" i="2"/>
  <c r="E2888" i="2"/>
  <c r="G2888" i="2" s="1"/>
  <c r="D2888" i="2"/>
  <c r="F2888" i="2" s="1"/>
  <c r="H2887" i="2"/>
  <c r="F2887" i="2"/>
  <c r="E2887" i="2"/>
  <c r="G2887" i="2" s="1"/>
  <c r="D2887" i="2"/>
  <c r="H2886" i="2"/>
  <c r="F2886" i="2"/>
  <c r="I2886" i="2" s="1"/>
  <c r="E2886" i="2"/>
  <c r="G2886" i="2" s="1"/>
  <c r="D2886" i="2"/>
  <c r="H2885" i="2"/>
  <c r="G2885" i="2"/>
  <c r="F2885" i="2"/>
  <c r="E2885" i="2"/>
  <c r="D2885" i="2"/>
  <c r="H2884" i="2"/>
  <c r="F2884" i="2"/>
  <c r="E2884" i="2"/>
  <c r="G2884" i="2" s="1"/>
  <c r="D2884" i="2"/>
  <c r="H2883" i="2"/>
  <c r="E2883" i="2"/>
  <c r="G2883" i="2" s="1"/>
  <c r="D2883" i="2"/>
  <c r="F2883" i="2" s="1"/>
  <c r="H2882" i="2"/>
  <c r="E2882" i="2"/>
  <c r="G2882" i="2" s="1"/>
  <c r="D2882" i="2"/>
  <c r="F2882" i="2" s="1"/>
  <c r="H2881" i="2"/>
  <c r="G2881" i="2"/>
  <c r="E2881" i="2"/>
  <c r="D2881" i="2"/>
  <c r="F2881" i="2" s="1"/>
  <c r="H2880" i="2"/>
  <c r="E2880" i="2"/>
  <c r="G2880" i="2" s="1"/>
  <c r="D2880" i="2"/>
  <c r="F2880" i="2" s="1"/>
  <c r="H2879" i="2"/>
  <c r="F2879" i="2"/>
  <c r="E2879" i="2"/>
  <c r="G2879" i="2" s="1"/>
  <c r="D2879" i="2"/>
  <c r="H2878" i="2"/>
  <c r="F2878" i="2"/>
  <c r="I2878" i="2" s="1"/>
  <c r="E2878" i="2"/>
  <c r="G2878" i="2" s="1"/>
  <c r="D2878" i="2"/>
  <c r="H2877" i="2"/>
  <c r="G2877" i="2"/>
  <c r="F2877" i="2"/>
  <c r="E2877" i="2"/>
  <c r="D2877" i="2"/>
  <c r="H2876" i="2"/>
  <c r="F2876" i="2"/>
  <c r="E2876" i="2"/>
  <c r="G2876" i="2" s="1"/>
  <c r="D2876" i="2"/>
  <c r="H2875" i="2"/>
  <c r="E2875" i="2"/>
  <c r="G2875" i="2" s="1"/>
  <c r="D2875" i="2"/>
  <c r="F2875" i="2" s="1"/>
  <c r="H2874" i="2"/>
  <c r="E2874" i="2"/>
  <c r="G2874" i="2" s="1"/>
  <c r="D2874" i="2"/>
  <c r="F2874" i="2" s="1"/>
  <c r="H2873" i="2"/>
  <c r="G2873" i="2"/>
  <c r="E2873" i="2"/>
  <c r="D2873" i="2"/>
  <c r="F2873" i="2" s="1"/>
  <c r="H2872" i="2"/>
  <c r="E2872" i="2"/>
  <c r="G2872" i="2" s="1"/>
  <c r="D2872" i="2"/>
  <c r="F2872" i="2" s="1"/>
  <c r="H2871" i="2"/>
  <c r="F2871" i="2"/>
  <c r="E2871" i="2"/>
  <c r="G2871" i="2" s="1"/>
  <c r="D2871" i="2"/>
  <c r="H2870" i="2"/>
  <c r="F2870" i="2"/>
  <c r="I2870" i="2" s="1"/>
  <c r="E2870" i="2"/>
  <c r="G2870" i="2" s="1"/>
  <c r="D2870" i="2"/>
  <c r="H2869" i="2"/>
  <c r="G2869" i="2"/>
  <c r="F2869" i="2"/>
  <c r="E2869" i="2"/>
  <c r="D2869" i="2"/>
  <c r="H2868" i="2"/>
  <c r="F2868" i="2"/>
  <c r="E2868" i="2"/>
  <c r="G2868" i="2" s="1"/>
  <c r="D2868" i="2"/>
  <c r="H2867" i="2"/>
  <c r="E2867" i="2"/>
  <c r="G2867" i="2" s="1"/>
  <c r="D2867" i="2"/>
  <c r="F2867" i="2" s="1"/>
  <c r="H2866" i="2"/>
  <c r="E2866" i="2"/>
  <c r="G2866" i="2" s="1"/>
  <c r="D2866" i="2"/>
  <c r="F2866" i="2" s="1"/>
  <c r="H2865" i="2"/>
  <c r="G2865" i="2"/>
  <c r="F2865" i="2"/>
  <c r="E2865" i="2"/>
  <c r="D2865" i="2"/>
  <c r="H2864" i="2"/>
  <c r="F2864" i="2"/>
  <c r="E2864" i="2"/>
  <c r="G2864" i="2" s="1"/>
  <c r="D2864" i="2"/>
  <c r="H2863" i="2"/>
  <c r="E2863" i="2"/>
  <c r="G2863" i="2" s="1"/>
  <c r="D2863" i="2"/>
  <c r="F2863" i="2" s="1"/>
  <c r="H2862" i="2"/>
  <c r="E2862" i="2"/>
  <c r="G2862" i="2" s="1"/>
  <c r="D2862" i="2"/>
  <c r="F2862" i="2" s="1"/>
  <c r="H2861" i="2"/>
  <c r="G2861" i="2"/>
  <c r="F2861" i="2"/>
  <c r="E2861" i="2"/>
  <c r="D2861" i="2"/>
  <c r="H2860" i="2"/>
  <c r="F2860" i="2"/>
  <c r="E2860" i="2"/>
  <c r="G2860" i="2" s="1"/>
  <c r="D2860" i="2"/>
  <c r="H2859" i="2"/>
  <c r="E2859" i="2"/>
  <c r="G2859" i="2" s="1"/>
  <c r="D2859" i="2"/>
  <c r="F2859" i="2" s="1"/>
  <c r="H2858" i="2"/>
  <c r="E2858" i="2"/>
  <c r="G2858" i="2" s="1"/>
  <c r="D2858" i="2"/>
  <c r="F2858" i="2" s="1"/>
  <c r="H2857" i="2"/>
  <c r="G2857" i="2"/>
  <c r="F2857" i="2"/>
  <c r="E2857" i="2"/>
  <c r="D2857" i="2"/>
  <c r="H2856" i="2"/>
  <c r="F2856" i="2"/>
  <c r="E2856" i="2"/>
  <c r="G2856" i="2" s="1"/>
  <c r="D2856" i="2"/>
  <c r="H2855" i="2"/>
  <c r="E2855" i="2"/>
  <c r="G2855" i="2" s="1"/>
  <c r="D2855" i="2"/>
  <c r="F2855" i="2" s="1"/>
  <c r="H2854" i="2"/>
  <c r="E2854" i="2"/>
  <c r="G2854" i="2" s="1"/>
  <c r="D2854" i="2"/>
  <c r="F2854" i="2" s="1"/>
  <c r="H2853" i="2"/>
  <c r="G2853" i="2"/>
  <c r="F2853" i="2"/>
  <c r="E2853" i="2"/>
  <c r="D2853" i="2"/>
  <c r="H2852" i="2"/>
  <c r="F2852" i="2"/>
  <c r="E2852" i="2"/>
  <c r="G2852" i="2" s="1"/>
  <c r="D2852" i="2"/>
  <c r="H2851" i="2"/>
  <c r="E2851" i="2"/>
  <c r="G2851" i="2" s="1"/>
  <c r="D2851" i="2"/>
  <c r="F2851" i="2" s="1"/>
  <c r="H2850" i="2"/>
  <c r="E2850" i="2"/>
  <c r="G2850" i="2" s="1"/>
  <c r="D2850" i="2"/>
  <c r="F2850" i="2" s="1"/>
  <c r="H2849" i="2"/>
  <c r="G2849" i="2"/>
  <c r="F2849" i="2"/>
  <c r="E2849" i="2"/>
  <c r="D2849" i="2"/>
  <c r="H2848" i="2"/>
  <c r="F2848" i="2"/>
  <c r="E2848" i="2"/>
  <c r="G2848" i="2" s="1"/>
  <c r="D2848" i="2"/>
  <c r="H2847" i="2"/>
  <c r="E2847" i="2"/>
  <c r="G2847" i="2" s="1"/>
  <c r="D2847" i="2"/>
  <c r="F2847" i="2" s="1"/>
  <c r="H2846" i="2"/>
  <c r="E2846" i="2"/>
  <c r="G2846" i="2" s="1"/>
  <c r="D2846" i="2"/>
  <c r="F2846" i="2" s="1"/>
  <c r="H2845" i="2"/>
  <c r="G2845" i="2"/>
  <c r="F2845" i="2"/>
  <c r="E2845" i="2"/>
  <c r="D2845" i="2"/>
  <c r="H2844" i="2"/>
  <c r="F2844" i="2"/>
  <c r="E2844" i="2"/>
  <c r="G2844" i="2" s="1"/>
  <c r="D2844" i="2"/>
  <c r="H2843" i="2"/>
  <c r="E2843" i="2"/>
  <c r="G2843" i="2" s="1"/>
  <c r="D2843" i="2"/>
  <c r="F2843" i="2" s="1"/>
  <c r="H2842" i="2"/>
  <c r="E2842" i="2"/>
  <c r="G2842" i="2" s="1"/>
  <c r="D2842" i="2"/>
  <c r="F2842" i="2" s="1"/>
  <c r="H2841" i="2"/>
  <c r="G2841" i="2"/>
  <c r="F2841" i="2"/>
  <c r="E2841" i="2"/>
  <c r="D2841" i="2"/>
  <c r="H2840" i="2"/>
  <c r="F2840" i="2"/>
  <c r="E2840" i="2"/>
  <c r="G2840" i="2" s="1"/>
  <c r="D2840" i="2"/>
  <c r="H2839" i="2"/>
  <c r="E2839" i="2"/>
  <c r="G2839" i="2" s="1"/>
  <c r="D2839" i="2"/>
  <c r="F2839" i="2" s="1"/>
  <c r="H2838" i="2"/>
  <c r="E2838" i="2"/>
  <c r="G2838" i="2" s="1"/>
  <c r="D2838" i="2"/>
  <c r="F2838" i="2" s="1"/>
  <c r="H2837" i="2"/>
  <c r="G2837" i="2"/>
  <c r="F2837" i="2"/>
  <c r="E2837" i="2"/>
  <c r="D2837" i="2"/>
  <c r="H2836" i="2"/>
  <c r="F2836" i="2"/>
  <c r="E2836" i="2"/>
  <c r="G2836" i="2" s="1"/>
  <c r="D2836" i="2"/>
  <c r="H2835" i="2"/>
  <c r="E2835" i="2"/>
  <c r="G2835" i="2" s="1"/>
  <c r="D2835" i="2"/>
  <c r="F2835" i="2" s="1"/>
  <c r="H2834" i="2"/>
  <c r="E2834" i="2"/>
  <c r="G2834" i="2" s="1"/>
  <c r="D2834" i="2"/>
  <c r="F2834" i="2" s="1"/>
  <c r="H2833" i="2"/>
  <c r="G2833" i="2"/>
  <c r="F2833" i="2"/>
  <c r="E2833" i="2"/>
  <c r="D2833" i="2"/>
  <c r="H2832" i="2"/>
  <c r="F2832" i="2"/>
  <c r="E2832" i="2"/>
  <c r="G2832" i="2" s="1"/>
  <c r="D2832" i="2"/>
  <c r="H2831" i="2"/>
  <c r="E2831" i="2"/>
  <c r="G2831" i="2" s="1"/>
  <c r="D2831" i="2"/>
  <c r="F2831" i="2" s="1"/>
  <c r="H2830" i="2"/>
  <c r="E2830" i="2"/>
  <c r="G2830" i="2" s="1"/>
  <c r="D2830" i="2"/>
  <c r="F2830" i="2" s="1"/>
  <c r="H2829" i="2"/>
  <c r="G2829" i="2"/>
  <c r="F2829" i="2"/>
  <c r="E2829" i="2"/>
  <c r="D2829" i="2"/>
  <c r="H2828" i="2"/>
  <c r="F2828" i="2"/>
  <c r="E2828" i="2"/>
  <c r="G2828" i="2" s="1"/>
  <c r="D2828" i="2"/>
  <c r="H2827" i="2"/>
  <c r="E2827" i="2"/>
  <c r="G2827" i="2" s="1"/>
  <c r="D2827" i="2"/>
  <c r="F2827" i="2" s="1"/>
  <c r="H2826" i="2"/>
  <c r="E2826" i="2"/>
  <c r="G2826" i="2" s="1"/>
  <c r="D2826" i="2"/>
  <c r="F2826" i="2" s="1"/>
  <c r="H2825" i="2"/>
  <c r="G2825" i="2"/>
  <c r="F2825" i="2"/>
  <c r="E2825" i="2"/>
  <c r="D2825" i="2"/>
  <c r="H2824" i="2"/>
  <c r="F2824" i="2"/>
  <c r="E2824" i="2"/>
  <c r="G2824" i="2" s="1"/>
  <c r="D2824" i="2"/>
  <c r="H2823" i="2"/>
  <c r="E2823" i="2"/>
  <c r="G2823" i="2" s="1"/>
  <c r="D2823" i="2"/>
  <c r="F2823" i="2" s="1"/>
  <c r="H2822" i="2"/>
  <c r="E2822" i="2"/>
  <c r="G2822" i="2" s="1"/>
  <c r="D2822" i="2"/>
  <c r="F2822" i="2" s="1"/>
  <c r="H2821" i="2"/>
  <c r="G2821" i="2"/>
  <c r="F2821" i="2"/>
  <c r="E2821" i="2"/>
  <c r="D2821" i="2"/>
  <c r="H2820" i="2"/>
  <c r="F2820" i="2"/>
  <c r="E2820" i="2"/>
  <c r="G2820" i="2" s="1"/>
  <c r="D2820" i="2"/>
  <c r="H2819" i="2"/>
  <c r="E2819" i="2"/>
  <c r="G2819" i="2" s="1"/>
  <c r="D2819" i="2"/>
  <c r="F2819" i="2" s="1"/>
  <c r="H2818" i="2"/>
  <c r="E2818" i="2"/>
  <c r="G2818" i="2" s="1"/>
  <c r="D2818" i="2"/>
  <c r="F2818" i="2" s="1"/>
  <c r="H2817" i="2"/>
  <c r="G2817" i="2"/>
  <c r="F2817" i="2"/>
  <c r="E2817" i="2"/>
  <c r="D2817" i="2"/>
  <c r="H2816" i="2"/>
  <c r="F2816" i="2"/>
  <c r="E2816" i="2"/>
  <c r="G2816" i="2" s="1"/>
  <c r="D2816" i="2"/>
  <c r="H2815" i="2"/>
  <c r="E2815" i="2"/>
  <c r="G2815" i="2" s="1"/>
  <c r="D2815" i="2"/>
  <c r="F2815" i="2" s="1"/>
  <c r="H2814" i="2"/>
  <c r="E2814" i="2"/>
  <c r="G2814" i="2" s="1"/>
  <c r="D2814" i="2"/>
  <c r="F2814" i="2" s="1"/>
  <c r="H2813" i="2"/>
  <c r="G2813" i="2"/>
  <c r="F2813" i="2"/>
  <c r="E2813" i="2"/>
  <c r="D2813" i="2"/>
  <c r="H2812" i="2"/>
  <c r="F2812" i="2"/>
  <c r="E2812" i="2"/>
  <c r="G2812" i="2" s="1"/>
  <c r="D2812" i="2"/>
  <c r="H2811" i="2"/>
  <c r="E2811" i="2"/>
  <c r="G2811" i="2" s="1"/>
  <c r="D2811" i="2"/>
  <c r="F2811" i="2" s="1"/>
  <c r="H2810" i="2"/>
  <c r="E2810" i="2"/>
  <c r="G2810" i="2" s="1"/>
  <c r="D2810" i="2"/>
  <c r="F2810" i="2" s="1"/>
  <c r="H2809" i="2"/>
  <c r="G2809" i="2"/>
  <c r="F2809" i="2"/>
  <c r="E2809" i="2"/>
  <c r="D2809" i="2"/>
  <c r="H2808" i="2"/>
  <c r="F2808" i="2"/>
  <c r="E2808" i="2"/>
  <c r="G2808" i="2" s="1"/>
  <c r="D2808" i="2"/>
  <c r="H2807" i="2"/>
  <c r="E2807" i="2"/>
  <c r="G2807" i="2" s="1"/>
  <c r="D2807" i="2"/>
  <c r="F2807" i="2" s="1"/>
  <c r="H2806" i="2"/>
  <c r="E2806" i="2"/>
  <c r="G2806" i="2" s="1"/>
  <c r="D2806" i="2"/>
  <c r="F2806" i="2" s="1"/>
  <c r="H2805" i="2"/>
  <c r="G2805" i="2"/>
  <c r="F2805" i="2"/>
  <c r="E2805" i="2"/>
  <c r="D2805" i="2"/>
  <c r="H2804" i="2"/>
  <c r="F2804" i="2"/>
  <c r="E2804" i="2"/>
  <c r="G2804" i="2" s="1"/>
  <c r="D2804" i="2"/>
  <c r="H2803" i="2"/>
  <c r="E2803" i="2"/>
  <c r="G2803" i="2" s="1"/>
  <c r="D2803" i="2"/>
  <c r="F2803" i="2" s="1"/>
  <c r="H2802" i="2"/>
  <c r="E2802" i="2"/>
  <c r="G2802" i="2" s="1"/>
  <c r="D2802" i="2"/>
  <c r="F2802" i="2" s="1"/>
  <c r="H2801" i="2"/>
  <c r="G2801" i="2"/>
  <c r="F2801" i="2"/>
  <c r="E2801" i="2"/>
  <c r="D2801" i="2"/>
  <c r="H2800" i="2"/>
  <c r="F2800" i="2"/>
  <c r="E2800" i="2"/>
  <c r="G2800" i="2" s="1"/>
  <c r="D2800" i="2"/>
  <c r="H2799" i="2"/>
  <c r="E2799" i="2"/>
  <c r="G2799" i="2" s="1"/>
  <c r="D2799" i="2"/>
  <c r="F2799" i="2" s="1"/>
  <c r="H2798" i="2"/>
  <c r="E2798" i="2"/>
  <c r="G2798" i="2" s="1"/>
  <c r="D2798" i="2"/>
  <c r="F2798" i="2" s="1"/>
  <c r="H2797" i="2"/>
  <c r="G2797" i="2"/>
  <c r="F2797" i="2"/>
  <c r="E2797" i="2"/>
  <c r="D2797" i="2"/>
  <c r="H2796" i="2"/>
  <c r="F2796" i="2"/>
  <c r="E2796" i="2"/>
  <c r="G2796" i="2" s="1"/>
  <c r="D2796" i="2"/>
  <c r="H2795" i="2"/>
  <c r="E2795" i="2"/>
  <c r="G2795" i="2" s="1"/>
  <c r="D2795" i="2"/>
  <c r="F2795" i="2" s="1"/>
  <c r="H2794" i="2"/>
  <c r="E2794" i="2"/>
  <c r="G2794" i="2" s="1"/>
  <c r="D2794" i="2"/>
  <c r="F2794" i="2" s="1"/>
  <c r="H2793" i="2"/>
  <c r="G2793" i="2"/>
  <c r="F2793" i="2"/>
  <c r="E2793" i="2"/>
  <c r="D2793" i="2"/>
  <c r="H2792" i="2"/>
  <c r="F2792" i="2"/>
  <c r="E2792" i="2"/>
  <c r="G2792" i="2" s="1"/>
  <c r="D2792" i="2"/>
  <c r="H2791" i="2"/>
  <c r="E2791" i="2"/>
  <c r="G2791" i="2" s="1"/>
  <c r="D2791" i="2"/>
  <c r="F2791" i="2" s="1"/>
  <c r="H2790" i="2"/>
  <c r="E2790" i="2"/>
  <c r="G2790" i="2" s="1"/>
  <c r="D2790" i="2"/>
  <c r="F2790" i="2" s="1"/>
  <c r="H2789" i="2"/>
  <c r="G2789" i="2"/>
  <c r="F2789" i="2"/>
  <c r="E2789" i="2"/>
  <c r="D2789" i="2"/>
  <c r="H2788" i="2"/>
  <c r="F2788" i="2"/>
  <c r="E2788" i="2"/>
  <c r="G2788" i="2" s="1"/>
  <c r="D2788" i="2"/>
  <c r="H2787" i="2"/>
  <c r="E2787" i="2"/>
  <c r="G2787" i="2" s="1"/>
  <c r="D2787" i="2"/>
  <c r="F2787" i="2" s="1"/>
  <c r="H2786" i="2"/>
  <c r="E2786" i="2"/>
  <c r="G2786" i="2" s="1"/>
  <c r="D2786" i="2"/>
  <c r="F2786" i="2" s="1"/>
  <c r="H2785" i="2"/>
  <c r="G2785" i="2"/>
  <c r="F2785" i="2"/>
  <c r="E2785" i="2"/>
  <c r="D2785" i="2"/>
  <c r="H2784" i="2"/>
  <c r="F2784" i="2"/>
  <c r="E2784" i="2"/>
  <c r="G2784" i="2" s="1"/>
  <c r="D2784" i="2"/>
  <c r="H2783" i="2"/>
  <c r="E2783" i="2"/>
  <c r="G2783" i="2" s="1"/>
  <c r="D2783" i="2"/>
  <c r="F2783" i="2" s="1"/>
  <c r="H2782" i="2"/>
  <c r="E2782" i="2"/>
  <c r="G2782" i="2" s="1"/>
  <c r="D2782" i="2"/>
  <c r="F2782" i="2" s="1"/>
  <c r="H2781" i="2"/>
  <c r="F2781" i="2"/>
  <c r="I2781" i="2" s="1"/>
  <c r="E2781" i="2"/>
  <c r="G2781" i="2" s="1"/>
  <c r="D2781" i="2"/>
  <c r="H2780" i="2"/>
  <c r="G2780" i="2"/>
  <c r="E2780" i="2"/>
  <c r="D2780" i="2"/>
  <c r="F2780" i="2" s="1"/>
  <c r="H2779" i="2"/>
  <c r="F2779" i="2"/>
  <c r="I2779" i="2" s="1"/>
  <c r="E2779" i="2"/>
  <c r="G2779" i="2" s="1"/>
  <c r="D2779" i="2"/>
  <c r="H2778" i="2"/>
  <c r="G2778" i="2"/>
  <c r="E2778" i="2"/>
  <c r="D2778" i="2"/>
  <c r="F2778" i="2" s="1"/>
  <c r="H2777" i="2"/>
  <c r="F2777" i="2"/>
  <c r="I2777" i="2" s="1"/>
  <c r="E2777" i="2"/>
  <c r="G2777" i="2" s="1"/>
  <c r="D2777" i="2"/>
  <c r="H2776" i="2"/>
  <c r="G2776" i="2"/>
  <c r="E2776" i="2"/>
  <c r="D2776" i="2"/>
  <c r="F2776" i="2" s="1"/>
  <c r="H2775" i="2"/>
  <c r="F2775" i="2"/>
  <c r="I2775" i="2" s="1"/>
  <c r="E2775" i="2"/>
  <c r="G2775" i="2" s="1"/>
  <c r="D2775" i="2"/>
  <c r="H2774" i="2"/>
  <c r="G2774" i="2"/>
  <c r="E2774" i="2"/>
  <c r="D2774" i="2"/>
  <c r="F2774" i="2" s="1"/>
  <c r="H2773" i="2"/>
  <c r="F2773" i="2"/>
  <c r="I2773" i="2" s="1"/>
  <c r="E2773" i="2"/>
  <c r="G2773" i="2" s="1"/>
  <c r="D2773" i="2"/>
  <c r="H2772" i="2"/>
  <c r="G2772" i="2"/>
  <c r="E2772" i="2"/>
  <c r="D2772" i="2"/>
  <c r="F2772" i="2" s="1"/>
  <c r="H2771" i="2"/>
  <c r="F2771" i="2"/>
  <c r="I2771" i="2" s="1"/>
  <c r="E2771" i="2"/>
  <c r="G2771" i="2" s="1"/>
  <c r="D2771" i="2"/>
  <c r="H2770" i="2"/>
  <c r="G2770" i="2"/>
  <c r="E2770" i="2"/>
  <c r="D2770" i="2"/>
  <c r="F2770" i="2" s="1"/>
  <c r="H2769" i="2"/>
  <c r="F2769" i="2"/>
  <c r="I2769" i="2" s="1"/>
  <c r="E2769" i="2"/>
  <c r="G2769" i="2" s="1"/>
  <c r="D2769" i="2"/>
  <c r="H2768" i="2"/>
  <c r="G2768" i="2"/>
  <c r="E2768" i="2"/>
  <c r="D2768" i="2"/>
  <c r="F2768" i="2" s="1"/>
  <c r="H2767" i="2"/>
  <c r="F2767" i="2"/>
  <c r="I2767" i="2" s="1"/>
  <c r="E2767" i="2"/>
  <c r="G2767" i="2" s="1"/>
  <c r="D2767" i="2"/>
  <c r="H2766" i="2"/>
  <c r="G2766" i="2"/>
  <c r="E2766" i="2"/>
  <c r="D2766" i="2"/>
  <c r="F2766" i="2" s="1"/>
  <c r="H2765" i="2"/>
  <c r="F2765" i="2"/>
  <c r="I2765" i="2" s="1"/>
  <c r="E2765" i="2"/>
  <c r="G2765" i="2" s="1"/>
  <c r="D2765" i="2"/>
  <c r="H2764" i="2"/>
  <c r="G2764" i="2"/>
  <c r="E2764" i="2"/>
  <c r="D2764" i="2"/>
  <c r="F2764" i="2" s="1"/>
  <c r="H2763" i="2"/>
  <c r="F2763" i="2"/>
  <c r="I2763" i="2" s="1"/>
  <c r="E2763" i="2"/>
  <c r="G2763" i="2" s="1"/>
  <c r="D2763" i="2"/>
  <c r="H2762" i="2"/>
  <c r="G2762" i="2"/>
  <c r="E2762" i="2"/>
  <c r="D2762" i="2"/>
  <c r="F2762" i="2" s="1"/>
  <c r="H2761" i="2"/>
  <c r="F2761" i="2"/>
  <c r="I2761" i="2" s="1"/>
  <c r="E2761" i="2"/>
  <c r="G2761" i="2" s="1"/>
  <c r="D2761" i="2"/>
  <c r="H2760" i="2"/>
  <c r="G2760" i="2"/>
  <c r="E2760" i="2"/>
  <c r="D2760" i="2"/>
  <c r="F2760" i="2" s="1"/>
  <c r="H2759" i="2"/>
  <c r="F2759" i="2"/>
  <c r="I2759" i="2" s="1"/>
  <c r="E2759" i="2"/>
  <c r="G2759" i="2" s="1"/>
  <c r="D2759" i="2"/>
  <c r="H2758" i="2"/>
  <c r="G2758" i="2"/>
  <c r="E2758" i="2"/>
  <c r="D2758" i="2"/>
  <c r="F2758" i="2" s="1"/>
  <c r="H2757" i="2"/>
  <c r="F2757" i="2"/>
  <c r="I2757" i="2" s="1"/>
  <c r="E2757" i="2"/>
  <c r="G2757" i="2" s="1"/>
  <c r="D2757" i="2"/>
  <c r="H2756" i="2"/>
  <c r="G2756" i="2"/>
  <c r="E2756" i="2"/>
  <c r="D2756" i="2"/>
  <c r="F2756" i="2" s="1"/>
  <c r="H2755" i="2"/>
  <c r="F2755" i="2"/>
  <c r="I2755" i="2" s="1"/>
  <c r="E2755" i="2"/>
  <c r="G2755" i="2" s="1"/>
  <c r="D2755" i="2"/>
  <c r="H2754" i="2"/>
  <c r="G2754" i="2"/>
  <c r="E2754" i="2"/>
  <c r="D2754" i="2"/>
  <c r="F2754" i="2" s="1"/>
  <c r="H2753" i="2"/>
  <c r="F2753" i="2"/>
  <c r="I2753" i="2" s="1"/>
  <c r="E2753" i="2"/>
  <c r="G2753" i="2" s="1"/>
  <c r="D2753" i="2"/>
  <c r="H2752" i="2"/>
  <c r="G2752" i="2"/>
  <c r="E2752" i="2"/>
  <c r="D2752" i="2"/>
  <c r="F2752" i="2" s="1"/>
  <c r="H2751" i="2"/>
  <c r="F2751" i="2"/>
  <c r="I2751" i="2" s="1"/>
  <c r="E2751" i="2"/>
  <c r="G2751" i="2" s="1"/>
  <c r="D2751" i="2"/>
  <c r="H2750" i="2"/>
  <c r="G2750" i="2"/>
  <c r="E2750" i="2"/>
  <c r="D2750" i="2"/>
  <c r="F2750" i="2" s="1"/>
  <c r="H2749" i="2"/>
  <c r="F2749" i="2"/>
  <c r="I2749" i="2" s="1"/>
  <c r="E2749" i="2"/>
  <c r="G2749" i="2" s="1"/>
  <c r="D2749" i="2"/>
  <c r="H2748" i="2"/>
  <c r="G2748" i="2"/>
  <c r="E2748" i="2"/>
  <c r="D2748" i="2"/>
  <c r="F2748" i="2" s="1"/>
  <c r="H2747" i="2"/>
  <c r="F2747" i="2"/>
  <c r="I2747" i="2" s="1"/>
  <c r="E2747" i="2"/>
  <c r="G2747" i="2" s="1"/>
  <c r="D2747" i="2"/>
  <c r="H2746" i="2"/>
  <c r="G2746" i="2"/>
  <c r="E2746" i="2"/>
  <c r="D2746" i="2"/>
  <c r="F2746" i="2" s="1"/>
  <c r="H2745" i="2"/>
  <c r="F2745" i="2"/>
  <c r="I2745" i="2" s="1"/>
  <c r="E2745" i="2"/>
  <c r="G2745" i="2" s="1"/>
  <c r="D2745" i="2"/>
  <c r="H2744" i="2"/>
  <c r="G2744" i="2"/>
  <c r="E2744" i="2"/>
  <c r="D2744" i="2"/>
  <c r="F2744" i="2" s="1"/>
  <c r="H2743" i="2"/>
  <c r="F2743" i="2"/>
  <c r="I2743" i="2" s="1"/>
  <c r="E2743" i="2"/>
  <c r="G2743" i="2" s="1"/>
  <c r="D2743" i="2"/>
  <c r="H2742" i="2"/>
  <c r="G2742" i="2"/>
  <c r="E2742" i="2"/>
  <c r="D2742" i="2"/>
  <c r="F2742" i="2" s="1"/>
  <c r="H2741" i="2"/>
  <c r="F2741" i="2"/>
  <c r="I2741" i="2" s="1"/>
  <c r="E2741" i="2"/>
  <c r="G2741" i="2" s="1"/>
  <c r="D2741" i="2"/>
  <c r="H2740" i="2"/>
  <c r="G2740" i="2"/>
  <c r="E2740" i="2"/>
  <c r="D2740" i="2"/>
  <c r="F2740" i="2" s="1"/>
  <c r="H2739" i="2"/>
  <c r="F2739" i="2"/>
  <c r="I2739" i="2" s="1"/>
  <c r="E2739" i="2"/>
  <c r="G2739" i="2" s="1"/>
  <c r="D2739" i="2"/>
  <c r="H2738" i="2"/>
  <c r="G2738" i="2"/>
  <c r="E2738" i="2"/>
  <c r="D2738" i="2"/>
  <c r="F2738" i="2" s="1"/>
  <c r="H2737" i="2"/>
  <c r="F2737" i="2"/>
  <c r="I2737" i="2" s="1"/>
  <c r="E2737" i="2"/>
  <c r="G2737" i="2" s="1"/>
  <c r="D2737" i="2"/>
  <c r="H2736" i="2"/>
  <c r="G2736" i="2"/>
  <c r="E2736" i="2"/>
  <c r="D2736" i="2"/>
  <c r="F2736" i="2" s="1"/>
  <c r="H2735" i="2"/>
  <c r="F2735" i="2"/>
  <c r="I2735" i="2" s="1"/>
  <c r="E2735" i="2"/>
  <c r="G2735" i="2" s="1"/>
  <c r="D2735" i="2"/>
  <c r="H2734" i="2"/>
  <c r="G2734" i="2"/>
  <c r="E2734" i="2"/>
  <c r="D2734" i="2"/>
  <c r="F2734" i="2" s="1"/>
  <c r="H2733" i="2"/>
  <c r="F2733" i="2"/>
  <c r="I2733" i="2" s="1"/>
  <c r="E2733" i="2"/>
  <c r="G2733" i="2" s="1"/>
  <c r="D2733" i="2"/>
  <c r="H2732" i="2"/>
  <c r="G2732" i="2"/>
  <c r="E2732" i="2"/>
  <c r="D2732" i="2"/>
  <c r="F2732" i="2" s="1"/>
  <c r="H2731" i="2"/>
  <c r="F2731" i="2"/>
  <c r="I2731" i="2" s="1"/>
  <c r="E2731" i="2"/>
  <c r="G2731" i="2" s="1"/>
  <c r="D2731" i="2"/>
  <c r="H2730" i="2"/>
  <c r="G2730" i="2"/>
  <c r="E2730" i="2"/>
  <c r="D2730" i="2"/>
  <c r="F2730" i="2" s="1"/>
  <c r="H2729" i="2"/>
  <c r="F2729" i="2"/>
  <c r="I2729" i="2" s="1"/>
  <c r="E2729" i="2"/>
  <c r="G2729" i="2" s="1"/>
  <c r="D2729" i="2"/>
  <c r="H2728" i="2"/>
  <c r="G2728" i="2"/>
  <c r="E2728" i="2"/>
  <c r="D2728" i="2"/>
  <c r="F2728" i="2" s="1"/>
  <c r="H2727" i="2"/>
  <c r="F2727" i="2"/>
  <c r="I2727" i="2" s="1"/>
  <c r="E2727" i="2"/>
  <c r="G2727" i="2" s="1"/>
  <c r="D2727" i="2"/>
  <c r="H2726" i="2"/>
  <c r="G2726" i="2"/>
  <c r="E2726" i="2"/>
  <c r="D2726" i="2"/>
  <c r="F2726" i="2" s="1"/>
  <c r="H2725" i="2"/>
  <c r="F2725" i="2"/>
  <c r="I2725" i="2" s="1"/>
  <c r="E2725" i="2"/>
  <c r="G2725" i="2" s="1"/>
  <c r="D2725" i="2"/>
  <c r="H2724" i="2"/>
  <c r="G2724" i="2"/>
  <c r="E2724" i="2"/>
  <c r="D2724" i="2"/>
  <c r="F2724" i="2" s="1"/>
  <c r="H2723" i="2"/>
  <c r="F2723" i="2"/>
  <c r="I2723" i="2" s="1"/>
  <c r="E2723" i="2"/>
  <c r="G2723" i="2" s="1"/>
  <c r="D2723" i="2"/>
  <c r="H2722" i="2"/>
  <c r="G2722" i="2"/>
  <c r="E2722" i="2"/>
  <c r="D2722" i="2"/>
  <c r="F2722" i="2" s="1"/>
  <c r="H2721" i="2"/>
  <c r="F2721" i="2"/>
  <c r="I2721" i="2" s="1"/>
  <c r="E2721" i="2"/>
  <c r="G2721" i="2" s="1"/>
  <c r="D2721" i="2"/>
  <c r="H2720" i="2"/>
  <c r="G2720" i="2"/>
  <c r="E2720" i="2"/>
  <c r="D2720" i="2"/>
  <c r="F2720" i="2" s="1"/>
  <c r="H2719" i="2"/>
  <c r="F2719" i="2"/>
  <c r="I2719" i="2" s="1"/>
  <c r="E2719" i="2"/>
  <c r="G2719" i="2" s="1"/>
  <c r="D2719" i="2"/>
  <c r="H2718" i="2"/>
  <c r="G2718" i="2"/>
  <c r="E2718" i="2"/>
  <c r="D2718" i="2"/>
  <c r="F2718" i="2" s="1"/>
  <c r="H2717" i="2"/>
  <c r="F2717" i="2"/>
  <c r="I2717" i="2" s="1"/>
  <c r="E2717" i="2"/>
  <c r="G2717" i="2" s="1"/>
  <c r="D2717" i="2"/>
  <c r="H2716" i="2"/>
  <c r="G2716" i="2"/>
  <c r="E2716" i="2"/>
  <c r="D2716" i="2"/>
  <c r="F2716" i="2" s="1"/>
  <c r="H2715" i="2"/>
  <c r="F2715" i="2"/>
  <c r="I2715" i="2" s="1"/>
  <c r="E2715" i="2"/>
  <c r="G2715" i="2" s="1"/>
  <c r="D2715" i="2"/>
  <c r="H2714" i="2"/>
  <c r="G2714" i="2"/>
  <c r="E2714" i="2"/>
  <c r="D2714" i="2"/>
  <c r="F2714" i="2" s="1"/>
  <c r="H2713" i="2"/>
  <c r="F2713" i="2"/>
  <c r="I2713" i="2" s="1"/>
  <c r="E2713" i="2"/>
  <c r="G2713" i="2" s="1"/>
  <c r="D2713" i="2"/>
  <c r="H2712" i="2"/>
  <c r="G2712" i="2"/>
  <c r="E2712" i="2"/>
  <c r="D2712" i="2"/>
  <c r="F2712" i="2" s="1"/>
  <c r="H2711" i="2"/>
  <c r="F2711" i="2"/>
  <c r="I2711" i="2" s="1"/>
  <c r="E2711" i="2"/>
  <c r="G2711" i="2" s="1"/>
  <c r="D2711" i="2"/>
  <c r="H2710" i="2"/>
  <c r="G2710" i="2"/>
  <c r="E2710" i="2"/>
  <c r="D2710" i="2"/>
  <c r="F2710" i="2" s="1"/>
  <c r="H2709" i="2"/>
  <c r="F2709" i="2"/>
  <c r="I2709" i="2" s="1"/>
  <c r="E2709" i="2"/>
  <c r="G2709" i="2" s="1"/>
  <c r="D2709" i="2"/>
  <c r="H2708" i="2"/>
  <c r="G2708" i="2"/>
  <c r="E2708" i="2"/>
  <c r="D2708" i="2"/>
  <c r="F2708" i="2" s="1"/>
  <c r="H2707" i="2"/>
  <c r="F2707" i="2"/>
  <c r="I2707" i="2" s="1"/>
  <c r="E2707" i="2"/>
  <c r="G2707" i="2" s="1"/>
  <c r="D2707" i="2"/>
  <c r="H2706" i="2"/>
  <c r="G2706" i="2"/>
  <c r="E2706" i="2"/>
  <c r="D2706" i="2"/>
  <c r="F2706" i="2" s="1"/>
  <c r="H2705" i="2"/>
  <c r="F2705" i="2"/>
  <c r="I2705" i="2" s="1"/>
  <c r="E2705" i="2"/>
  <c r="G2705" i="2" s="1"/>
  <c r="D2705" i="2"/>
  <c r="H2704" i="2"/>
  <c r="G2704" i="2"/>
  <c r="E2704" i="2"/>
  <c r="D2704" i="2"/>
  <c r="F2704" i="2" s="1"/>
  <c r="H2703" i="2"/>
  <c r="F2703" i="2"/>
  <c r="I2703" i="2" s="1"/>
  <c r="E2703" i="2"/>
  <c r="G2703" i="2" s="1"/>
  <c r="D2703" i="2"/>
  <c r="H2702" i="2"/>
  <c r="G2702" i="2"/>
  <c r="E2702" i="2"/>
  <c r="D2702" i="2"/>
  <c r="F2702" i="2" s="1"/>
  <c r="H2701" i="2"/>
  <c r="F2701" i="2"/>
  <c r="I2701" i="2" s="1"/>
  <c r="E2701" i="2"/>
  <c r="G2701" i="2" s="1"/>
  <c r="D2701" i="2"/>
  <c r="H2700" i="2"/>
  <c r="G2700" i="2"/>
  <c r="E2700" i="2"/>
  <c r="D2700" i="2"/>
  <c r="F2700" i="2" s="1"/>
  <c r="H2699" i="2"/>
  <c r="F2699" i="2"/>
  <c r="I2699" i="2" s="1"/>
  <c r="E2699" i="2"/>
  <c r="G2699" i="2" s="1"/>
  <c r="D2699" i="2"/>
  <c r="H2698" i="2"/>
  <c r="G2698" i="2"/>
  <c r="E2698" i="2"/>
  <c r="D2698" i="2"/>
  <c r="F2698" i="2" s="1"/>
  <c r="H2697" i="2"/>
  <c r="F2697" i="2"/>
  <c r="I2697" i="2" s="1"/>
  <c r="E2697" i="2"/>
  <c r="G2697" i="2" s="1"/>
  <c r="D2697" i="2"/>
  <c r="H2696" i="2"/>
  <c r="G2696" i="2"/>
  <c r="E2696" i="2"/>
  <c r="D2696" i="2"/>
  <c r="F2696" i="2" s="1"/>
  <c r="H2695" i="2"/>
  <c r="F2695" i="2"/>
  <c r="I2695" i="2" s="1"/>
  <c r="E2695" i="2"/>
  <c r="G2695" i="2" s="1"/>
  <c r="D2695" i="2"/>
  <c r="H2694" i="2"/>
  <c r="G2694" i="2"/>
  <c r="E2694" i="2"/>
  <c r="D2694" i="2"/>
  <c r="F2694" i="2" s="1"/>
  <c r="H2693" i="2"/>
  <c r="F2693" i="2"/>
  <c r="I2693" i="2" s="1"/>
  <c r="E2693" i="2"/>
  <c r="G2693" i="2" s="1"/>
  <c r="D2693" i="2"/>
  <c r="H2692" i="2"/>
  <c r="G2692" i="2"/>
  <c r="E2692" i="2"/>
  <c r="D2692" i="2"/>
  <c r="F2692" i="2" s="1"/>
  <c r="H2691" i="2"/>
  <c r="F2691" i="2"/>
  <c r="I2691" i="2" s="1"/>
  <c r="E2691" i="2"/>
  <c r="G2691" i="2" s="1"/>
  <c r="D2691" i="2"/>
  <c r="H2690" i="2"/>
  <c r="G2690" i="2"/>
  <c r="E2690" i="2"/>
  <c r="D2690" i="2"/>
  <c r="F2690" i="2" s="1"/>
  <c r="H2689" i="2"/>
  <c r="F2689" i="2"/>
  <c r="I2689" i="2" s="1"/>
  <c r="E2689" i="2"/>
  <c r="G2689" i="2" s="1"/>
  <c r="D2689" i="2"/>
  <c r="H2688" i="2"/>
  <c r="G2688" i="2"/>
  <c r="E2688" i="2"/>
  <c r="D2688" i="2"/>
  <c r="F2688" i="2" s="1"/>
  <c r="H2687" i="2"/>
  <c r="F2687" i="2"/>
  <c r="I2687" i="2" s="1"/>
  <c r="E2687" i="2"/>
  <c r="G2687" i="2" s="1"/>
  <c r="D2687" i="2"/>
  <c r="H2686" i="2"/>
  <c r="G2686" i="2"/>
  <c r="E2686" i="2"/>
  <c r="D2686" i="2"/>
  <c r="F2686" i="2" s="1"/>
  <c r="H2685" i="2"/>
  <c r="F2685" i="2"/>
  <c r="I2685" i="2" s="1"/>
  <c r="E2685" i="2"/>
  <c r="G2685" i="2" s="1"/>
  <c r="D2685" i="2"/>
  <c r="H2684" i="2"/>
  <c r="G2684" i="2"/>
  <c r="E2684" i="2"/>
  <c r="D2684" i="2"/>
  <c r="F2684" i="2" s="1"/>
  <c r="H2683" i="2"/>
  <c r="F2683" i="2"/>
  <c r="I2683" i="2" s="1"/>
  <c r="E2683" i="2"/>
  <c r="G2683" i="2" s="1"/>
  <c r="D2683" i="2"/>
  <c r="H2682" i="2"/>
  <c r="G2682" i="2"/>
  <c r="E2682" i="2"/>
  <c r="D2682" i="2"/>
  <c r="F2682" i="2" s="1"/>
  <c r="H2681" i="2"/>
  <c r="F2681" i="2"/>
  <c r="I2681" i="2" s="1"/>
  <c r="E2681" i="2"/>
  <c r="G2681" i="2" s="1"/>
  <c r="D2681" i="2"/>
  <c r="H2680" i="2"/>
  <c r="G2680" i="2"/>
  <c r="E2680" i="2"/>
  <c r="D2680" i="2"/>
  <c r="F2680" i="2" s="1"/>
  <c r="H2679" i="2"/>
  <c r="F2679" i="2"/>
  <c r="I2679" i="2" s="1"/>
  <c r="E2679" i="2"/>
  <c r="G2679" i="2" s="1"/>
  <c r="D2679" i="2"/>
  <c r="H2678" i="2"/>
  <c r="G2678" i="2"/>
  <c r="E2678" i="2"/>
  <c r="D2678" i="2"/>
  <c r="F2678" i="2" s="1"/>
  <c r="H2677" i="2"/>
  <c r="F2677" i="2"/>
  <c r="I2677" i="2" s="1"/>
  <c r="E2677" i="2"/>
  <c r="G2677" i="2" s="1"/>
  <c r="D2677" i="2"/>
  <c r="H2676" i="2"/>
  <c r="G2676" i="2"/>
  <c r="E2676" i="2"/>
  <c r="D2676" i="2"/>
  <c r="F2676" i="2" s="1"/>
  <c r="H2675" i="2"/>
  <c r="F2675" i="2"/>
  <c r="I2675" i="2" s="1"/>
  <c r="E2675" i="2"/>
  <c r="G2675" i="2" s="1"/>
  <c r="D2675" i="2"/>
  <c r="H2674" i="2"/>
  <c r="G2674" i="2"/>
  <c r="E2674" i="2"/>
  <c r="D2674" i="2"/>
  <c r="F2674" i="2" s="1"/>
  <c r="H2673" i="2"/>
  <c r="F2673" i="2"/>
  <c r="I2673" i="2" s="1"/>
  <c r="E2673" i="2"/>
  <c r="G2673" i="2" s="1"/>
  <c r="D2673" i="2"/>
  <c r="H2672" i="2"/>
  <c r="G2672" i="2"/>
  <c r="E2672" i="2"/>
  <c r="D2672" i="2"/>
  <c r="F2672" i="2" s="1"/>
  <c r="H2671" i="2"/>
  <c r="F2671" i="2"/>
  <c r="I2671" i="2" s="1"/>
  <c r="E2671" i="2"/>
  <c r="G2671" i="2" s="1"/>
  <c r="D2671" i="2"/>
  <c r="H2670" i="2"/>
  <c r="G2670" i="2"/>
  <c r="E2670" i="2"/>
  <c r="D2670" i="2"/>
  <c r="F2670" i="2" s="1"/>
  <c r="H2669" i="2"/>
  <c r="F2669" i="2"/>
  <c r="I2669" i="2" s="1"/>
  <c r="E2669" i="2"/>
  <c r="G2669" i="2" s="1"/>
  <c r="D2669" i="2"/>
  <c r="H2668" i="2"/>
  <c r="G2668" i="2"/>
  <c r="E2668" i="2"/>
  <c r="D2668" i="2"/>
  <c r="F2668" i="2" s="1"/>
  <c r="H2667" i="2"/>
  <c r="F2667" i="2"/>
  <c r="I2667" i="2" s="1"/>
  <c r="E2667" i="2"/>
  <c r="G2667" i="2" s="1"/>
  <c r="D2667" i="2"/>
  <c r="H2666" i="2"/>
  <c r="G2666" i="2"/>
  <c r="E2666" i="2"/>
  <c r="D2666" i="2"/>
  <c r="F2666" i="2" s="1"/>
  <c r="H2665" i="2"/>
  <c r="F2665" i="2"/>
  <c r="I2665" i="2" s="1"/>
  <c r="E2665" i="2"/>
  <c r="G2665" i="2" s="1"/>
  <c r="D2665" i="2"/>
  <c r="H2664" i="2"/>
  <c r="G2664" i="2"/>
  <c r="E2664" i="2"/>
  <c r="D2664" i="2"/>
  <c r="F2664" i="2" s="1"/>
  <c r="H2663" i="2"/>
  <c r="F2663" i="2"/>
  <c r="I2663" i="2" s="1"/>
  <c r="E2663" i="2"/>
  <c r="G2663" i="2" s="1"/>
  <c r="D2663" i="2"/>
  <c r="H2662" i="2"/>
  <c r="G2662" i="2"/>
  <c r="E2662" i="2"/>
  <c r="D2662" i="2"/>
  <c r="F2662" i="2" s="1"/>
  <c r="H2661" i="2"/>
  <c r="F2661" i="2"/>
  <c r="I2661" i="2" s="1"/>
  <c r="E2661" i="2"/>
  <c r="G2661" i="2" s="1"/>
  <c r="D2661" i="2"/>
  <c r="H2660" i="2"/>
  <c r="G2660" i="2"/>
  <c r="E2660" i="2"/>
  <c r="D2660" i="2"/>
  <c r="F2660" i="2" s="1"/>
  <c r="H2659" i="2"/>
  <c r="F2659" i="2"/>
  <c r="I2659" i="2" s="1"/>
  <c r="E2659" i="2"/>
  <c r="G2659" i="2" s="1"/>
  <c r="D2659" i="2"/>
  <c r="H2658" i="2"/>
  <c r="G2658" i="2"/>
  <c r="E2658" i="2"/>
  <c r="D2658" i="2"/>
  <c r="F2658" i="2" s="1"/>
  <c r="H2657" i="2"/>
  <c r="F2657" i="2"/>
  <c r="I2657" i="2" s="1"/>
  <c r="E2657" i="2"/>
  <c r="G2657" i="2" s="1"/>
  <c r="D2657" i="2"/>
  <c r="H2656" i="2"/>
  <c r="G2656" i="2"/>
  <c r="E2656" i="2"/>
  <c r="D2656" i="2"/>
  <c r="F2656" i="2" s="1"/>
  <c r="H2655" i="2"/>
  <c r="F2655" i="2"/>
  <c r="I2655" i="2" s="1"/>
  <c r="E2655" i="2"/>
  <c r="G2655" i="2" s="1"/>
  <c r="D2655" i="2"/>
  <c r="H2654" i="2"/>
  <c r="G2654" i="2"/>
  <c r="E2654" i="2"/>
  <c r="D2654" i="2"/>
  <c r="F2654" i="2" s="1"/>
  <c r="H2653" i="2"/>
  <c r="F2653" i="2"/>
  <c r="I2653" i="2" s="1"/>
  <c r="E2653" i="2"/>
  <c r="G2653" i="2" s="1"/>
  <c r="D2653" i="2"/>
  <c r="H2652" i="2"/>
  <c r="G2652" i="2"/>
  <c r="E2652" i="2"/>
  <c r="D2652" i="2"/>
  <c r="F2652" i="2" s="1"/>
  <c r="H2651" i="2"/>
  <c r="F2651" i="2"/>
  <c r="I2651" i="2" s="1"/>
  <c r="E2651" i="2"/>
  <c r="G2651" i="2" s="1"/>
  <c r="D2651" i="2"/>
  <c r="H2650" i="2"/>
  <c r="G2650" i="2"/>
  <c r="E2650" i="2"/>
  <c r="D2650" i="2"/>
  <c r="F2650" i="2" s="1"/>
  <c r="H2649" i="2"/>
  <c r="F2649" i="2"/>
  <c r="I2649" i="2" s="1"/>
  <c r="E2649" i="2"/>
  <c r="G2649" i="2" s="1"/>
  <c r="D2649" i="2"/>
  <c r="H2648" i="2"/>
  <c r="G2648" i="2"/>
  <c r="E2648" i="2"/>
  <c r="D2648" i="2"/>
  <c r="F2648" i="2" s="1"/>
  <c r="H2647" i="2"/>
  <c r="F2647" i="2"/>
  <c r="I2647" i="2" s="1"/>
  <c r="E2647" i="2"/>
  <c r="G2647" i="2" s="1"/>
  <c r="D2647" i="2"/>
  <c r="H2646" i="2"/>
  <c r="G2646" i="2"/>
  <c r="E2646" i="2"/>
  <c r="D2646" i="2"/>
  <c r="F2646" i="2" s="1"/>
  <c r="H2645" i="2"/>
  <c r="F2645" i="2"/>
  <c r="I2645" i="2" s="1"/>
  <c r="E2645" i="2"/>
  <c r="G2645" i="2" s="1"/>
  <c r="D2645" i="2"/>
  <c r="H2644" i="2"/>
  <c r="G2644" i="2"/>
  <c r="E2644" i="2"/>
  <c r="D2644" i="2"/>
  <c r="F2644" i="2" s="1"/>
  <c r="H2643" i="2"/>
  <c r="F2643" i="2"/>
  <c r="I2643" i="2" s="1"/>
  <c r="E2643" i="2"/>
  <c r="G2643" i="2" s="1"/>
  <c r="D2643" i="2"/>
  <c r="H2642" i="2"/>
  <c r="G2642" i="2"/>
  <c r="E2642" i="2"/>
  <c r="D2642" i="2"/>
  <c r="F2642" i="2" s="1"/>
  <c r="H2641" i="2"/>
  <c r="F2641" i="2"/>
  <c r="I2641" i="2" s="1"/>
  <c r="E2641" i="2"/>
  <c r="G2641" i="2" s="1"/>
  <c r="D2641" i="2"/>
  <c r="H2640" i="2"/>
  <c r="G2640" i="2"/>
  <c r="E2640" i="2"/>
  <c r="D2640" i="2"/>
  <c r="F2640" i="2" s="1"/>
  <c r="H2639" i="2"/>
  <c r="F2639" i="2"/>
  <c r="I2639" i="2" s="1"/>
  <c r="E2639" i="2"/>
  <c r="G2639" i="2" s="1"/>
  <c r="D2639" i="2"/>
  <c r="H2638" i="2"/>
  <c r="G2638" i="2"/>
  <c r="E2638" i="2"/>
  <c r="D2638" i="2"/>
  <c r="F2638" i="2" s="1"/>
  <c r="H2637" i="2"/>
  <c r="F2637" i="2"/>
  <c r="I2637" i="2" s="1"/>
  <c r="E2637" i="2"/>
  <c r="G2637" i="2" s="1"/>
  <c r="D2637" i="2"/>
  <c r="H2636" i="2"/>
  <c r="G2636" i="2"/>
  <c r="E2636" i="2"/>
  <c r="D2636" i="2"/>
  <c r="F2636" i="2" s="1"/>
  <c r="H2635" i="2"/>
  <c r="F2635" i="2"/>
  <c r="I2635" i="2" s="1"/>
  <c r="E2635" i="2"/>
  <c r="G2635" i="2" s="1"/>
  <c r="D2635" i="2"/>
  <c r="H2634" i="2"/>
  <c r="G2634" i="2"/>
  <c r="E2634" i="2"/>
  <c r="D2634" i="2"/>
  <c r="F2634" i="2" s="1"/>
  <c r="H2633" i="2"/>
  <c r="F2633" i="2"/>
  <c r="I2633" i="2" s="1"/>
  <c r="E2633" i="2"/>
  <c r="G2633" i="2" s="1"/>
  <c r="D2633" i="2"/>
  <c r="H2632" i="2"/>
  <c r="G2632" i="2"/>
  <c r="E2632" i="2"/>
  <c r="D2632" i="2"/>
  <c r="F2632" i="2" s="1"/>
  <c r="H2631" i="2"/>
  <c r="F2631" i="2"/>
  <c r="I2631" i="2" s="1"/>
  <c r="E2631" i="2"/>
  <c r="G2631" i="2" s="1"/>
  <c r="D2631" i="2"/>
  <c r="H2630" i="2"/>
  <c r="G2630" i="2"/>
  <c r="E2630" i="2"/>
  <c r="D2630" i="2"/>
  <c r="F2630" i="2" s="1"/>
  <c r="H2629" i="2"/>
  <c r="F2629" i="2"/>
  <c r="I2629" i="2" s="1"/>
  <c r="E2629" i="2"/>
  <c r="G2629" i="2" s="1"/>
  <c r="D2629" i="2"/>
  <c r="H2628" i="2"/>
  <c r="G2628" i="2"/>
  <c r="E2628" i="2"/>
  <c r="D2628" i="2"/>
  <c r="F2628" i="2" s="1"/>
  <c r="H2627" i="2"/>
  <c r="F2627" i="2"/>
  <c r="I2627" i="2" s="1"/>
  <c r="E2627" i="2"/>
  <c r="G2627" i="2" s="1"/>
  <c r="D2627" i="2"/>
  <c r="H2626" i="2"/>
  <c r="G2626" i="2"/>
  <c r="E2626" i="2"/>
  <c r="D2626" i="2"/>
  <c r="F2626" i="2" s="1"/>
  <c r="H2625" i="2"/>
  <c r="F2625" i="2"/>
  <c r="I2625" i="2" s="1"/>
  <c r="E2625" i="2"/>
  <c r="G2625" i="2" s="1"/>
  <c r="D2625" i="2"/>
  <c r="H2624" i="2"/>
  <c r="G2624" i="2"/>
  <c r="E2624" i="2"/>
  <c r="D2624" i="2"/>
  <c r="F2624" i="2" s="1"/>
  <c r="H2623" i="2"/>
  <c r="F2623" i="2"/>
  <c r="I2623" i="2" s="1"/>
  <c r="E2623" i="2"/>
  <c r="G2623" i="2" s="1"/>
  <c r="D2623" i="2"/>
  <c r="H2622" i="2"/>
  <c r="G2622" i="2"/>
  <c r="E2622" i="2"/>
  <c r="D2622" i="2"/>
  <c r="F2622" i="2" s="1"/>
  <c r="H2621" i="2"/>
  <c r="F2621" i="2"/>
  <c r="I2621" i="2" s="1"/>
  <c r="E2621" i="2"/>
  <c r="G2621" i="2" s="1"/>
  <c r="D2621" i="2"/>
  <c r="H2620" i="2"/>
  <c r="G2620" i="2"/>
  <c r="E2620" i="2"/>
  <c r="D2620" i="2"/>
  <c r="F2620" i="2" s="1"/>
  <c r="H2619" i="2"/>
  <c r="F2619" i="2"/>
  <c r="I2619" i="2" s="1"/>
  <c r="E2619" i="2"/>
  <c r="G2619" i="2" s="1"/>
  <c r="D2619" i="2"/>
  <c r="H2618" i="2"/>
  <c r="G2618" i="2"/>
  <c r="E2618" i="2"/>
  <c r="D2618" i="2"/>
  <c r="F2618" i="2" s="1"/>
  <c r="H2617" i="2"/>
  <c r="F2617" i="2"/>
  <c r="I2617" i="2" s="1"/>
  <c r="E2617" i="2"/>
  <c r="G2617" i="2" s="1"/>
  <c r="D2617" i="2"/>
  <c r="H2616" i="2"/>
  <c r="G2616" i="2"/>
  <c r="E2616" i="2"/>
  <c r="D2616" i="2"/>
  <c r="F2616" i="2" s="1"/>
  <c r="H2615" i="2"/>
  <c r="F2615" i="2"/>
  <c r="I2615" i="2" s="1"/>
  <c r="E2615" i="2"/>
  <c r="G2615" i="2" s="1"/>
  <c r="D2615" i="2"/>
  <c r="H2614" i="2"/>
  <c r="G2614" i="2"/>
  <c r="E2614" i="2"/>
  <c r="D2614" i="2"/>
  <c r="F2614" i="2" s="1"/>
  <c r="H2613" i="2"/>
  <c r="F2613" i="2"/>
  <c r="I2613" i="2" s="1"/>
  <c r="E2613" i="2"/>
  <c r="G2613" i="2" s="1"/>
  <c r="D2613" i="2"/>
  <c r="H2612" i="2"/>
  <c r="G2612" i="2"/>
  <c r="E2612" i="2"/>
  <c r="D2612" i="2"/>
  <c r="F2612" i="2" s="1"/>
  <c r="H2611" i="2"/>
  <c r="F2611" i="2"/>
  <c r="I2611" i="2" s="1"/>
  <c r="E2611" i="2"/>
  <c r="G2611" i="2" s="1"/>
  <c r="D2611" i="2"/>
  <c r="H2610" i="2"/>
  <c r="G2610" i="2"/>
  <c r="E2610" i="2"/>
  <c r="D2610" i="2"/>
  <c r="F2610" i="2" s="1"/>
  <c r="H2609" i="2"/>
  <c r="F2609" i="2"/>
  <c r="I2609" i="2" s="1"/>
  <c r="E2609" i="2"/>
  <c r="G2609" i="2" s="1"/>
  <c r="D2609" i="2"/>
  <c r="H2608" i="2"/>
  <c r="G2608" i="2"/>
  <c r="E2608" i="2"/>
  <c r="D2608" i="2"/>
  <c r="F2608" i="2" s="1"/>
  <c r="H2607" i="2"/>
  <c r="F2607" i="2"/>
  <c r="I2607" i="2" s="1"/>
  <c r="E2607" i="2"/>
  <c r="G2607" i="2" s="1"/>
  <c r="D2607" i="2"/>
  <c r="H2606" i="2"/>
  <c r="G2606" i="2"/>
  <c r="E2606" i="2"/>
  <c r="D2606" i="2"/>
  <c r="F2606" i="2" s="1"/>
  <c r="H2605" i="2"/>
  <c r="F2605" i="2"/>
  <c r="I2605" i="2" s="1"/>
  <c r="E2605" i="2"/>
  <c r="G2605" i="2" s="1"/>
  <c r="D2605" i="2"/>
  <c r="H2604" i="2"/>
  <c r="G2604" i="2"/>
  <c r="E2604" i="2"/>
  <c r="D2604" i="2"/>
  <c r="F2604" i="2" s="1"/>
  <c r="H2603" i="2"/>
  <c r="F2603" i="2"/>
  <c r="I2603" i="2" s="1"/>
  <c r="E2603" i="2"/>
  <c r="G2603" i="2" s="1"/>
  <c r="D2603" i="2"/>
  <c r="H2602" i="2"/>
  <c r="G2602" i="2"/>
  <c r="E2602" i="2"/>
  <c r="D2602" i="2"/>
  <c r="F2602" i="2" s="1"/>
  <c r="H2601" i="2"/>
  <c r="F2601" i="2"/>
  <c r="I2601" i="2" s="1"/>
  <c r="E2601" i="2"/>
  <c r="G2601" i="2" s="1"/>
  <c r="D2601" i="2"/>
  <c r="H2600" i="2"/>
  <c r="G2600" i="2"/>
  <c r="E2600" i="2"/>
  <c r="D2600" i="2"/>
  <c r="F2600" i="2" s="1"/>
  <c r="H2599" i="2"/>
  <c r="F2599" i="2"/>
  <c r="I2599" i="2" s="1"/>
  <c r="E2599" i="2"/>
  <c r="G2599" i="2" s="1"/>
  <c r="D2599" i="2"/>
  <c r="H2598" i="2"/>
  <c r="G2598" i="2"/>
  <c r="E2598" i="2"/>
  <c r="D2598" i="2"/>
  <c r="F2598" i="2" s="1"/>
  <c r="H2597" i="2"/>
  <c r="F2597" i="2"/>
  <c r="I2597" i="2" s="1"/>
  <c r="E2597" i="2"/>
  <c r="G2597" i="2" s="1"/>
  <c r="D2597" i="2"/>
  <c r="H2596" i="2"/>
  <c r="G2596" i="2"/>
  <c r="E2596" i="2"/>
  <c r="D2596" i="2"/>
  <c r="F2596" i="2" s="1"/>
  <c r="H2595" i="2"/>
  <c r="F2595" i="2"/>
  <c r="I2595" i="2" s="1"/>
  <c r="E2595" i="2"/>
  <c r="G2595" i="2" s="1"/>
  <c r="D2595" i="2"/>
  <c r="H2594" i="2"/>
  <c r="G2594" i="2"/>
  <c r="E2594" i="2"/>
  <c r="D2594" i="2"/>
  <c r="F2594" i="2" s="1"/>
  <c r="H2593" i="2"/>
  <c r="F2593" i="2"/>
  <c r="I2593" i="2" s="1"/>
  <c r="E2593" i="2"/>
  <c r="G2593" i="2" s="1"/>
  <c r="D2593" i="2"/>
  <c r="H2592" i="2"/>
  <c r="G2592" i="2"/>
  <c r="E2592" i="2"/>
  <c r="D2592" i="2"/>
  <c r="F2592" i="2" s="1"/>
  <c r="H2591" i="2"/>
  <c r="F2591" i="2"/>
  <c r="I2591" i="2" s="1"/>
  <c r="E2591" i="2"/>
  <c r="G2591" i="2" s="1"/>
  <c r="D2591" i="2"/>
  <c r="H2590" i="2"/>
  <c r="G2590" i="2"/>
  <c r="E2590" i="2"/>
  <c r="D2590" i="2"/>
  <c r="F2590" i="2" s="1"/>
  <c r="H2589" i="2"/>
  <c r="F2589" i="2"/>
  <c r="I2589" i="2" s="1"/>
  <c r="E2589" i="2"/>
  <c r="G2589" i="2" s="1"/>
  <c r="D2589" i="2"/>
  <c r="H2588" i="2"/>
  <c r="G2588" i="2"/>
  <c r="E2588" i="2"/>
  <c r="D2588" i="2"/>
  <c r="F2588" i="2" s="1"/>
  <c r="H2587" i="2"/>
  <c r="F2587" i="2"/>
  <c r="I2587" i="2" s="1"/>
  <c r="E2587" i="2"/>
  <c r="G2587" i="2" s="1"/>
  <c r="D2587" i="2"/>
  <c r="H2586" i="2"/>
  <c r="G2586" i="2"/>
  <c r="E2586" i="2"/>
  <c r="D2586" i="2"/>
  <c r="F2586" i="2" s="1"/>
  <c r="H2585" i="2"/>
  <c r="F2585" i="2"/>
  <c r="I2585" i="2" s="1"/>
  <c r="E2585" i="2"/>
  <c r="G2585" i="2" s="1"/>
  <c r="D2585" i="2"/>
  <c r="H2584" i="2"/>
  <c r="G2584" i="2"/>
  <c r="E2584" i="2"/>
  <c r="D2584" i="2"/>
  <c r="F2584" i="2" s="1"/>
  <c r="H2583" i="2"/>
  <c r="F2583" i="2"/>
  <c r="I2583" i="2" s="1"/>
  <c r="E2583" i="2"/>
  <c r="G2583" i="2" s="1"/>
  <c r="D2583" i="2"/>
  <c r="H2582" i="2"/>
  <c r="G2582" i="2"/>
  <c r="E2582" i="2"/>
  <c r="D2582" i="2"/>
  <c r="F2582" i="2" s="1"/>
  <c r="H2581" i="2"/>
  <c r="F2581" i="2"/>
  <c r="I2581" i="2" s="1"/>
  <c r="E2581" i="2"/>
  <c r="G2581" i="2" s="1"/>
  <c r="D2581" i="2"/>
  <c r="H2580" i="2"/>
  <c r="G2580" i="2"/>
  <c r="E2580" i="2"/>
  <c r="D2580" i="2"/>
  <c r="F2580" i="2" s="1"/>
  <c r="H2579" i="2"/>
  <c r="F2579" i="2"/>
  <c r="I2579" i="2" s="1"/>
  <c r="E2579" i="2"/>
  <c r="G2579" i="2" s="1"/>
  <c r="D2579" i="2"/>
  <c r="H2578" i="2"/>
  <c r="G2578" i="2"/>
  <c r="E2578" i="2"/>
  <c r="D2578" i="2"/>
  <c r="F2578" i="2" s="1"/>
  <c r="H2577" i="2"/>
  <c r="F2577" i="2"/>
  <c r="I2577" i="2" s="1"/>
  <c r="E2577" i="2"/>
  <c r="G2577" i="2" s="1"/>
  <c r="D2577" i="2"/>
  <c r="H2576" i="2"/>
  <c r="G2576" i="2"/>
  <c r="E2576" i="2"/>
  <c r="D2576" i="2"/>
  <c r="F2576" i="2" s="1"/>
  <c r="H2575" i="2"/>
  <c r="F2575" i="2"/>
  <c r="I2575" i="2" s="1"/>
  <c r="E2575" i="2"/>
  <c r="G2575" i="2" s="1"/>
  <c r="D2575" i="2"/>
  <c r="H2574" i="2"/>
  <c r="G2574" i="2"/>
  <c r="E2574" i="2"/>
  <c r="D2574" i="2"/>
  <c r="F2574" i="2" s="1"/>
  <c r="H2573" i="2"/>
  <c r="F2573" i="2"/>
  <c r="I2573" i="2" s="1"/>
  <c r="E2573" i="2"/>
  <c r="G2573" i="2" s="1"/>
  <c r="D2573" i="2"/>
  <c r="H2572" i="2"/>
  <c r="G2572" i="2"/>
  <c r="E2572" i="2"/>
  <c r="D2572" i="2"/>
  <c r="F2572" i="2" s="1"/>
  <c r="H2571" i="2"/>
  <c r="F2571" i="2"/>
  <c r="I2571" i="2" s="1"/>
  <c r="E2571" i="2"/>
  <c r="G2571" i="2" s="1"/>
  <c r="D2571" i="2"/>
  <c r="H2570" i="2"/>
  <c r="G2570" i="2"/>
  <c r="E2570" i="2"/>
  <c r="D2570" i="2"/>
  <c r="F2570" i="2" s="1"/>
  <c r="H2569" i="2"/>
  <c r="F2569" i="2"/>
  <c r="I2569" i="2" s="1"/>
  <c r="E2569" i="2"/>
  <c r="G2569" i="2" s="1"/>
  <c r="D2569" i="2"/>
  <c r="H2568" i="2"/>
  <c r="G2568" i="2"/>
  <c r="E2568" i="2"/>
  <c r="D2568" i="2"/>
  <c r="F2568" i="2" s="1"/>
  <c r="H2567" i="2"/>
  <c r="F2567" i="2"/>
  <c r="I2567" i="2" s="1"/>
  <c r="E2567" i="2"/>
  <c r="G2567" i="2" s="1"/>
  <c r="D2567" i="2"/>
  <c r="H2566" i="2"/>
  <c r="G2566" i="2"/>
  <c r="E2566" i="2"/>
  <c r="D2566" i="2"/>
  <c r="F2566" i="2" s="1"/>
  <c r="H2565" i="2"/>
  <c r="F2565" i="2"/>
  <c r="I2565" i="2" s="1"/>
  <c r="E2565" i="2"/>
  <c r="G2565" i="2" s="1"/>
  <c r="D2565" i="2"/>
  <c r="H2564" i="2"/>
  <c r="G2564" i="2"/>
  <c r="E2564" i="2"/>
  <c r="D2564" i="2"/>
  <c r="F2564" i="2" s="1"/>
  <c r="H2563" i="2"/>
  <c r="F2563" i="2"/>
  <c r="I2563" i="2" s="1"/>
  <c r="E2563" i="2"/>
  <c r="G2563" i="2" s="1"/>
  <c r="D2563" i="2"/>
  <c r="H2562" i="2"/>
  <c r="G2562" i="2"/>
  <c r="E2562" i="2"/>
  <c r="D2562" i="2"/>
  <c r="F2562" i="2" s="1"/>
  <c r="H2561" i="2"/>
  <c r="F2561" i="2"/>
  <c r="I2561" i="2" s="1"/>
  <c r="E2561" i="2"/>
  <c r="G2561" i="2" s="1"/>
  <c r="D2561" i="2"/>
  <c r="H2560" i="2"/>
  <c r="G2560" i="2"/>
  <c r="E2560" i="2"/>
  <c r="D2560" i="2"/>
  <c r="F2560" i="2" s="1"/>
  <c r="H2559" i="2"/>
  <c r="F2559" i="2"/>
  <c r="I2559" i="2" s="1"/>
  <c r="E2559" i="2"/>
  <c r="G2559" i="2" s="1"/>
  <c r="D2559" i="2"/>
  <c r="H2558" i="2"/>
  <c r="G2558" i="2"/>
  <c r="E2558" i="2"/>
  <c r="D2558" i="2"/>
  <c r="F2558" i="2" s="1"/>
  <c r="H2557" i="2"/>
  <c r="F2557" i="2"/>
  <c r="I2557" i="2" s="1"/>
  <c r="E2557" i="2"/>
  <c r="G2557" i="2" s="1"/>
  <c r="D2557" i="2"/>
  <c r="H2556" i="2"/>
  <c r="G2556" i="2"/>
  <c r="E2556" i="2"/>
  <c r="D2556" i="2"/>
  <c r="F2556" i="2" s="1"/>
  <c r="H2555" i="2"/>
  <c r="F2555" i="2"/>
  <c r="I2555" i="2" s="1"/>
  <c r="E2555" i="2"/>
  <c r="G2555" i="2" s="1"/>
  <c r="D2555" i="2"/>
  <c r="H2554" i="2"/>
  <c r="G2554" i="2"/>
  <c r="E2554" i="2"/>
  <c r="D2554" i="2"/>
  <c r="F2554" i="2" s="1"/>
  <c r="H2553" i="2"/>
  <c r="F2553" i="2"/>
  <c r="I2553" i="2" s="1"/>
  <c r="E2553" i="2"/>
  <c r="G2553" i="2" s="1"/>
  <c r="D2553" i="2"/>
  <c r="H2552" i="2"/>
  <c r="G2552" i="2"/>
  <c r="E2552" i="2"/>
  <c r="D2552" i="2"/>
  <c r="F2552" i="2" s="1"/>
  <c r="H2551" i="2"/>
  <c r="F2551" i="2"/>
  <c r="I2551" i="2" s="1"/>
  <c r="E2551" i="2"/>
  <c r="G2551" i="2" s="1"/>
  <c r="D2551" i="2"/>
  <c r="H2550" i="2"/>
  <c r="G2550" i="2"/>
  <c r="E2550" i="2"/>
  <c r="D2550" i="2"/>
  <c r="F2550" i="2" s="1"/>
  <c r="H2549" i="2"/>
  <c r="F2549" i="2"/>
  <c r="I2549" i="2" s="1"/>
  <c r="E2549" i="2"/>
  <c r="G2549" i="2" s="1"/>
  <c r="D2549" i="2"/>
  <c r="H2548" i="2"/>
  <c r="G2548" i="2"/>
  <c r="E2548" i="2"/>
  <c r="D2548" i="2"/>
  <c r="F2548" i="2" s="1"/>
  <c r="H2547" i="2"/>
  <c r="F2547" i="2"/>
  <c r="I2547" i="2" s="1"/>
  <c r="E2547" i="2"/>
  <c r="G2547" i="2" s="1"/>
  <c r="D2547" i="2"/>
  <c r="H2546" i="2"/>
  <c r="G2546" i="2"/>
  <c r="E2546" i="2"/>
  <c r="D2546" i="2"/>
  <c r="F2546" i="2" s="1"/>
  <c r="H2545" i="2"/>
  <c r="F2545" i="2"/>
  <c r="I2545" i="2" s="1"/>
  <c r="E2545" i="2"/>
  <c r="G2545" i="2" s="1"/>
  <c r="D2545" i="2"/>
  <c r="H2544" i="2"/>
  <c r="G2544" i="2"/>
  <c r="E2544" i="2"/>
  <c r="D2544" i="2"/>
  <c r="F2544" i="2" s="1"/>
  <c r="H2543" i="2"/>
  <c r="F2543" i="2"/>
  <c r="I2543" i="2" s="1"/>
  <c r="E2543" i="2"/>
  <c r="G2543" i="2" s="1"/>
  <c r="D2543" i="2"/>
  <c r="H2542" i="2"/>
  <c r="G2542" i="2"/>
  <c r="E2542" i="2"/>
  <c r="D2542" i="2"/>
  <c r="F2542" i="2" s="1"/>
  <c r="H2541" i="2"/>
  <c r="F2541" i="2"/>
  <c r="I2541" i="2" s="1"/>
  <c r="E2541" i="2"/>
  <c r="G2541" i="2" s="1"/>
  <c r="D2541" i="2"/>
  <c r="H2540" i="2"/>
  <c r="G2540" i="2"/>
  <c r="E2540" i="2"/>
  <c r="D2540" i="2"/>
  <c r="F2540" i="2" s="1"/>
  <c r="H2539" i="2"/>
  <c r="F2539" i="2"/>
  <c r="I2539" i="2" s="1"/>
  <c r="E2539" i="2"/>
  <c r="G2539" i="2" s="1"/>
  <c r="D2539" i="2"/>
  <c r="H2538" i="2"/>
  <c r="G2538" i="2"/>
  <c r="E2538" i="2"/>
  <c r="D2538" i="2"/>
  <c r="F2538" i="2" s="1"/>
  <c r="H2537" i="2"/>
  <c r="F2537" i="2"/>
  <c r="I2537" i="2" s="1"/>
  <c r="E2537" i="2"/>
  <c r="G2537" i="2" s="1"/>
  <c r="D2537" i="2"/>
  <c r="H2536" i="2"/>
  <c r="G2536" i="2"/>
  <c r="E2536" i="2"/>
  <c r="D2536" i="2"/>
  <c r="F2536" i="2" s="1"/>
  <c r="H2535" i="2"/>
  <c r="F2535" i="2"/>
  <c r="I2535" i="2" s="1"/>
  <c r="E2535" i="2"/>
  <c r="G2535" i="2" s="1"/>
  <c r="D2535" i="2"/>
  <c r="H2534" i="2"/>
  <c r="G2534" i="2"/>
  <c r="E2534" i="2"/>
  <c r="D2534" i="2"/>
  <c r="F2534" i="2" s="1"/>
  <c r="H2533" i="2"/>
  <c r="F2533" i="2"/>
  <c r="I2533" i="2" s="1"/>
  <c r="E2533" i="2"/>
  <c r="G2533" i="2" s="1"/>
  <c r="D2533" i="2"/>
  <c r="H2532" i="2"/>
  <c r="G2532" i="2"/>
  <c r="E2532" i="2"/>
  <c r="D2532" i="2"/>
  <c r="F2532" i="2" s="1"/>
  <c r="H2531" i="2"/>
  <c r="F2531" i="2"/>
  <c r="I2531" i="2" s="1"/>
  <c r="E2531" i="2"/>
  <c r="G2531" i="2" s="1"/>
  <c r="D2531" i="2"/>
  <c r="H2530" i="2"/>
  <c r="G2530" i="2"/>
  <c r="E2530" i="2"/>
  <c r="D2530" i="2"/>
  <c r="F2530" i="2" s="1"/>
  <c r="H2529" i="2"/>
  <c r="F2529" i="2"/>
  <c r="I2529" i="2" s="1"/>
  <c r="E2529" i="2"/>
  <c r="G2529" i="2" s="1"/>
  <c r="D2529" i="2"/>
  <c r="H2528" i="2"/>
  <c r="G2528" i="2"/>
  <c r="E2528" i="2"/>
  <c r="D2528" i="2"/>
  <c r="F2528" i="2" s="1"/>
  <c r="H2527" i="2"/>
  <c r="F2527" i="2"/>
  <c r="I2527" i="2" s="1"/>
  <c r="E2527" i="2"/>
  <c r="G2527" i="2" s="1"/>
  <c r="D2527" i="2"/>
  <c r="H2526" i="2"/>
  <c r="G2526" i="2"/>
  <c r="E2526" i="2"/>
  <c r="D2526" i="2"/>
  <c r="F2526" i="2" s="1"/>
  <c r="H2525" i="2"/>
  <c r="F2525" i="2"/>
  <c r="I2525" i="2" s="1"/>
  <c r="E2525" i="2"/>
  <c r="G2525" i="2" s="1"/>
  <c r="D2525" i="2"/>
  <c r="H2524" i="2"/>
  <c r="G2524" i="2"/>
  <c r="E2524" i="2"/>
  <c r="D2524" i="2"/>
  <c r="F2524" i="2" s="1"/>
  <c r="H2523" i="2"/>
  <c r="F2523" i="2"/>
  <c r="I2523" i="2" s="1"/>
  <c r="E2523" i="2"/>
  <c r="G2523" i="2" s="1"/>
  <c r="D2523" i="2"/>
  <c r="H2522" i="2"/>
  <c r="G2522" i="2"/>
  <c r="E2522" i="2"/>
  <c r="D2522" i="2"/>
  <c r="F2522" i="2" s="1"/>
  <c r="H2521" i="2"/>
  <c r="F2521" i="2"/>
  <c r="I2521" i="2" s="1"/>
  <c r="E2521" i="2"/>
  <c r="G2521" i="2" s="1"/>
  <c r="D2521" i="2"/>
  <c r="H2520" i="2"/>
  <c r="G2520" i="2"/>
  <c r="E2520" i="2"/>
  <c r="D2520" i="2"/>
  <c r="F2520" i="2" s="1"/>
  <c r="H2519" i="2"/>
  <c r="F2519" i="2"/>
  <c r="I2519" i="2" s="1"/>
  <c r="E2519" i="2"/>
  <c r="G2519" i="2" s="1"/>
  <c r="D2519" i="2"/>
  <c r="H2518" i="2"/>
  <c r="G2518" i="2"/>
  <c r="E2518" i="2"/>
  <c r="D2518" i="2"/>
  <c r="F2518" i="2" s="1"/>
  <c r="H2517" i="2"/>
  <c r="F2517" i="2"/>
  <c r="I2517" i="2" s="1"/>
  <c r="E2517" i="2"/>
  <c r="G2517" i="2" s="1"/>
  <c r="D2517" i="2"/>
  <c r="H2516" i="2"/>
  <c r="G2516" i="2"/>
  <c r="E2516" i="2"/>
  <c r="D2516" i="2"/>
  <c r="F2516" i="2" s="1"/>
  <c r="H2515" i="2"/>
  <c r="F2515" i="2"/>
  <c r="I2515" i="2" s="1"/>
  <c r="E2515" i="2"/>
  <c r="G2515" i="2" s="1"/>
  <c r="D2515" i="2"/>
  <c r="H2514" i="2"/>
  <c r="G2514" i="2"/>
  <c r="E2514" i="2"/>
  <c r="D2514" i="2"/>
  <c r="F2514" i="2" s="1"/>
  <c r="H2513" i="2"/>
  <c r="F2513" i="2"/>
  <c r="I2513" i="2" s="1"/>
  <c r="E2513" i="2"/>
  <c r="G2513" i="2" s="1"/>
  <c r="D2513" i="2"/>
  <c r="H2512" i="2"/>
  <c r="G2512" i="2"/>
  <c r="E2512" i="2"/>
  <c r="D2512" i="2"/>
  <c r="F2512" i="2" s="1"/>
  <c r="H2511" i="2"/>
  <c r="F2511" i="2"/>
  <c r="I2511" i="2" s="1"/>
  <c r="E2511" i="2"/>
  <c r="G2511" i="2" s="1"/>
  <c r="D2511" i="2"/>
  <c r="H2510" i="2"/>
  <c r="G2510" i="2"/>
  <c r="E2510" i="2"/>
  <c r="D2510" i="2"/>
  <c r="F2510" i="2" s="1"/>
  <c r="H2509" i="2"/>
  <c r="F2509" i="2"/>
  <c r="I2509" i="2" s="1"/>
  <c r="E2509" i="2"/>
  <c r="G2509" i="2" s="1"/>
  <c r="D2509" i="2"/>
  <c r="H2508" i="2"/>
  <c r="G2508" i="2"/>
  <c r="E2508" i="2"/>
  <c r="D2508" i="2"/>
  <c r="F2508" i="2" s="1"/>
  <c r="H2507" i="2"/>
  <c r="F2507" i="2"/>
  <c r="I2507" i="2" s="1"/>
  <c r="E2507" i="2"/>
  <c r="G2507" i="2" s="1"/>
  <c r="D2507" i="2"/>
  <c r="H2506" i="2"/>
  <c r="G2506" i="2"/>
  <c r="E2506" i="2"/>
  <c r="D2506" i="2"/>
  <c r="F2506" i="2" s="1"/>
  <c r="H2505" i="2"/>
  <c r="F2505" i="2"/>
  <c r="I2505" i="2" s="1"/>
  <c r="E2505" i="2"/>
  <c r="G2505" i="2" s="1"/>
  <c r="D2505" i="2"/>
  <c r="H2504" i="2"/>
  <c r="G2504" i="2"/>
  <c r="F2504" i="2"/>
  <c r="E2504" i="2"/>
  <c r="D2504" i="2"/>
  <c r="H2503" i="2"/>
  <c r="F2503" i="2"/>
  <c r="E2503" i="2"/>
  <c r="G2503" i="2" s="1"/>
  <c r="D2503" i="2"/>
  <c r="H2502" i="2"/>
  <c r="E2502" i="2"/>
  <c r="G2502" i="2" s="1"/>
  <c r="D2502" i="2"/>
  <c r="F2502" i="2" s="1"/>
  <c r="H2501" i="2"/>
  <c r="E2501" i="2"/>
  <c r="G2501" i="2" s="1"/>
  <c r="D2501" i="2"/>
  <c r="F2501" i="2" s="1"/>
  <c r="H2500" i="2"/>
  <c r="G2500" i="2"/>
  <c r="E2500" i="2"/>
  <c r="D2500" i="2"/>
  <c r="F2500" i="2" s="1"/>
  <c r="H2499" i="2"/>
  <c r="E2499" i="2"/>
  <c r="G2499" i="2" s="1"/>
  <c r="D2499" i="2"/>
  <c r="F2499" i="2" s="1"/>
  <c r="H2498" i="2"/>
  <c r="F2498" i="2"/>
  <c r="E2498" i="2"/>
  <c r="G2498" i="2" s="1"/>
  <c r="D2498" i="2"/>
  <c r="H2497" i="2"/>
  <c r="F2497" i="2"/>
  <c r="I2497" i="2" s="1"/>
  <c r="E2497" i="2"/>
  <c r="G2497" i="2" s="1"/>
  <c r="D2497" i="2"/>
  <c r="H2496" i="2"/>
  <c r="G2496" i="2"/>
  <c r="E2496" i="2"/>
  <c r="D2496" i="2"/>
  <c r="F2496" i="2" s="1"/>
  <c r="H2495" i="2"/>
  <c r="E2495" i="2"/>
  <c r="G2495" i="2" s="1"/>
  <c r="D2495" i="2"/>
  <c r="F2495" i="2" s="1"/>
  <c r="H2494" i="2"/>
  <c r="F2494" i="2"/>
  <c r="E2494" i="2"/>
  <c r="G2494" i="2" s="1"/>
  <c r="D2494" i="2"/>
  <c r="H2493" i="2"/>
  <c r="F2493" i="2"/>
  <c r="I2493" i="2" s="1"/>
  <c r="E2493" i="2"/>
  <c r="G2493" i="2" s="1"/>
  <c r="D2493" i="2"/>
  <c r="H2492" i="2"/>
  <c r="G2492" i="2"/>
  <c r="E2492" i="2"/>
  <c r="D2492" i="2"/>
  <c r="F2492" i="2" s="1"/>
  <c r="H2491" i="2"/>
  <c r="E2491" i="2"/>
  <c r="G2491" i="2" s="1"/>
  <c r="D2491" i="2"/>
  <c r="F2491" i="2" s="1"/>
  <c r="H2490" i="2"/>
  <c r="F2490" i="2"/>
  <c r="E2490" i="2"/>
  <c r="G2490" i="2" s="1"/>
  <c r="D2490" i="2"/>
  <c r="H2489" i="2"/>
  <c r="F2489" i="2"/>
  <c r="I2489" i="2" s="1"/>
  <c r="E2489" i="2"/>
  <c r="G2489" i="2" s="1"/>
  <c r="D2489" i="2"/>
  <c r="H2488" i="2"/>
  <c r="G2488" i="2"/>
  <c r="E2488" i="2"/>
  <c r="D2488" i="2"/>
  <c r="F2488" i="2" s="1"/>
  <c r="H2487" i="2"/>
  <c r="E2487" i="2"/>
  <c r="G2487" i="2" s="1"/>
  <c r="D2487" i="2"/>
  <c r="F2487" i="2" s="1"/>
  <c r="H2486" i="2"/>
  <c r="F2486" i="2"/>
  <c r="E2486" i="2"/>
  <c r="G2486" i="2" s="1"/>
  <c r="D2486" i="2"/>
  <c r="H2485" i="2"/>
  <c r="F2485" i="2"/>
  <c r="I2485" i="2" s="1"/>
  <c r="E2485" i="2"/>
  <c r="G2485" i="2" s="1"/>
  <c r="D2485" i="2"/>
  <c r="H2484" i="2"/>
  <c r="G2484" i="2"/>
  <c r="E2484" i="2"/>
  <c r="D2484" i="2"/>
  <c r="F2484" i="2" s="1"/>
  <c r="H2483" i="2"/>
  <c r="E2483" i="2"/>
  <c r="G2483" i="2" s="1"/>
  <c r="D2483" i="2"/>
  <c r="F2483" i="2" s="1"/>
  <c r="H2482" i="2"/>
  <c r="F2482" i="2"/>
  <c r="E2482" i="2"/>
  <c r="G2482" i="2" s="1"/>
  <c r="D2482" i="2"/>
  <c r="H2481" i="2"/>
  <c r="F2481" i="2"/>
  <c r="I2481" i="2" s="1"/>
  <c r="E2481" i="2"/>
  <c r="G2481" i="2" s="1"/>
  <c r="D2481" i="2"/>
  <c r="H2480" i="2"/>
  <c r="G2480" i="2"/>
  <c r="E2480" i="2"/>
  <c r="D2480" i="2"/>
  <c r="F2480" i="2" s="1"/>
  <c r="H2479" i="2"/>
  <c r="E2479" i="2"/>
  <c r="G2479" i="2" s="1"/>
  <c r="D2479" i="2"/>
  <c r="F2479" i="2" s="1"/>
  <c r="H2478" i="2"/>
  <c r="F2478" i="2"/>
  <c r="E2478" i="2"/>
  <c r="G2478" i="2" s="1"/>
  <c r="D2478" i="2"/>
  <c r="H2477" i="2"/>
  <c r="F2477" i="2"/>
  <c r="I2477" i="2" s="1"/>
  <c r="E2477" i="2"/>
  <c r="G2477" i="2" s="1"/>
  <c r="D2477" i="2"/>
  <c r="H2476" i="2"/>
  <c r="G2476" i="2"/>
  <c r="E2476" i="2"/>
  <c r="D2476" i="2"/>
  <c r="F2476" i="2" s="1"/>
  <c r="H2475" i="2"/>
  <c r="E2475" i="2"/>
  <c r="G2475" i="2" s="1"/>
  <c r="D2475" i="2"/>
  <c r="F2475" i="2" s="1"/>
  <c r="H2474" i="2"/>
  <c r="F2474" i="2"/>
  <c r="E2474" i="2"/>
  <c r="G2474" i="2" s="1"/>
  <c r="D2474" i="2"/>
  <c r="H2473" i="2"/>
  <c r="F2473" i="2"/>
  <c r="I2473" i="2" s="1"/>
  <c r="E2473" i="2"/>
  <c r="G2473" i="2" s="1"/>
  <c r="D2473" i="2"/>
  <c r="H2472" i="2"/>
  <c r="G2472" i="2"/>
  <c r="E2472" i="2"/>
  <c r="D2472" i="2"/>
  <c r="F2472" i="2" s="1"/>
  <c r="H2471" i="2"/>
  <c r="E2471" i="2"/>
  <c r="G2471" i="2" s="1"/>
  <c r="D2471" i="2"/>
  <c r="F2471" i="2" s="1"/>
  <c r="H2470" i="2"/>
  <c r="F2470" i="2"/>
  <c r="E2470" i="2"/>
  <c r="G2470" i="2" s="1"/>
  <c r="D2470" i="2"/>
  <c r="H2469" i="2"/>
  <c r="F2469" i="2"/>
  <c r="I2469" i="2" s="1"/>
  <c r="E2469" i="2"/>
  <c r="G2469" i="2" s="1"/>
  <c r="D2469" i="2"/>
  <c r="H2468" i="2"/>
  <c r="G2468" i="2"/>
  <c r="E2468" i="2"/>
  <c r="D2468" i="2"/>
  <c r="F2468" i="2" s="1"/>
  <c r="H2467" i="2"/>
  <c r="E2467" i="2"/>
  <c r="G2467" i="2" s="1"/>
  <c r="D2467" i="2"/>
  <c r="F2467" i="2" s="1"/>
  <c r="H2466" i="2"/>
  <c r="F2466" i="2"/>
  <c r="E2466" i="2"/>
  <c r="G2466" i="2" s="1"/>
  <c r="D2466" i="2"/>
  <c r="H2465" i="2"/>
  <c r="F2465" i="2"/>
  <c r="I2465" i="2" s="1"/>
  <c r="E2465" i="2"/>
  <c r="G2465" i="2" s="1"/>
  <c r="D2465" i="2"/>
  <c r="H2464" i="2"/>
  <c r="G2464" i="2"/>
  <c r="E2464" i="2"/>
  <c r="D2464" i="2"/>
  <c r="F2464" i="2" s="1"/>
  <c r="H2463" i="2"/>
  <c r="E2463" i="2"/>
  <c r="G2463" i="2" s="1"/>
  <c r="D2463" i="2"/>
  <c r="F2463" i="2" s="1"/>
  <c r="H2462" i="2"/>
  <c r="F2462" i="2"/>
  <c r="E2462" i="2"/>
  <c r="G2462" i="2" s="1"/>
  <c r="D2462" i="2"/>
  <c r="H2461" i="2"/>
  <c r="F2461" i="2"/>
  <c r="I2461" i="2" s="1"/>
  <c r="E2461" i="2"/>
  <c r="G2461" i="2" s="1"/>
  <c r="D2461" i="2"/>
  <c r="H2460" i="2"/>
  <c r="G2460" i="2"/>
  <c r="E2460" i="2"/>
  <c r="D2460" i="2"/>
  <c r="F2460" i="2" s="1"/>
  <c r="H2459" i="2"/>
  <c r="E2459" i="2"/>
  <c r="G2459" i="2" s="1"/>
  <c r="D2459" i="2"/>
  <c r="F2459" i="2" s="1"/>
  <c r="H2458" i="2"/>
  <c r="F2458" i="2"/>
  <c r="E2458" i="2"/>
  <c r="G2458" i="2" s="1"/>
  <c r="D2458" i="2"/>
  <c r="H2457" i="2"/>
  <c r="F2457" i="2"/>
  <c r="I2457" i="2" s="1"/>
  <c r="E2457" i="2"/>
  <c r="G2457" i="2" s="1"/>
  <c r="D2457" i="2"/>
  <c r="H2456" i="2"/>
  <c r="G2456" i="2"/>
  <c r="E2456" i="2"/>
  <c r="D2456" i="2"/>
  <c r="F2456" i="2" s="1"/>
  <c r="H2455" i="2"/>
  <c r="E2455" i="2"/>
  <c r="G2455" i="2" s="1"/>
  <c r="D2455" i="2"/>
  <c r="F2455" i="2" s="1"/>
  <c r="H2454" i="2"/>
  <c r="F2454" i="2"/>
  <c r="E2454" i="2"/>
  <c r="G2454" i="2" s="1"/>
  <c r="D2454" i="2"/>
  <c r="H2453" i="2"/>
  <c r="F2453" i="2"/>
  <c r="I2453" i="2" s="1"/>
  <c r="E2453" i="2"/>
  <c r="G2453" i="2" s="1"/>
  <c r="D2453" i="2"/>
  <c r="H2452" i="2"/>
  <c r="G2452" i="2"/>
  <c r="E2452" i="2"/>
  <c r="D2452" i="2"/>
  <c r="F2452" i="2" s="1"/>
  <c r="H2451" i="2"/>
  <c r="E2451" i="2"/>
  <c r="G2451" i="2" s="1"/>
  <c r="D2451" i="2"/>
  <c r="F2451" i="2" s="1"/>
  <c r="H2450" i="2"/>
  <c r="F2450" i="2"/>
  <c r="E2450" i="2"/>
  <c r="G2450" i="2" s="1"/>
  <c r="D2450" i="2"/>
  <c r="H2449" i="2"/>
  <c r="F2449" i="2"/>
  <c r="I2449" i="2" s="1"/>
  <c r="E2449" i="2"/>
  <c r="G2449" i="2" s="1"/>
  <c r="D2449" i="2"/>
  <c r="H2448" i="2"/>
  <c r="G2448" i="2"/>
  <c r="E2448" i="2"/>
  <c r="D2448" i="2"/>
  <c r="F2448" i="2" s="1"/>
  <c r="H2447" i="2"/>
  <c r="E2447" i="2"/>
  <c r="G2447" i="2" s="1"/>
  <c r="D2447" i="2"/>
  <c r="F2447" i="2" s="1"/>
  <c r="H2446" i="2"/>
  <c r="F2446" i="2"/>
  <c r="E2446" i="2"/>
  <c r="G2446" i="2" s="1"/>
  <c r="D2446" i="2"/>
  <c r="H2445" i="2"/>
  <c r="F2445" i="2"/>
  <c r="I2445" i="2" s="1"/>
  <c r="E2445" i="2"/>
  <c r="G2445" i="2" s="1"/>
  <c r="D2445" i="2"/>
  <c r="H2444" i="2"/>
  <c r="G2444" i="2"/>
  <c r="E2444" i="2"/>
  <c r="D2444" i="2"/>
  <c r="F2444" i="2" s="1"/>
  <c r="H2443" i="2"/>
  <c r="E2443" i="2"/>
  <c r="G2443" i="2" s="1"/>
  <c r="D2443" i="2"/>
  <c r="F2443" i="2" s="1"/>
  <c r="H2442" i="2"/>
  <c r="F2442" i="2"/>
  <c r="E2442" i="2"/>
  <c r="G2442" i="2" s="1"/>
  <c r="D2442" i="2"/>
  <c r="H2441" i="2"/>
  <c r="F2441" i="2"/>
  <c r="I2441" i="2" s="1"/>
  <c r="E2441" i="2"/>
  <c r="G2441" i="2" s="1"/>
  <c r="D2441" i="2"/>
  <c r="H2440" i="2"/>
  <c r="G2440" i="2"/>
  <c r="E2440" i="2"/>
  <c r="D2440" i="2"/>
  <c r="F2440" i="2" s="1"/>
  <c r="H2439" i="2"/>
  <c r="E2439" i="2"/>
  <c r="G2439" i="2" s="1"/>
  <c r="D2439" i="2"/>
  <c r="F2439" i="2" s="1"/>
  <c r="H2438" i="2"/>
  <c r="F2438" i="2"/>
  <c r="E2438" i="2"/>
  <c r="G2438" i="2" s="1"/>
  <c r="D2438" i="2"/>
  <c r="H2437" i="2"/>
  <c r="F2437" i="2"/>
  <c r="I2437" i="2" s="1"/>
  <c r="E2437" i="2"/>
  <c r="G2437" i="2" s="1"/>
  <c r="D2437" i="2"/>
  <c r="H2436" i="2"/>
  <c r="G2436" i="2"/>
  <c r="E2436" i="2"/>
  <c r="D2436" i="2"/>
  <c r="F2436" i="2" s="1"/>
  <c r="H2435" i="2"/>
  <c r="E2435" i="2"/>
  <c r="G2435" i="2" s="1"/>
  <c r="D2435" i="2"/>
  <c r="F2435" i="2" s="1"/>
  <c r="H2434" i="2"/>
  <c r="F2434" i="2"/>
  <c r="E2434" i="2"/>
  <c r="G2434" i="2" s="1"/>
  <c r="D2434" i="2"/>
  <c r="H2433" i="2"/>
  <c r="F2433" i="2"/>
  <c r="I2433" i="2" s="1"/>
  <c r="E2433" i="2"/>
  <c r="G2433" i="2" s="1"/>
  <c r="D2433" i="2"/>
  <c r="H2432" i="2"/>
  <c r="G2432" i="2"/>
  <c r="E2432" i="2"/>
  <c r="D2432" i="2"/>
  <c r="F2432" i="2" s="1"/>
  <c r="H2431" i="2"/>
  <c r="E2431" i="2"/>
  <c r="G2431" i="2" s="1"/>
  <c r="D2431" i="2"/>
  <c r="F2431" i="2" s="1"/>
  <c r="H2430" i="2"/>
  <c r="F2430" i="2"/>
  <c r="E2430" i="2"/>
  <c r="G2430" i="2" s="1"/>
  <c r="D2430" i="2"/>
  <c r="H2429" i="2"/>
  <c r="F2429" i="2"/>
  <c r="I2429" i="2" s="1"/>
  <c r="E2429" i="2"/>
  <c r="G2429" i="2" s="1"/>
  <c r="D2429" i="2"/>
  <c r="H2428" i="2"/>
  <c r="G2428" i="2"/>
  <c r="E2428" i="2"/>
  <c r="D2428" i="2"/>
  <c r="F2428" i="2" s="1"/>
  <c r="H2427" i="2"/>
  <c r="E2427" i="2"/>
  <c r="G2427" i="2" s="1"/>
  <c r="D2427" i="2"/>
  <c r="F2427" i="2" s="1"/>
  <c r="H2426" i="2"/>
  <c r="F2426" i="2"/>
  <c r="E2426" i="2"/>
  <c r="G2426" i="2" s="1"/>
  <c r="D2426" i="2"/>
  <c r="H2425" i="2"/>
  <c r="F2425" i="2"/>
  <c r="I2425" i="2" s="1"/>
  <c r="E2425" i="2"/>
  <c r="G2425" i="2" s="1"/>
  <c r="D2425" i="2"/>
  <c r="H2424" i="2"/>
  <c r="G2424" i="2"/>
  <c r="E2424" i="2"/>
  <c r="D2424" i="2"/>
  <c r="F2424" i="2" s="1"/>
  <c r="H2423" i="2"/>
  <c r="E2423" i="2"/>
  <c r="G2423" i="2" s="1"/>
  <c r="D2423" i="2"/>
  <c r="F2423" i="2" s="1"/>
  <c r="H2422" i="2"/>
  <c r="F2422" i="2"/>
  <c r="E2422" i="2"/>
  <c r="G2422" i="2" s="1"/>
  <c r="D2422" i="2"/>
  <c r="H2421" i="2"/>
  <c r="F2421" i="2"/>
  <c r="I2421" i="2" s="1"/>
  <c r="E2421" i="2"/>
  <c r="G2421" i="2" s="1"/>
  <c r="D2421" i="2"/>
  <c r="H2420" i="2"/>
  <c r="G2420" i="2"/>
  <c r="E2420" i="2"/>
  <c r="D2420" i="2"/>
  <c r="F2420" i="2" s="1"/>
  <c r="H2419" i="2"/>
  <c r="E2419" i="2"/>
  <c r="G2419" i="2" s="1"/>
  <c r="D2419" i="2"/>
  <c r="F2419" i="2" s="1"/>
  <c r="H2418" i="2"/>
  <c r="F2418" i="2"/>
  <c r="E2418" i="2"/>
  <c r="G2418" i="2" s="1"/>
  <c r="D2418" i="2"/>
  <c r="H2417" i="2"/>
  <c r="F2417" i="2"/>
  <c r="I2417" i="2" s="1"/>
  <c r="E2417" i="2"/>
  <c r="G2417" i="2" s="1"/>
  <c r="D2417" i="2"/>
  <c r="H2416" i="2"/>
  <c r="G2416" i="2"/>
  <c r="E2416" i="2"/>
  <c r="D2416" i="2"/>
  <c r="F2416" i="2" s="1"/>
  <c r="H2415" i="2"/>
  <c r="E2415" i="2"/>
  <c r="G2415" i="2" s="1"/>
  <c r="D2415" i="2"/>
  <c r="F2415" i="2" s="1"/>
  <c r="H2414" i="2"/>
  <c r="F2414" i="2"/>
  <c r="E2414" i="2"/>
  <c r="G2414" i="2" s="1"/>
  <c r="D2414" i="2"/>
  <c r="H2413" i="2"/>
  <c r="F2413" i="2"/>
  <c r="I2413" i="2" s="1"/>
  <c r="E2413" i="2"/>
  <c r="G2413" i="2" s="1"/>
  <c r="D2413" i="2"/>
  <c r="H2412" i="2"/>
  <c r="G2412" i="2"/>
  <c r="E2412" i="2"/>
  <c r="D2412" i="2"/>
  <c r="F2412" i="2" s="1"/>
  <c r="H2411" i="2"/>
  <c r="E2411" i="2"/>
  <c r="G2411" i="2" s="1"/>
  <c r="D2411" i="2"/>
  <c r="F2411" i="2" s="1"/>
  <c r="H2410" i="2"/>
  <c r="F2410" i="2"/>
  <c r="E2410" i="2"/>
  <c r="G2410" i="2" s="1"/>
  <c r="D2410" i="2"/>
  <c r="H2409" i="2"/>
  <c r="F2409" i="2"/>
  <c r="I2409" i="2" s="1"/>
  <c r="E2409" i="2"/>
  <c r="G2409" i="2" s="1"/>
  <c r="D2409" i="2"/>
  <c r="H2408" i="2"/>
  <c r="G2408" i="2"/>
  <c r="E2408" i="2"/>
  <c r="D2408" i="2"/>
  <c r="F2408" i="2" s="1"/>
  <c r="H2407" i="2"/>
  <c r="E2407" i="2"/>
  <c r="G2407" i="2" s="1"/>
  <c r="D2407" i="2"/>
  <c r="F2407" i="2" s="1"/>
  <c r="H2406" i="2"/>
  <c r="F2406" i="2"/>
  <c r="E2406" i="2"/>
  <c r="G2406" i="2" s="1"/>
  <c r="D2406" i="2"/>
  <c r="H2405" i="2"/>
  <c r="F2405" i="2"/>
  <c r="I2405" i="2" s="1"/>
  <c r="E2405" i="2"/>
  <c r="G2405" i="2" s="1"/>
  <c r="D2405" i="2"/>
  <c r="H2404" i="2"/>
  <c r="G2404" i="2"/>
  <c r="E2404" i="2"/>
  <c r="D2404" i="2"/>
  <c r="F2404" i="2" s="1"/>
  <c r="H2403" i="2"/>
  <c r="E2403" i="2"/>
  <c r="G2403" i="2" s="1"/>
  <c r="D2403" i="2"/>
  <c r="F2403" i="2" s="1"/>
  <c r="H2402" i="2"/>
  <c r="F2402" i="2"/>
  <c r="E2402" i="2"/>
  <c r="G2402" i="2" s="1"/>
  <c r="D2402" i="2"/>
  <c r="H2401" i="2"/>
  <c r="F2401" i="2"/>
  <c r="I2401" i="2" s="1"/>
  <c r="E2401" i="2"/>
  <c r="G2401" i="2" s="1"/>
  <c r="D2401" i="2"/>
  <c r="H2400" i="2"/>
  <c r="G2400" i="2"/>
  <c r="E2400" i="2"/>
  <c r="D2400" i="2"/>
  <c r="F2400" i="2" s="1"/>
  <c r="H2399" i="2"/>
  <c r="E2399" i="2"/>
  <c r="G2399" i="2" s="1"/>
  <c r="D2399" i="2"/>
  <c r="F2399" i="2" s="1"/>
  <c r="H2398" i="2"/>
  <c r="F2398" i="2"/>
  <c r="E2398" i="2"/>
  <c r="G2398" i="2" s="1"/>
  <c r="D2398" i="2"/>
  <c r="H2397" i="2"/>
  <c r="F2397" i="2"/>
  <c r="I2397" i="2" s="1"/>
  <c r="E2397" i="2"/>
  <c r="G2397" i="2" s="1"/>
  <c r="D2397" i="2"/>
  <c r="H2396" i="2"/>
  <c r="G2396" i="2"/>
  <c r="E2396" i="2"/>
  <c r="D2396" i="2"/>
  <c r="F2396" i="2" s="1"/>
  <c r="H2395" i="2"/>
  <c r="E2395" i="2"/>
  <c r="G2395" i="2" s="1"/>
  <c r="D2395" i="2"/>
  <c r="F2395" i="2" s="1"/>
  <c r="H2394" i="2"/>
  <c r="F2394" i="2"/>
  <c r="E2394" i="2"/>
  <c r="G2394" i="2" s="1"/>
  <c r="D2394" i="2"/>
  <c r="H2393" i="2"/>
  <c r="F2393" i="2"/>
  <c r="I2393" i="2" s="1"/>
  <c r="E2393" i="2"/>
  <c r="G2393" i="2" s="1"/>
  <c r="D2393" i="2"/>
  <c r="H2392" i="2"/>
  <c r="G2392" i="2"/>
  <c r="E2392" i="2"/>
  <c r="D2392" i="2"/>
  <c r="F2392" i="2" s="1"/>
  <c r="H2391" i="2"/>
  <c r="E2391" i="2"/>
  <c r="G2391" i="2" s="1"/>
  <c r="D2391" i="2"/>
  <c r="F2391" i="2" s="1"/>
  <c r="H2390" i="2"/>
  <c r="F2390" i="2"/>
  <c r="E2390" i="2"/>
  <c r="G2390" i="2" s="1"/>
  <c r="D2390" i="2"/>
  <c r="H2389" i="2"/>
  <c r="F2389" i="2"/>
  <c r="I2389" i="2" s="1"/>
  <c r="E2389" i="2"/>
  <c r="G2389" i="2" s="1"/>
  <c r="D2389" i="2"/>
  <c r="H2388" i="2"/>
  <c r="G2388" i="2"/>
  <c r="E2388" i="2"/>
  <c r="D2388" i="2"/>
  <c r="F2388" i="2" s="1"/>
  <c r="H2387" i="2"/>
  <c r="E2387" i="2"/>
  <c r="G2387" i="2" s="1"/>
  <c r="D2387" i="2"/>
  <c r="F2387" i="2" s="1"/>
  <c r="H2386" i="2"/>
  <c r="F2386" i="2"/>
  <c r="E2386" i="2"/>
  <c r="G2386" i="2" s="1"/>
  <c r="D2386" i="2"/>
  <c r="H2385" i="2"/>
  <c r="F2385" i="2"/>
  <c r="I2385" i="2" s="1"/>
  <c r="E2385" i="2"/>
  <c r="G2385" i="2" s="1"/>
  <c r="D2385" i="2"/>
  <c r="H2384" i="2"/>
  <c r="G2384" i="2"/>
  <c r="E2384" i="2"/>
  <c r="D2384" i="2"/>
  <c r="F2384" i="2" s="1"/>
  <c r="H2383" i="2"/>
  <c r="E2383" i="2"/>
  <c r="G2383" i="2" s="1"/>
  <c r="D2383" i="2"/>
  <c r="F2383" i="2" s="1"/>
  <c r="H2382" i="2"/>
  <c r="F2382" i="2"/>
  <c r="E2382" i="2"/>
  <c r="G2382" i="2" s="1"/>
  <c r="D2382" i="2"/>
  <c r="H2381" i="2"/>
  <c r="F2381" i="2"/>
  <c r="I2381" i="2" s="1"/>
  <c r="E2381" i="2"/>
  <c r="G2381" i="2" s="1"/>
  <c r="D2381" i="2"/>
  <c r="H2380" i="2"/>
  <c r="G2380" i="2"/>
  <c r="E2380" i="2"/>
  <c r="D2380" i="2"/>
  <c r="F2380" i="2" s="1"/>
  <c r="H2379" i="2"/>
  <c r="E2379" i="2"/>
  <c r="G2379" i="2" s="1"/>
  <c r="D2379" i="2"/>
  <c r="F2379" i="2" s="1"/>
  <c r="H2378" i="2"/>
  <c r="F2378" i="2"/>
  <c r="E2378" i="2"/>
  <c r="G2378" i="2" s="1"/>
  <c r="D2378" i="2"/>
  <c r="H2377" i="2"/>
  <c r="F2377" i="2"/>
  <c r="I2377" i="2" s="1"/>
  <c r="E2377" i="2"/>
  <c r="G2377" i="2" s="1"/>
  <c r="D2377" i="2"/>
  <c r="H2376" i="2"/>
  <c r="G2376" i="2"/>
  <c r="E2376" i="2"/>
  <c r="D2376" i="2"/>
  <c r="F2376" i="2" s="1"/>
  <c r="H2375" i="2"/>
  <c r="E2375" i="2"/>
  <c r="G2375" i="2" s="1"/>
  <c r="D2375" i="2"/>
  <c r="F2375" i="2" s="1"/>
  <c r="H2374" i="2"/>
  <c r="F2374" i="2"/>
  <c r="E2374" i="2"/>
  <c r="G2374" i="2" s="1"/>
  <c r="D2374" i="2"/>
  <c r="H2373" i="2"/>
  <c r="F2373" i="2"/>
  <c r="I2373" i="2" s="1"/>
  <c r="E2373" i="2"/>
  <c r="G2373" i="2" s="1"/>
  <c r="D2373" i="2"/>
  <c r="H2372" i="2"/>
  <c r="G2372" i="2"/>
  <c r="E2372" i="2"/>
  <c r="D2372" i="2"/>
  <c r="F2372" i="2" s="1"/>
  <c r="H2371" i="2"/>
  <c r="E2371" i="2"/>
  <c r="G2371" i="2" s="1"/>
  <c r="D2371" i="2"/>
  <c r="F2371" i="2" s="1"/>
  <c r="H2370" i="2"/>
  <c r="F2370" i="2"/>
  <c r="E2370" i="2"/>
  <c r="G2370" i="2" s="1"/>
  <c r="D2370" i="2"/>
  <c r="H2369" i="2"/>
  <c r="F2369" i="2"/>
  <c r="I2369" i="2" s="1"/>
  <c r="E2369" i="2"/>
  <c r="G2369" i="2" s="1"/>
  <c r="D2369" i="2"/>
  <c r="H2368" i="2"/>
  <c r="G2368" i="2"/>
  <c r="E2368" i="2"/>
  <c r="D2368" i="2"/>
  <c r="F2368" i="2" s="1"/>
  <c r="H2367" i="2"/>
  <c r="E2367" i="2"/>
  <c r="G2367" i="2" s="1"/>
  <c r="D2367" i="2"/>
  <c r="F2367" i="2" s="1"/>
  <c r="H2366" i="2"/>
  <c r="F2366" i="2"/>
  <c r="E2366" i="2"/>
  <c r="G2366" i="2" s="1"/>
  <c r="D2366" i="2"/>
  <c r="H2365" i="2"/>
  <c r="F2365" i="2"/>
  <c r="I2365" i="2" s="1"/>
  <c r="E2365" i="2"/>
  <c r="G2365" i="2" s="1"/>
  <c r="D2365" i="2"/>
  <c r="H2364" i="2"/>
  <c r="G2364" i="2"/>
  <c r="E2364" i="2"/>
  <c r="D2364" i="2"/>
  <c r="F2364" i="2" s="1"/>
  <c r="H2363" i="2"/>
  <c r="E2363" i="2"/>
  <c r="G2363" i="2" s="1"/>
  <c r="D2363" i="2"/>
  <c r="F2363" i="2" s="1"/>
  <c r="H2362" i="2"/>
  <c r="F2362" i="2"/>
  <c r="E2362" i="2"/>
  <c r="G2362" i="2" s="1"/>
  <c r="D2362" i="2"/>
  <c r="H2361" i="2"/>
  <c r="F2361" i="2"/>
  <c r="I2361" i="2" s="1"/>
  <c r="E2361" i="2"/>
  <c r="G2361" i="2" s="1"/>
  <c r="D2361" i="2"/>
  <c r="H2360" i="2"/>
  <c r="G2360" i="2"/>
  <c r="E2360" i="2"/>
  <c r="D2360" i="2"/>
  <c r="F2360" i="2" s="1"/>
  <c r="H2359" i="2"/>
  <c r="E2359" i="2"/>
  <c r="G2359" i="2" s="1"/>
  <c r="D2359" i="2"/>
  <c r="F2359" i="2" s="1"/>
  <c r="H2358" i="2"/>
  <c r="F2358" i="2"/>
  <c r="E2358" i="2"/>
  <c r="G2358" i="2" s="1"/>
  <c r="D2358" i="2"/>
  <c r="H2357" i="2"/>
  <c r="F2357" i="2"/>
  <c r="I2357" i="2" s="1"/>
  <c r="E2357" i="2"/>
  <c r="G2357" i="2" s="1"/>
  <c r="D2357" i="2"/>
  <c r="H2356" i="2"/>
  <c r="G2356" i="2"/>
  <c r="E2356" i="2"/>
  <c r="D2356" i="2"/>
  <c r="F2356" i="2" s="1"/>
  <c r="H2355" i="2"/>
  <c r="E2355" i="2"/>
  <c r="G2355" i="2" s="1"/>
  <c r="D2355" i="2"/>
  <c r="F2355" i="2" s="1"/>
  <c r="H2354" i="2"/>
  <c r="F2354" i="2"/>
  <c r="E2354" i="2"/>
  <c r="G2354" i="2" s="1"/>
  <c r="D2354" i="2"/>
  <c r="H2353" i="2"/>
  <c r="F2353" i="2"/>
  <c r="I2353" i="2" s="1"/>
  <c r="E2353" i="2"/>
  <c r="G2353" i="2" s="1"/>
  <c r="D2353" i="2"/>
  <c r="H2352" i="2"/>
  <c r="G2352" i="2"/>
  <c r="E2352" i="2"/>
  <c r="D2352" i="2"/>
  <c r="F2352" i="2" s="1"/>
  <c r="H2351" i="2"/>
  <c r="E2351" i="2"/>
  <c r="G2351" i="2" s="1"/>
  <c r="D2351" i="2"/>
  <c r="F2351" i="2" s="1"/>
  <c r="H2350" i="2"/>
  <c r="F2350" i="2"/>
  <c r="E2350" i="2"/>
  <c r="G2350" i="2" s="1"/>
  <c r="D2350" i="2"/>
  <c r="H2349" i="2"/>
  <c r="F2349" i="2"/>
  <c r="I2349" i="2" s="1"/>
  <c r="E2349" i="2"/>
  <c r="G2349" i="2" s="1"/>
  <c r="D2349" i="2"/>
  <c r="H2348" i="2"/>
  <c r="G2348" i="2"/>
  <c r="E2348" i="2"/>
  <c r="D2348" i="2"/>
  <c r="F2348" i="2" s="1"/>
  <c r="H2347" i="2"/>
  <c r="E2347" i="2"/>
  <c r="G2347" i="2" s="1"/>
  <c r="D2347" i="2"/>
  <c r="F2347" i="2" s="1"/>
  <c r="H2346" i="2"/>
  <c r="F2346" i="2"/>
  <c r="E2346" i="2"/>
  <c r="G2346" i="2" s="1"/>
  <c r="D2346" i="2"/>
  <c r="H2345" i="2"/>
  <c r="F2345" i="2"/>
  <c r="I2345" i="2" s="1"/>
  <c r="E2345" i="2"/>
  <c r="G2345" i="2" s="1"/>
  <c r="D2345" i="2"/>
  <c r="H2344" i="2"/>
  <c r="G2344" i="2"/>
  <c r="E2344" i="2"/>
  <c r="D2344" i="2"/>
  <c r="F2344" i="2" s="1"/>
  <c r="H2343" i="2"/>
  <c r="E2343" i="2"/>
  <c r="G2343" i="2" s="1"/>
  <c r="D2343" i="2"/>
  <c r="F2343" i="2" s="1"/>
  <c r="H2342" i="2"/>
  <c r="F2342" i="2"/>
  <c r="E2342" i="2"/>
  <c r="G2342" i="2" s="1"/>
  <c r="D2342" i="2"/>
  <c r="H2341" i="2"/>
  <c r="F2341" i="2"/>
  <c r="I2341" i="2" s="1"/>
  <c r="E2341" i="2"/>
  <c r="G2341" i="2" s="1"/>
  <c r="D2341" i="2"/>
  <c r="H2340" i="2"/>
  <c r="G2340" i="2"/>
  <c r="E2340" i="2"/>
  <c r="D2340" i="2"/>
  <c r="F2340" i="2" s="1"/>
  <c r="H2339" i="2"/>
  <c r="E2339" i="2"/>
  <c r="G2339" i="2" s="1"/>
  <c r="D2339" i="2"/>
  <c r="F2339" i="2" s="1"/>
  <c r="H2338" i="2"/>
  <c r="F2338" i="2"/>
  <c r="E2338" i="2"/>
  <c r="G2338" i="2" s="1"/>
  <c r="D2338" i="2"/>
  <c r="H2337" i="2"/>
  <c r="F2337" i="2"/>
  <c r="I2337" i="2" s="1"/>
  <c r="E2337" i="2"/>
  <c r="G2337" i="2" s="1"/>
  <c r="D2337" i="2"/>
  <c r="H2336" i="2"/>
  <c r="G2336" i="2"/>
  <c r="E2336" i="2"/>
  <c r="D2336" i="2"/>
  <c r="F2336" i="2" s="1"/>
  <c r="H2335" i="2"/>
  <c r="E2335" i="2"/>
  <c r="G2335" i="2" s="1"/>
  <c r="D2335" i="2"/>
  <c r="F2335" i="2" s="1"/>
  <c r="H2334" i="2"/>
  <c r="F2334" i="2"/>
  <c r="E2334" i="2"/>
  <c r="G2334" i="2" s="1"/>
  <c r="D2334" i="2"/>
  <c r="H2333" i="2"/>
  <c r="F2333" i="2"/>
  <c r="I2333" i="2" s="1"/>
  <c r="E2333" i="2"/>
  <c r="G2333" i="2" s="1"/>
  <c r="D2333" i="2"/>
  <c r="H2332" i="2"/>
  <c r="G2332" i="2"/>
  <c r="E2332" i="2"/>
  <c r="D2332" i="2"/>
  <c r="F2332" i="2" s="1"/>
  <c r="H2331" i="2"/>
  <c r="E2331" i="2"/>
  <c r="G2331" i="2" s="1"/>
  <c r="D2331" i="2"/>
  <c r="F2331" i="2" s="1"/>
  <c r="H2330" i="2"/>
  <c r="F2330" i="2"/>
  <c r="E2330" i="2"/>
  <c r="G2330" i="2" s="1"/>
  <c r="D2330" i="2"/>
  <c r="H2329" i="2"/>
  <c r="F2329" i="2"/>
  <c r="I2329" i="2" s="1"/>
  <c r="E2329" i="2"/>
  <c r="G2329" i="2" s="1"/>
  <c r="D2329" i="2"/>
  <c r="H2328" i="2"/>
  <c r="G2328" i="2"/>
  <c r="E2328" i="2"/>
  <c r="D2328" i="2"/>
  <c r="F2328" i="2" s="1"/>
  <c r="H2327" i="2"/>
  <c r="E2327" i="2"/>
  <c r="G2327" i="2" s="1"/>
  <c r="D2327" i="2"/>
  <c r="F2327" i="2" s="1"/>
  <c r="H2326" i="2"/>
  <c r="F2326" i="2"/>
  <c r="E2326" i="2"/>
  <c r="G2326" i="2" s="1"/>
  <c r="D2326" i="2"/>
  <c r="H2325" i="2"/>
  <c r="F2325" i="2"/>
  <c r="I2325" i="2" s="1"/>
  <c r="E2325" i="2"/>
  <c r="G2325" i="2" s="1"/>
  <c r="D2325" i="2"/>
  <c r="H2324" i="2"/>
  <c r="G2324" i="2"/>
  <c r="E2324" i="2"/>
  <c r="D2324" i="2"/>
  <c r="F2324" i="2" s="1"/>
  <c r="H2323" i="2"/>
  <c r="E2323" i="2"/>
  <c r="G2323" i="2" s="1"/>
  <c r="D2323" i="2"/>
  <c r="F2323" i="2" s="1"/>
  <c r="H2322" i="2"/>
  <c r="F2322" i="2"/>
  <c r="E2322" i="2"/>
  <c r="G2322" i="2" s="1"/>
  <c r="D2322" i="2"/>
  <c r="H2321" i="2"/>
  <c r="F2321" i="2"/>
  <c r="I2321" i="2" s="1"/>
  <c r="E2321" i="2"/>
  <c r="G2321" i="2" s="1"/>
  <c r="D2321" i="2"/>
  <c r="H2320" i="2"/>
  <c r="G2320" i="2"/>
  <c r="E2320" i="2"/>
  <c r="D2320" i="2"/>
  <c r="F2320" i="2" s="1"/>
  <c r="H2319" i="2"/>
  <c r="E2319" i="2"/>
  <c r="G2319" i="2" s="1"/>
  <c r="D2319" i="2"/>
  <c r="F2319" i="2" s="1"/>
  <c r="H2318" i="2"/>
  <c r="F2318" i="2"/>
  <c r="E2318" i="2"/>
  <c r="G2318" i="2" s="1"/>
  <c r="D2318" i="2"/>
  <c r="H2317" i="2"/>
  <c r="F2317" i="2"/>
  <c r="I2317" i="2" s="1"/>
  <c r="E2317" i="2"/>
  <c r="G2317" i="2" s="1"/>
  <c r="D2317" i="2"/>
  <c r="H2316" i="2"/>
  <c r="G2316" i="2"/>
  <c r="E2316" i="2"/>
  <c r="D2316" i="2"/>
  <c r="F2316" i="2" s="1"/>
  <c r="H2315" i="2"/>
  <c r="E2315" i="2"/>
  <c r="G2315" i="2" s="1"/>
  <c r="D2315" i="2"/>
  <c r="F2315" i="2" s="1"/>
  <c r="H2314" i="2"/>
  <c r="F2314" i="2"/>
  <c r="E2314" i="2"/>
  <c r="G2314" i="2" s="1"/>
  <c r="D2314" i="2"/>
  <c r="H2313" i="2"/>
  <c r="F2313" i="2"/>
  <c r="I2313" i="2" s="1"/>
  <c r="E2313" i="2"/>
  <c r="G2313" i="2" s="1"/>
  <c r="D2313" i="2"/>
  <c r="H2312" i="2"/>
  <c r="G2312" i="2"/>
  <c r="E2312" i="2"/>
  <c r="D2312" i="2"/>
  <c r="F2312" i="2" s="1"/>
  <c r="H2311" i="2"/>
  <c r="E2311" i="2"/>
  <c r="G2311" i="2" s="1"/>
  <c r="D2311" i="2"/>
  <c r="F2311" i="2" s="1"/>
  <c r="H2310" i="2"/>
  <c r="F2310" i="2"/>
  <c r="E2310" i="2"/>
  <c r="G2310" i="2" s="1"/>
  <c r="D2310" i="2"/>
  <c r="H2309" i="2"/>
  <c r="F2309" i="2"/>
  <c r="I2309" i="2" s="1"/>
  <c r="E2309" i="2"/>
  <c r="G2309" i="2" s="1"/>
  <c r="D2309" i="2"/>
  <c r="H2308" i="2"/>
  <c r="G2308" i="2"/>
  <c r="E2308" i="2"/>
  <c r="D2308" i="2"/>
  <c r="F2308" i="2" s="1"/>
  <c r="H2307" i="2"/>
  <c r="E2307" i="2"/>
  <c r="G2307" i="2" s="1"/>
  <c r="D2307" i="2"/>
  <c r="F2307" i="2" s="1"/>
  <c r="H2306" i="2"/>
  <c r="F2306" i="2"/>
  <c r="E2306" i="2"/>
  <c r="G2306" i="2" s="1"/>
  <c r="D2306" i="2"/>
  <c r="H2305" i="2"/>
  <c r="F2305" i="2"/>
  <c r="I2305" i="2" s="1"/>
  <c r="E2305" i="2"/>
  <c r="G2305" i="2" s="1"/>
  <c r="D2305" i="2"/>
  <c r="H2304" i="2"/>
  <c r="G2304" i="2"/>
  <c r="E2304" i="2"/>
  <c r="D2304" i="2"/>
  <c r="F2304" i="2" s="1"/>
  <c r="H2303" i="2"/>
  <c r="E2303" i="2"/>
  <c r="G2303" i="2" s="1"/>
  <c r="D2303" i="2"/>
  <c r="F2303" i="2" s="1"/>
  <c r="H2302" i="2"/>
  <c r="F2302" i="2"/>
  <c r="E2302" i="2"/>
  <c r="G2302" i="2" s="1"/>
  <c r="D2302" i="2"/>
  <c r="H2301" i="2"/>
  <c r="F2301" i="2"/>
  <c r="I2301" i="2" s="1"/>
  <c r="E2301" i="2"/>
  <c r="G2301" i="2" s="1"/>
  <c r="D2301" i="2"/>
  <c r="H2300" i="2"/>
  <c r="G2300" i="2"/>
  <c r="E2300" i="2"/>
  <c r="D2300" i="2"/>
  <c r="F2300" i="2" s="1"/>
  <c r="H2299" i="2"/>
  <c r="E2299" i="2"/>
  <c r="G2299" i="2" s="1"/>
  <c r="D2299" i="2"/>
  <c r="F2299" i="2" s="1"/>
  <c r="H2298" i="2"/>
  <c r="F2298" i="2"/>
  <c r="E2298" i="2"/>
  <c r="G2298" i="2" s="1"/>
  <c r="D2298" i="2"/>
  <c r="H2297" i="2"/>
  <c r="F2297" i="2"/>
  <c r="I2297" i="2" s="1"/>
  <c r="E2297" i="2"/>
  <c r="G2297" i="2" s="1"/>
  <c r="D2297" i="2"/>
  <c r="H2296" i="2"/>
  <c r="G2296" i="2"/>
  <c r="E2296" i="2"/>
  <c r="D2296" i="2"/>
  <c r="F2296" i="2" s="1"/>
  <c r="H2295" i="2"/>
  <c r="E2295" i="2"/>
  <c r="G2295" i="2" s="1"/>
  <c r="D2295" i="2"/>
  <c r="F2295" i="2" s="1"/>
  <c r="H2294" i="2"/>
  <c r="F2294" i="2"/>
  <c r="E2294" i="2"/>
  <c r="G2294" i="2" s="1"/>
  <c r="D2294" i="2"/>
  <c r="H2293" i="2"/>
  <c r="F2293" i="2"/>
  <c r="I2293" i="2" s="1"/>
  <c r="E2293" i="2"/>
  <c r="G2293" i="2" s="1"/>
  <c r="D2293" i="2"/>
  <c r="H2292" i="2"/>
  <c r="G2292" i="2"/>
  <c r="E2292" i="2"/>
  <c r="D2292" i="2"/>
  <c r="F2292" i="2" s="1"/>
  <c r="H2291" i="2"/>
  <c r="E2291" i="2"/>
  <c r="G2291" i="2" s="1"/>
  <c r="D2291" i="2"/>
  <c r="F2291" i="2" s="1"/>
  <c r="H2290" i="2"/>
  <c r="F2290" i="2"/>
  <c r="E2290" i="2"/>
  <c r="G2290" i="2" s="1"/>
  <c r="D2290" i="2"/>
  <c r="H2289" i="2"/>
  <c r="F2289" i="2"/>
  <c r="I2289" i="2" s="1"/>
  <c r="E2289" i="2"/>
  <c r="G2289" i="2" s="1"/>
  <c r="D2289" i="2"/>
  <c r="H2288" i="2"/>
  <c r="G2288" i="2"/>
  <c r="E2288" i="2"/>
  <c r="D2288" i="2"/>
  <c r="F2288" i="2" s="1"/>
  <c r="H2287" i="2"/>
  <c r="E2287" i="2"/>
  <c r="G2287" i="2" s="1"/>
  <c r="D2287" i="2"/>
  <c r="F2287" i="2" s="1"/>
  <c r="H2286" i="2"/>
  <c r="F2286" i="2"/>
  <c r="E2286" i="2"/>
  <c r="G2286" i="2" s="1"/>
  <c r="D2286" i="2"/>
  <c r="H2285" i="2"/>
  <c r="F2285" i="2"/>
  <c r="I2285" i="2" s="1"/>
  <c r="E2285" i="2"/>
  <c r="G2285" i="2" s="1"/>
  <c r="D2285" i="2"/>
  <c r="H2284" i="2"/>
  <c r="G2284" i="2"/>
  <c r="E2284" i="2"/>
  <c r="D2284" i="2"/>
  <c r="F2284" i="2" s="1"/>
  <c r="H2283" i="2"/>
  <c r="E2283" i="2"/>
  <c r="G2283" i="2" s="1"/>
  <c r="D2283" i="2"/>
  <c r="F2283" i="2" s="1"/>
  <c r="H2282" i="2"/>
  <c r="F2282" i="2"/>
  <c r="E2282" i="2"/>
  <c r="G2282" i="2" s="1"/>
  <c r="D2282" i="2"/>
  <c r="H2281" i="2"/>
  <c r="F2281" i="2"/>
  <c r="I2281" i="2" s="1"/>
  <c r="E2281" i="2"/>
  <c r="G2281" i="2" s="1"/>
  <c r="D2281" i="2"/>
  <c r="H2280" i="2"/>
  <c r="G2280" i="2"/>
  <c r="E2280" i="2"/>
  <c r="D2280" i="2"/>
  <c r="F2280" i="2" s="1"/>
  <c r="H2279" i="2"/>
  <c r="E2279" i="2"/>
  <c r="G2279" i="2" s="1"/>
  <c r="D2279" i="2"/>
  <c r="F2279" i="2" s="1"/>
  <c r="H2278" i="2"/>
  <c r="F2278" i="2"/>
  <c r="E2278" i="2"/>
  <c r="G2278" i="2" s="1"/>
  <c r="D2278" i="2"/>
  <c r="H2277" i="2"/>
  <c r="F2277" i="2"/>
  <c r="I2277" i="2" s="1"/>
  <c r="E2277" i="2"/>
  <c r="G2277" i="2" s="1"/>
  <c r="D2277" i="2"/>
  <c r="H2276" i="2"/>
  <c r="G2276" i="2"/>
  <c r="E2276" i="2"/>
  <c r="D2276" i="2"/>
  <c r="F2276" i="2" s="1"/>
  <c r="H2275" i="2"/>
  <c r="E2275" i="2"/>
  <c r="G2275" i="2" s="1"/>
  <c r="D2275" i="2"/>
  <c r="F2275" i="2" s="1"/>
  <c r="H2274" i="2"/>
  <c r="F2274" i="2"/>
  <c r="E2274" i="2"/>
  <c r="G2274" i="2" s="1"/>
  <c r="D2274" i="2"/>
  <c r="H2273" i="2"/>
  <c r="F2273" i="2"/>
  <c r="I2273" i="2" s="1"/>
  <c r="E2273" i="2"/>
  <c r="G2273" i="2" s="1"/>
  <c r="D2273" i="2"/>
  <c r="H2272" i="2"/>
  <c r="G2272" i="2"/>
  <c r="E2272" i="2"/>
  <c r="D2272" i="2"/>
  <c r="F2272" i="2" s="1"/>
  <c r="H2271" i="2"/>
  <c r="E2271" i="2"/>
  <c r="G2271" i="2" s="1"/>
  <c r="D2271" i="2"/>
  <c r="F2271" i="2" s="1"/>
  <c r="H2270" i="2"/>
  <c r="F2270" i="2"/>
  <c r="E2270" i="2"/>
  <c r="G2270" i="2" s="1"/>
  <c r="D2270" i="2"/>
  <c r="H2269" i="2"/>
  <c r="F2269" i="2"/>
  <c r="I2269" i="2" s="1"/>
  <c r="E2269" i="2"/>
  <c r="G2269" i="2" s="1"/>
  <c r="D2269" i="2"/>
  <c r="H2268" i="2"/>
  <c r="G2268" i="2"/>
  <c r="E2268" i="2"/>
  <c r="D2268" i="2"/>
  <c r="F2268" i="2" s="1"/>
  <c r="H2267" i="2"/>
  <c r="E2267" i="2"/>
  <c r="G2267" i="2" s="1"/>
  <c r="D2267" i="2"/>
  <c r="F2267" i="2" s="1"/>
  <c r="H2266" i="2"/>
  <c r="F2266" i="2"/>
  <c r="E2266" i="2"/>
  <c r="G2266" i="2" s="1"/>
  <c r="D2266" i="2"/>
  <c r="H2265" i="2"/>
  <c r="F2265" i="2"/>
  <c r="I2265" i="2" s="1"/>
  <c r="E2265" i="2"/>
  <c r="G2265" i="2" s="1"/>
  <c r="D2265" i="2"/>
  <c r="H2264" i="2"/>
  <c r="G2264" i="2"/>
  <c r="E2264" i="2"/>
  <c r="D2264" i="2"/>
  <c r="F2264" i="2" s="1"/>
  <c r="H2263" i="2"/>
  <c r="E2263" i="2"/>
  <c r="G2263" i="2" s="1"/>
  <c r="D2263" i="2"/>
  <c r="F2263" i="2" s="1"/>
  <c r="H2262" i="2"/>
  <c r="F2262" i="2"/>
  <c r="E2262" i="2"/>
  <c r="G2262" i="2" s="1"/>
  <c r="D2262" i="2"/>
  <c r="H2261" i="2"/>
  <c r="F2261" i="2"/>
  <c r="I2261" i="2" s="1"/>
  <c r="E2261" i="2"/>
  <c r="G2261" i="2" s="1"/>
  <c r="D2261" i="2"/>
  <c r="H2260" i="2"/>
  <c r="G2260" i="2"/>
  <c r="E2260" i="2"/>
  <c r="D2260" i="2"/>
  <c r="F2260" i="2" s="1"/>
  <c r="H2259" i="2"/>
  <c r="E2259" i="2"/>
  <c r="G2259" i="2" s="1"/>
  <c r="D2259" i="2"/>
  <c r="F2259" i="2" s="1"/>
  <c r="H2258" i="2"/>
  <c r="F2258" i="2"/>
  <c r="E2258" i="2"/>
  <c r="G2258" i="2" s="1"/>
  <c r="D2258" i="2"/>
  <c r="H2257" i="2"/>
  <c r="F2257" i="2"/>
  <c r="I2257" i="2" s="1"/>
  <c r="E2257" i="2"/>
  <c r="G2257" i="2" s="1"/>
  <c r="D2257" i="2"/>
  <c r="H2256" i="2"/>
  <c r="G2256" i="2"/>
  <c r="E2256" i="2"/>
  <c r="D2256" i="2"/>
  <c r="F2256" i="2" s="1"/>
  <c r="H2255" i="2"/>
  <c r="E2255" i="2"/>
  <c r="G2255" i="2" s="1"/>
  <c r="D2255" i="2"/>
  <c r="F2255" i="2" s="1"/>
  <c r="H2254" i="2"/>
  <c r="F2254" i="2"/>
  <c r="E2254" i="2"/>
  <c r="G2254" i="2" s="1"/>
  <c r="D2254" i="2"/>
  <c r="H2253" i="2"/>
  <c r="F2253" i="2"/>
  <c r="I2253" i="2" s="1"/>
  <c r="E2253" i="2"/>
  <c r="G2253" i="2" s="1"/>
  <c r="D2253" i="2"/>
  <c r="H2252" i="2"/>
  <c r="G2252" i="2"/>
  <c r="E2252" i="2"/>
  <c r="D2252" i="2"/>
  <c r="F2252" i="2" s="1"/>
  <c r="H2251" i="2"/>
  <c r="E2251" i="2"/>
  <c r="G2251" i="2" s="1"/>
  <c r="D2251" i="2"/>
  <c r="F2251" i="2" s="1"/>
  <c r="H2250" i="2"/>
  <c r="F2250" i="2"/>
  <c r="E2250" i="2"/>
  <c r="G2250" i="2" s="1"/>
  <c r="D2250" i="2"/>
  <c r="H2249" i="2"/>
  <c r="F2249" i="2"/>
  <c r="I2249" i="2" s="1"/>
  <c r="E2249" i="2"/>
  <c r="G2249" i="2" s="1"/>
  <c r="D2249" i="2"/>
  <c r="H2248" i="2"/>
  <c r="G2248" i="2"/>
  <c r="E2248" i="2"/>
  <c r="D2248" i="2"/>
  <c r="F2248" i="2" s="1"/>
  <c r="H2247" i="2"/>
  <c r="E2247" i="2"/>
  <c r="G2247" i="2" s="1"/>
  <c r="D2247" i="2"/>
  <c r="F2247" i="2" s="1"/>
  <c r="H2246" i="2"/>
  <c r="F2246" i="2"/>
  <c r="E2246" i="2"/>
  <c r="G2246" i="2" s="1"/>
  <c r="D2246" i="2"/>
  <c r="H2245" i="2"/>
  <c r="F2245" i="2"/>
  <c r="I2245" i="2" s="1"/>
  <c r="E2245" i="2"/>
  <c r="G2245" i="2" s="1"/>
  <c r="D2245" i="2"/>
  <c r="H2244" i="2"/>
  <c r="G2244" i="2"/>
  <c r="E2244" i="2"/>
  <c r="D2244" i="2"/>
  <c r="F2244" i="2" s="1"/>
  <c r="H2243" i="2"/>
  <c r="E2243" i="2"/>
  <c r="G2243" i="2" s="1"/>
  <c r="D2243" i="2"/>
  <c r="F2243" i="2" s="1"/>
  <c r="H2242" i="2"/>
  <c r="F2242" i="2"/>
  <c r="E2242" i="2"/>
  <c r="G2242" i="2" s="1"/>
  <c r="D2242" i="2"/>
  <c r="H2241" i="2"/>
  <c r="F2241" i="2"/>
  <c r="I2241" i="2" s="1"/>
  <c r="E2241" i="2"/>
  <c r="G2241" i="2" s="1"/>
  <c r="D2241" i="2"/>
  <c r="H2240" i="2"/>
  <c r="G2240" i="2"/>
  <c r="E2240" i="2"/>
  <c r="D2240" i="2"/>
  <c r="F2240" i="2" s="1"/>
  <c r="H2239" i="2"/>
  <c r="E2239" i="2"/>
  <c r="G2239" i="2" s="1"/>
  <c r="D2239" i="2"/>
  <c r="F2239" i="2" s="1"/>
  <c r="H2238" i="2"/>
  <c r="F2238" i="2"/>
  <c r="E2238" i="2"/>
  <c r="G2238" i="2" s="1"/>
  <c r="D2238" i="2"/>
  <c r="H2237" i="2"/>
  <c r="F2237" i="2"/>
  <c r="I2237" i="2" s="1"/>
  <c r="E2237" i="2"/>
  <c r="G2237" i="2" s="1"/>
  <c r="D2237" i="2"/>
  <c r="H2236" i="2"/>
  <c r="G2236" i="2"/>
  <c r="E2236" i="2"/>
  <c r="D2236" i="2"/>
  <c r="F2236" i="2" s="1"/>
  <c r="H2235" i="2"/>
  <c r="E2235" i="2"/>
  <c r="G2235" i="2" s="1"/>
  <c r="D2235" i="2"/>
  <c r="F2235" i="2" s="1"/>
  <c r="H2234" i="2"/>
  <c r="F2234" i="2"/>
  <c r="E2234" i="2"/>
  <c r="G2234" i="2" s="1"/>
  <c r="D2234" i="2"/>
  <c r="H2233" i="2"/>
  <c r="F2233" i="2"/>
  <c r="I2233" i="2" s="1"/>
  <c r="E2233" i="2"/>
  <c r="G2233" i="2" s="1"/>
  <c r="D2233" i="2"/>
  <c r="H2232" i="2"/>
  <c r="G2232" i="2"/>
  <c r="E2232" i="2"/>
  <c r="D2232" i="2"/>
  <c r="F2232" i="2" s="1"/>
  <c r="H2231" i="2"/>
  <c r="E2231" i="2"/>
  <c r="G2231" i="2" s="1"/>
  <c r="D2231" i="2"/>
  <c r="F2231" i="2" s="1"/>
  <c r="H2230" i="2"/>
  <c r="F2230" i="2"/>
  <c r="E2230" i="2"/>
  <c r="G2230" i="2" s="1"/>
  <c r="D2230" i="2"/>
  <c r="H2229" i="2"/>
  <c r="F2229" i="2"/>
  <c r="I2229" i="2" s="1"/>
  <c r="E2229" i="2"/>
  <c r="G2229" i="2" s="1"/>
  <c r="D2229" i="2"/>
  <c r="H2228" i="2"/>
  <c r="G2228" i="2"/>
  <c r="E2228" i="2"/>
  <c r="D2228" i="2"/>
  <c r="F2228" i="2" s="1"/>
  <c r="H2227" i="2"/>
  <c r="E2227" i="2"/>
  <c r="G2227" i="2" s="1"/>
  <c r="D2227" i="2"/>
  <c r="F2227" i="2" s="1"/>
  <c r="H2226" i="2"/>
  <c r="F2226" i="2"/>
  <c r="E2226" i="2"/>
  <c r="G2226" i="2" s="1"/>
  <c r="D2226" i="2"/>
  <c r="H2225" i="2"/>
  <c r="F2225" i="2"/>
  <c r="I2225" i="2" s="1"/>
  <c r="E2225" i="2"/>
  <c r="G2225" i="2" s="1"/>
  <c r="D2225" i="2"/>
  <c r="H2224" i="2"/>
  <c r="G2224" i="2"/>
  <c r="E2224" i="2"/>
  <c r="D2224" i="2"/>
  <c r="F2224" i="2" s="1"/>
  <c r="H2223" i="2"/>
  <c r="E2223" i="2"/>
  <c r="G2223" i="2" s="1"/>
  <c r="D2223" i="2"/>
  <c r="F2223" i="2" s="1"/>
  <c r="H2222" i="2"/>
  <c r="F2222" i="2"/>
  <c r="E2222" i="2"/>
  <c r="G2222" i="2" s="1"/>
  <c r="D2222" i="2"/>
  <c r="H2221" i="2"/>
  <c r="F2221" i="2"/>
  <c r="I2221" i="2" s="1"/>
  <c r="E2221" i="2"/>
  <c r="G2221" i="2" s="1"/>
  <c r="D2221" i="2"/>
  <c r="H2220" i="2"/>
  <c r="G2220" i="2"/>
  <c r="E2220" i="2"/>
  <c r="D2220" i="2"/>
  <c r="F2220" i="2" s="1"/>
  <c r="H2219" i="2"/>
  <c r="E2219" i="2"/>
  <c r="G2219" i="2" s="1"/>
  <c r="D2219" i="2"/>
  <c r="F2219" i="2" s="1"/>
  <c r="H2218" i="2"/>
  <c r="F2218" i="2"/>
  <c r="E2218" i="2"/>
  <c r="G2218" i="2" s="1"/>
  <c r="D2218" i="2"/>
  <c r="H2217" i="2"/>
  <c r="F2217" i="2"/>
  <c r="I2217" i="2" s="1"/>
  <c r="E2217" i="2"/>
  <c r="G2217" i="2" s="1"/>
  <c r="D2217" i="2"/>
  <c r="H2216" i="2"/>
  <c r="G2216" i="2"/>
  <c r="E2216" i="2"/>
  <c r="D2216" i="2"/>
  <c r="F2216" i="2" s="1"/>
  <c r="H2215" i="2"/>
  <c r="E2215" i="2"/>
  <c r="G2215" i="2" s="1"/>
  <c r="D2215" i="2"/>
  <c r="F2215" i="2" s="1"/>
  <c r="H2214" i="2"/>
  <c r="F2214" i="2"/>
  <c r="E2214" i="2"/>
  <c r="G2214" i="2" s="1"/>
  <c r="D2214" i="2"/>
  <c r="H2213" i="2"/>
  <c r="F2213" i="2"/>
  <c r="I2213" i="2" s="1"/>
  <c r="E2213" i="2"/>
  <c r="G2213" i="2" s="1"/>
  <c r="D2213" i="2"/>
  <c r="H2212" i="2"/>
  <c r="G2212" i="2"/>
  <c r="E2212" i="2"/>
  <c r="D2212" i="2"/>
  <c r="F2212" i="2" s="1"/>
  <c r="H2211" i="2"/>
  <c r="E2211" i="2"/>
  <c r="G2211" i="2" s="1"/>
  <c r="D2211" i="2"/>
  <c r="F2211" i="2" s="1"/>
  <c r="H2210" i="2"/>
  <c r="F2210" i="2"/>
  <c r="E2210" i="2"/>
  <c r="G2210" i="2" s="1"/>
  <c r="D2210" i="2"/>
  <c r="H2209" i="2"/>
  <c r="F2209" i="2"/>
  <c r="I2209" i="2" s="1"/>
  <c r="E2209" i="2"/>
  <c r="G2209" i="2" s="1"/>
  <c r="D2209" i="2"/>
  <c r="H2208" i="2"/>
  <c r="G2208" i="2"/>
  <c r="E2208" i="2"/>
  <c r="D2208" i="2"/>
  <c r="F2208" i="2" s="1"/>
  <c r="H2207" i="2"/>
  <c r="E2207" i="2"/>
  <c r="G2207" i="2" s="1"/>
  <c r="D2207" i="2"/>
  <c r="F2207" i="2" s="1"/>
  <c r="H2206" i="2"/>
  <c r="F2206" i="2"/>
  <c r="E2206" i="2"/>
  <c r="G2206" i="2" s="1"/>
  <c r="D2206" i="2"/>
  <c r="H2205" i="2"/>
  <c r="F2205" i="2"/>
  <c r="I2205" i="2" s="1"/>
  <c r="E2205" i="2"/>
  <c r="G2205" i="2" s="1"/>
  <c r="D2205" i="2"/>
  <c r="H2204" i="2"/>
  <c r="G2204" i="2"/>
  <c r="E2204" i="2"/>
  <c r="D2204" i="2"/>
  <c r="F2204" i="2" s="1"/>
  <c r="H2203" i="2"/>
  <c r="E2203" i="2"/>
  <c r="G2203" i="2" s="1"/>
  <c r="D2203" i="2"/>
  <c r="F2203" i="2" s="1"/>
  <c r="H2202" i="2"/>
  <c r="F2202" i="2"/>
  <c r="E2202" i="2"/>
  <c r="G2202" i="2" s="1"/>
  <c r="D2202" i="2"/>
  <c r="H2201" i="2"/>
  <c r="F2201" i="2"/>
  <c r="I2201" i="2" s="1"/>
  <c r="E2201" i="2"/>
  <c r="G2201" i="2" s="1"/>
  <c r="D2201" i="2"/>
  <c r="H2200" i="2"/>
  <c r="G2200" i="2"/>
  <c r="E2200" i="2"/>
  <c r="D2200" i="2"/>
  <c r="F2200" i="2" s="1"/>
  <c r="H2199" i="2"/>
  <c r="E2199" i="2"/>
  <c r="G2199" i="2" s="1"/>
  <c r="D2199" i="2"/>
  <c r="F2199" i="2" s="1"/>
  <c r="H2198" i="2"/>
  <c r="E2198" i="2"/>
  <c r="G2198" i="2" s="1"/>
  <c r="D2198" i="2"/>
  <c r="F2198" i="2" s="1"/>
  <c r="H2197" i="2"/>
  <c r="E2197" i="2"/>
  <c r="G2197" i="2" s="1"/>
  <c r="D2197" i="2"/>
  <c r="F2197" i="2" s="1"/>
  <c r="H2196" i="2"/>
  <c r="E2196" i="2"/>
  <c r="G2196" i="2" s="1"/>
  <c r="D2196" i="2"/>
  <c r="F2196" i="2" s="1"/>
  <c r="H2195" i="2"/>
  <c r="E2195" i="2"/>
  <c r="G2195" i="2" s="1"/>
  <c r="D2195" i="2"/>
  <c r="F2195" i="2" s="1"/>
  <c r="H2194" i="2"/>
  <c r="E2194" i="2"/>
  <c r="G2194" i="2" s="1"/>
  <c r="D2194" i="2"/>
  <c r="F2194" i="2" s="1"/>
  <c r="H2193" i="2"/>
  <c r="E2193" i="2"/>
  <c r="G2193" i="2" s="1"/>
  <c r="D2193" i="2"/>
  <c r="F2193" i="2" s="1"/>
  <c r="H2192" i="2"/>
  <c r="E2192" i="2"/>
  <c r="G2192" i="2" s="1"/>
  <c r="D2192" i="2"/>
  <c r="F2192" i="2" s="1"/>
  <c r="H2191" i="2"/>
  <c r="E2191" i="2"/>
  <c r="G2191" i="2" s="1"/>
  <c r="D2191" i="2"/>
  <c r="F2191" i="2" s="1"/>
  <c r="H2190" i="2"/>
  <c r="E2190" i="2"/>
  <c r="G2190" i="2" s="1"/>
  <c r="D2190" i="2"/>
  <c r="F2190" i="2" s="1"/>
  <c r="H2189" i="2"/>
  <c r="E2189" i="2"/>
  <c r="G2189" i="2" s="1"/>
  <c r="D2189" i="2"/>
  <c r="F2189" i="2" s="1"/>
  <c r="H2188" i="2"/>
  <c r="E2188" i="2"/>
  <c r="G2188" i="2" s="1"/>
  <c r="D2188" i="2"/>
  <c r="F2188" i="2" s="1"/>
  <c r="H2187" i="2"/>
  <c r="E2187" i="2"/>
  <c r="G2187" i="2" s="1"/>
  <c r="D2187" i="2"/>
  <c r="F2187" i="2" s="1"/>
  <c r="H2186" i="2"/>
  <c r="E2186" i="2"/>
  <c r="G2186" i="2" s="1"/>
  <c r="D2186" i="2"/>
  <c r="F2186" i="2" s="1"/>
  <c r="H2185" i="2"/>
  <c r="E2185" i="2"/>
  <c r="G2185" i="2" s="1"/>
  <c r="D2185" i="2"/>
  <c r="F2185" i="2" s="1"/>
  <c r="H2184" i="2"/>
  <c r="E2184" i="2"/>
  <c r="G2184" i="2" s="1"/>
  <c r="D2184" i="2"/>
  <c r="F2184" i="2" s="1"/>
  <c r="H2183" i="2"/>
  <c r="E2183" i="2"/>
  <c r="G2183" i="2" s="1"/>
  <c r="D2183" i="2"/>
  <c r="F2183" i="2" s="1"/>
  <c r="H2182" i="2"/>
  <c r="E2182" i="2"/>
  <c r="G2182" i="2" s="1"/>
  <c r="D2182" i="2"/>
  <c r="F2182" i="2" s="1"/>
  <c r="H2181" i="2"/>
  <c r="E2181" i="2"/>
  <c r="G2181" i="2" s="1"/>
  <c r="D2181" i="2"/>
  <c r="F2181" i="2" s="1"/>
  <c r="H2180" i="2"/>
  <c r="E2180" i="2"/>
  <c r="G2180" i="2" s="1"/>
  <c r="D2180" i="2"/>
  <c r="F2180" i="2" s="1"/>
  <c r="H2179" i="2"/>
  <c r="E2179" i="2"/>
  <c r="G2179" i="2" s="1"/>
  <c r="D2179" i="2"/>
  <c r="F2179" i="2" s="1"/>
  <c r="H2178" i="2"/>
  <c r="E2178" i="2"/>
  <c r="G2178" i="2" s="1"/>
  <c r="D2178" i="2"/>
  <c r="F2178" i="2" s="1"/>
  <c r="H2177" i="2"/>
  <c r="E2177" i="2"/>
  <c r="G2177" i="2" s="1"/>
  <c r="D2177" i="2"/>
  <c r="F2177" i="2" s="1"/>
  <c r="H2176" i="2"/>
  <c r="E2176" i="2"/>
  <c r="G2176" i="2" s="1"/>
  <c r="D2176" i="2"/>
  <c r="F2176" i="2" s="1"/>
  <c r="H2175" i="2"/>
  <c r="E2175" i="2"/>
  <c r="G2175" i="2" s="1"/>
  <c r="D2175" i="2"/>
  <c r="F2175" i="2" s="1"/>
  <c r="H2174" i="2"/>
  <c r="E2174" i="2"/>
  <c r="G2174" i="2" s="1"/>
  <c r="D2174" i="2"/>
  <c r="F2174" i="2" s="1"/>
  <c r="H2173" i="2"/>
  <c r="E2173" i="2"/>
  <c r="G2173" i="2" s="1"/>
  <c r="D2173" i="2"/>
  <c r="F2173" i="2" s="1"/>
  <c r="H2172" i="2"/>
  <c r="E2172" i="2"/>
  <c r="G2172" i="2" s="1"/>
  <c r="D2172" i="2"/>
  <c r="F2172" i="2" s="1"/>
  <c r="H2171" i="2"/>
  <c r="E2171" i="2"/>
  <c r="G2171" i="2" s="1"/>
  <c r="D2171" i="2"/>
  <c r="F2171" i="2" s="1"/>
  <c r="H2170" i="2"/>
  <c r="E2170" i="2"/>
  <c r="G2170" i="2" s="1"/>
  <c r="D2170" i="2"/>
  <c r="F2170" i="2" s="1"/>
  <c r="H2169" i="2"/>
  <c r="E2169" i="2"/>
  <c r="G2169" i="2" s="1"/>
  <c r="D2169" i="2"/>
  <c r="F2169" i="2" s="1"/>
  <c r="H2168" i="2"/>
  <c r="E2168" i="2"/>
  <c r="G2168" i="2" s="1"/>
  <c r="D2168" i="2"/>
  <c r="F2168" i="2" s="1"/>
  <c r="H2167" i="2"/>
  <c r="E2167" i="2"/>
  <c r="G2167" i="2" s="1"/>
  <c r="D2167" i="2"/>
  <c r="F2167" i="2" s="1"/>
  <c r="H2166" i="2"/>
  <c r="E2166" i="2"/>
  <c r="G2166" i="2" s="1"/>
  <c r="D2166" i="2"/>
  <c r="F2166" i="2" s="1"/>
  <c r="H2165" i="2"/>
  <c r="E2165" i="2"/>
  <c r="G2165" i="2" s="1"/>
  <c r="D2165" i="2"/>
  <c r="F2165" i="2" s="1"/>
  <c r="H2164" i="2"/>
  <c r="E2164" i="2"/>
  <c r="G2164" i="2" s="1"/>
  <c r="D2164" i="2"/>
  <c r="F2164" i="2" s="1"/>
  <c r="H2163" i="2"/>
  <c r="E2163" i="2"/>
  <c r="G2163" i="2" s="1"/>
  <c r="D2163" i="2"/>
  <c r="F2163" i="2" s="1"/>
  <c r="H2162" i="2"/>
  <c r="E2162" i="2"/>
  <c r="G2162" i="2" s="1"/>
  <c r="D2162" i="2"/>
  <c r="F2162" i="2" s="1"/>
  <c r="H2161" i="2"/>
  <c r="E2161" i="2"/>
  <c r="G2161" i="2" s="1"/>
  <c r="D2161" i="2"/>
  <c r="F2161" i="2" s="1"/>
  <c r="H2160" i="2"/>
  <c r="E2160" i="2"/>
  <c r="G2160" i="2" s="1"/>
  <c r="D2160" i="2"/>
  <c r="F2160" i="2" s="1"/>
  <c r="H2159" i="2"/>
  <c r="E2159" i="2"/>
  <c r="G2159" i="2" s="1"/>
  <c r="D2159" i="2"/>
  <c r="F2159" i="2" s="1"/>
  <c r="H2158" i="2"/>
  <c r="E2158" i="2"/>
  <c r="G2158" i="2" s="1"/>
  <c r="D2158" i="2"/>
  <c r="F2158" i="2" s="1"/>
  <c r="H2157" i="2"/>
  <c r="E2157" i="2"/>
  <c r="G2157" i="2" s="1"/>
  <c r="D2157" i="2"/>
  <c r="F2157" i="2" s="1"/>
  <c r="H2156" i="2"/>
  <c r="E2156" i="2"/>
  <c r="G2156" i="2" s="1"/>
  <c r="D2156" i="2"/>
  <c r="F2156" i="2" s="1"/>
  <c r="H2155" i="2"/>
  <c r="E2155" i="2"/>
  <c r="G2155" i="2" s="1"/>
  <c r="D2155" i="2"/>
  <c r="F2155" i="2" s="1"/>
  <c r="H2154" i="2"/>
  <c r="E2154" i="2"/>
  <c r="G2154" i="2" s="1"/>
  <c r="D2154" i="2"/>
  <c r="F2154" i="2" s="1"/>
  <c r="H2153" i="2"/>
  <c r="E2153" i="2"/>
  <c r="G2153" i="2" s="1"/>
  <c r="D2153" i="2"/>
  <c r="F2153" i="2" s="1"/>
  <c r="H2152" i="2"/>
  <c r="E2152" i="2"/>
  <c r="G2152" i="2" s="1"/>
  <c r="D2152" i="2"/>
  <c r="F2152" i="2" s="1"/>
  <c r="H2151" i="2"/>
  <c r="E2151" i="2"/>
  <c r="G2151" i="2" s="1"/>
  <c r="D2151" i="2"/>
  <c r="F2151" i="2" s="1"/>
  <c r="H2150" i="2"/>
  <c r="E2150" i="2"/>
  <c r="G2150" i="2" s="1"/>
  <c r="D2150" i="2"/>
  <c r="F2150" i="2" s="1"/>
  <c r="H2149" i="2"/>
  <c r="E2149" i="2"/>
  <c r="G2149" i="2" s="1"/>
  <c r="D2149" i="2"/>
  <c r="F2149" i="2" s="1"/>
  <c r="H2148" i="2"/>
  <c r="E2148" i="2"/>
  <c r="G2148" i="2" s="1"/>
  <c r="D2148" i="2"/>
  <c r="F2148" i="2" s="1"/>
  <c r="H2147" i="2"/>
  <c r="E2147" i="2"/>
  <c r="G2147" i="2" s="1"/>
  <c r="D2147" i="2"/>
  <c r="F2147" i="2" s="1"/>
  <c r="H2146" i="2"/>
  <c r="E2146" i="2"/>
  <c r="G2146" i="2" s="1"/>
  <c r="D2146" i="2"/>
  <c r="F2146" i="2" s="1"/>
  <c r="H2145" i="2"/>
  <c r="E2145" i="2"/>
  <c r="G2145" i="2" s="1"/>
  <c r="D2145" i="2"/>
  <c r="F2145" i="2" s="1"/>
  <c r="H2144" i="2"/>
  <c r="E2144" i="2"/>
  <c r="G2144" i="2" s="1"/>
  <c r="D2144" i="2"/>
  <c r="F2144" i="2" s="1"/>
  <c r="H2143" i="2"/>
  <c r="E2143" i="2"/>
  <c r="G2143" i="2" s="1"/>
  <c r="D2143" i="2"/>
  <c r="F2143" i="2" s="1"/>
  <c r="H2142" i="2"/>
  <c r="E2142" i="2"/>
  <c r="G2142" i="2" s="1"/>
  <c r="D2142" i="2"/>
  <c r="F2142" i="2" s="1"/>
  <c r="H2141" i="2"/>
  <c r="E2141" i="2"/>
  <c r="G2141" i="2" s="1"/>
  <c r="D2141" i="2"/>
  <c r="F2141" i="2" s="1"/>
  <c r="H2140" i="2"/>
  <c r="E2140" i="2"/>
  <c r="G2140" i="2" s="1"/>
  <c r="D2140" i="2"/>
  <c r="F2140" i="2" s="1"/>
  <c r="H2139" i="2"/>
  <c r="E2139" i="2"/>
  <c r="G2139" i="2" s="1"/>
  <c r="D2139" i="2"/>
  <c r="F2139" i="2" s="1"/>
  <c r="H2138" i="2"/>
  <c r="E2138" i="2"/>
  <c r="G2138" i="2" s="1"/>
  <c r="D2138" i="2"/>
  <c r="F2138" i="2" s="1"/>
  <c r="H2137" i="2"/>
  <c r="E2137" i="2"/>
  <c r="G2137" i="2" s="1"/>
  <c r="D2137" i="2"/>
  <c r="F2137" i="2" s="1"/>
  <c r="H2136" i="2"/>
  <c r="E2136" i="2"/>
  <c r="G2136" i="2" s="1"/>
  <c r="D2136" i="2"/>
  <c r="F2136" i="2" s="1"/>
  <c r="H2135" i="2"/>
  <c r="E2135" i="2"/>
  <c r="G2135" i="2" s="1"/>
  <c r="D2135" i="2"/>
  <c r="F2135" i="2" s="1"/>
  <c r="H2134" i="2"/>
  <c r="E2134" i="2"/>
  <c r="G2134" i="2" s="1"/>
  <c r="D2134" i="2"/>
  <c r="F2134" i="2" s="1"/>
  <c r="H2133" i="2"/>
  <c r="E2133" i="2"/>
  <c r="G2133" i="2" s="1"/>
  <c r="D2133" i="2"/>
  <c r="F2133" i="2" s="1"/>
  <c r="H2132" i="2"/>
  <c r="E2132" i="2"/>
  <c r="G2132" i="2" s="1"/>
  <c r="D2132" i="2"/>
  <c r="F2132" i="2" s="1"/>
  <c r="H2131" i="2"/>
  <c r="E2131" i="2"/>
  <c r="G2131" i="2" s="1"/>
  <c r="D2131" i="2"/>
  <c r="F2131" i="2" s="1"/>
  <c r="H2130" i="2"/>
  <c r="E2130" i="2"/>
  <c r="G2130" i="2" s="1"/>
  <c r="D2130" i="2"/>
  <c r="F2130" i="2" s="1"/>
  <c r="H2129" i="2"/>
  <c r="E2129" i="2"/>
  <c r="G2129" i="2" s="1"/>
  <c r="D2129" i="2"/>
  <c r="F2129" i="2" s="1"/>
  <c r="H2128" i="2"/>
  <c r="E2128" i="2"/>
  <c r="G2128" i="2" s="1"/>
  <c r="D2128" i="2"/>
  <c r="F2128" i="2" s="1"/>
  <c r="H2127" i="2"/>
  <c r="E2127" i="2"/>
  <c r="G2127" i="2" s="1"/>
  <c r="D2127" i="2"/>
  <c r="F2127" i="2" s="1"/>
  <c r="H2126" i="2"/>
  <c r="E2126" i="2"/>
  <c r="G2126" i="2" s="1"/>
  <c r="D2126" i="2"/>
  <c r="F2126" i="2" s="1"/>
  <c r="H2125" i="2"/>
  <c r="E2125" i="2"/>
  <c r="G2125" i="2" s="1"/>
  <c r="D2125" i="2"/>
  <c r="F2125" i="2" s="1"/>
  <c r="H2124" i="2"/>
  <c r="E2124" i="2"/>
  <c r="G2124" i="2" s="1"/>
  <c r="D2124" i="2"/>
  <c r="F2124" i="2" s="1"/>
  <c r="H2123" i="2"/>
  <c r="E2123" i="2"/>
  <c r="G2123" i="2" s="1"/>
  <c r="D2123" i="2"/>
  <c r="F2123" i="2" s="1"/>
  <c r="H2122" i="2"/>
  <c r="E2122" i="2"/>
  <c r="G2122" i="2" s="1"/>
  <c r="D2122" i="2"/>
  <c r="F2122" i="2" s="1"/>
  <c r="H2121" i="2"/>
  <c r="E2121" i="2"/>
  <c r="G2121" i="2" s="1"/>
  <c r="D2121" i="2"/>
  <c r="F2121" i="2" s="1"/>
  <c r="H2120" i="2"/>
  <c r="E2120" i="2"/>
  <c r="G2120" i="2" s="1"/>
  <c r="D2120" i="2"/>
  <c r="F2120" i="2" s="1"/>
  <c r="H2119" i="2"/>
  <c r="E2119" i="2"/>
  <c r="G2119" i="2" s="1"/>
  <c r="D2119" i="2"/>
  <c r="F2119" i="2" s="1"/>
  <c r="H2118" i="2"/>
  <c r="E2118" i="2"/>
  <c r="G2118" i="2" s="1"/>
  <c r="D2118" i="2"/>
  <c r="F2118" i="2" s="1"/>
  <c r="H2117" i="2"/>
  <c r="E2117" i="2"/>
  <c r="G2117" i="2" s="1"/>
  <c r="D2117" i="2"/>
  <c r="F2117" i="2" s="1"/>
  <c r="H2116" i="2"/>
  <c r="E2116" i="2"/>
  <c r="G2116" i="2" s="1"/>
  <c r="D2116" i="2"/>
  <c r="F2116" i="2" s="1"/>
  <c r="H2115" i="2"/>
  <c r="E2115" i="2"/>
  <c r="G2115" i="2" s="1"/>
  <c r="D2115" i="2"/>
  <c r="F2115" i="2" s="1"/>
  <c r="H2114" i="2"/>
  <c r="E2114" i="2"/>
  <c r="G2114" i="2" s="1"/>
  <c r="D2114" i="2"/>
  <c r="F2114" i="2" s="1"/>
  <c r="H2113" i="2"/>
  <c r="E2113" i="2"/>
  <c r="G2113" i="2" s="1"/>
  <c r="D2113" i="2"/>
  <c r="F2113" i="2" s="1"/>
  <c r="H2112" i="2"/>
  <c r="E2112" i="2"/>
  <c r="G2112" i="2" s="1"/>
  <c r="D2112" i="2"/>
  <c r="F2112" i="2" s="1"/>
  <c r="H2111" i="2"/>
  <c r="E2111" i="2"/>
  <c r="G2111" i="2" s="1"/>
  <c r="D2111" i="2"/>
  <c r="F2111" i="2" s="1"/>
  <c r="H2110" i="2"/>
  <c r="E2110" i="2"/>
  <c r="G2110" i="2" s="1"/>
  <c r="D2110" i="2"/>
  <c r="F2110" i="2" s="1"/>
  <c r="H2109" i="2"/>
  <c r="E2109" i="2"/>
  <c r="G2109" i="2" s="1"/>
  <c r="D2109" i="2"/>
  <c r="F2109" i="2" s="1"/>
  <c r="H2108" i="2"/>
  <c r="E2108" i="2"/>
  <c r="G2108" i="2" s="1"/>
  <c r="D2108" i="2"/>
  <c r="F2108" i="2" s="1"/>
  <c r="H2107" i="2"/>
  <c r="E2107" i="2"/>
  <c r="G2107" i="2" s="1"/>
  <c r="D2107" i="2"/>
  <c r="F2107" i="2" s="1"/>
  <c r="H2106" i="2"/>
  <c r="E2106" i="2"/>
  <c r="G2106" i="2" s="1"/>
  <c r="D2106" i="2"/>
  <c r="F2106" i="2" s="1"/>
  <c r="H2105" i="2"/>
  <c r="E2105" i="2"/>
  <c r="G2105" i="2" s="1"/>
  <c r="D2105" i="2"/>
  <c r="F2105" i="2" s="1"/>
  <c r="H2104" i="2"/>
  <c r="E2104" i="2"/>
  <c r="G2104" i="2" s="1"/>
  <c r="D2104" i="2"/>
  <c r="F2104" i="2" s="1"/>
  <c r="H2103" i="2"/>
  <c r="E2103" i="2"/>
  <c r="G2103" i="2" s="1"/>
  <c r="D2103" i="2"/>
  <c r="F2103" i="2" s="1"/>
  <c r="H2102" i="2"/>
  <c r="E2102" i="2"/>
  <c r="G2102" i="2" s="1"/>
  <c r="D2102" i="2"/>
  <c r="F2102" i="2" s="1"/>
  <c r="H2101" i="2"/>
  <c r="E2101" i="2"/>
  <c r="G2101" i="2" s="1"/>
  <c r="D2101" i="2"/>
  <c r="F2101" i="2" s="1"/>
  <c r="H2100" i="2"/>
  <c r="E2100" i="2"/>
  <c r="G2100" i="2" s="1"/>
  <c r="D2100" i="2"/>
  <c r="F2100" i="2" s="1"/>
  <c r="H2099" i="2"/>
  <c r="E2099" i="2"/>
  <c r="G2099" i="2" s="1"/>
  <c r="D2099" i="2"/>
  <c r="F2099" i="2" s="1"/>
  <c r="H2098" i="2"/>
  <c r="E2098" i="2"/>
  <c r="G2098" i="2" s="1"/>
  <c r="D2098" i="2"/>
  <c r="F2098" i="2" s="1"/>
  <c r="H2097" i="2"/>
  <c r="E2097" i="2"/>
  <c r="G2097" i="2" s="1"/>
  <c r="D2097" i="2"/>
  <c r="F2097" i="2" s="1"/>
  <c r="H2096" i="2"/>
  <c r="E2096" i="2"/>
  <c r="G2096" i="2" s="1"/>
  <c r="D2096" i="2"/>
  <c r="F2096" i="2" s="1"/>
  <c r="H2095" i="2"/>
  <c r="E2095" i="2"/>
  <c r="G2095" i="2" s="1"/>
  <c r="D2095" i="2"/>
  <c r="F2095" i="2" s="1"/>
  <c r="H2094" i="2"/>
  <c r="E2094" i="2"/>
  <c r="G2094" i="2" s="1"/>
  <c r="D2094" i="2"/>
  <c r="F2094" i="2" s="1"/>
  <c r="H2093" i="2"/>
  <c r="E2093" i="2"/>
  <c r="G2093" i="2" s="1"/>
  <c r="D2093" i="2"/>
  <c r="F2093" i="2" s="1"/>
  <c r="H2092" i="2"/>
  <c r="E2092" i="2"/>
  <c r="G2092" i="2" s="1"/>
  <c r="D2092" i="2"/>
  <c r="F2092" i="2" s="1"/>
  <c r="H2091" i="2"/>
  <c r="E2091" i="2"/>
  <c r="G2091" i="2" s="1"/>
  <c r="D2091" i="2"/>
  <c r="F2091" i="2" s="1"/>
  <c r="H2090" i="2"/>
  <c r="E2090" i="2"/>
  <c r="G2090" i="2" s="1"/>
  <c r="D2090" i="2"/>
  <c r="F2090" i="2" s="1"/>
  <c r="H2089" i="2"/>
  <c r="E2089" i="2"/>
  <c r="G2089" i="2" s="1"/>
  <c r="D2089" i="2"/>
  <c r="F2089" i="2" s="1"/>
  <c r="H2088" i="2"/>
  <c r="E2088" i="2"/>
  <c r="G2088" i="2" s="1"/>
  <c r="D2088" i="2"/>
  <c r="F2088" i="2" s="1"/>
  <c r="H2087" i="2"/>
  <c r="E2087" i="2"/>
  <c r="G2087" i="2" s="1"/>
  <c r="D2087" i="2"/>
  <c r="F2087" i="2" s="1"/>
  <c r="H2086" i="2"/>
  <c r="E2086" i="2"/>
  <c r="G2086" i="2" s="1"/>
  <c r="D2086" i="2"/>
  <c r="F2086" i="2" s="1"/>
  <c r="H2085" i="2"/>
  <c r="E2085" i="2"/>
  <c r="G2085" i="2" s="1"/>
  <c r="D2085" i="2"/>
  <c r="F2085" i="2" s="1"/>
  <c r="H2084" i="2"/>
  <c r="E2084" i="2"/>
  <c r="G2084" i="2" s="1"/>
  <c r="D2084" i="2"/>
  <c r="F2084" i="2" s="1"/>
  <c r="H2083" i="2"/>
  <c r="E2083" i="2"/>
  <c r="G2083" i="2" s="1"/>
  <c r="D2083" i="2"/>
  <c r="F2083" i="2" s="1"/>
  <c r="H2082" i="2"/>
  <c r="E2082" i="2"/>
  <c r="G2082" i="2" s="1"/>
  <c r="D2082" i="2"/>
  <c r="F2082" i="2" s="1"/>
  <c r="H2081" i="2"/>
  <c r="E2081" i="2"/>
  <c r="G2081" i="2" s="1"/>
  <c r="D2081" i="2"/>
  <c r="F2081" i="2" s="1"/>
  <c r="H2080" i="2"/>
  <c r="E2080" i="2"/>
  <c r="G2080" i="2" s="1"/>
  <c r="D2080" i="2"/>
  <c r="F2080" i="2" s="1"/>
  <c r="H2079" i="2"/>
  <c r="E2079" i="2"/>
  <c r="G2079" i="2" s="1"/>
  <c r="D2079" i="2"/>
  <c r="F2079" i="2" s="1"/>
  <c r="H2078" i="2"/>
  <c r="E2078" i="2"/>
  <c r="G2078" i="2" s="1"/>
  <c r="D2078" i="2"/>
  <c r="F2078" i="2" s="1"/>
  <c r="H2077" i="2"/>
  <c r="E2077" i="2"/>
  <c r="G2077" i="2" s="1"/>
  <c r="D2077" i="2"/>
  <c r="F2077" i="2" s="1"/>
  <c r="H2076" i="2"/>
  <c r="E2076" i="2"/>
  <c r="G2076" i="2" s="1"/>
  <c r="D2076" i="2"/>
  <c r="F2076" i="2" s="1"/>
  <c r="H2075" i="2"/>
  <c r="E2075" i="2"/>
  <c r="G2075" i="2" s="1"/>
  <c r="D2075" i="2"/>
  <c r="F2075" i="2" s="1"/>
  <c r="H2074" i="2"/>
  <c r="E2074" i="2"/>
  <c r="G2074" i="2" s="1"/>
  <c r="D2074" i="2"/>
  <c r="F2074" i="2" s="1"/>
  <c r="H2073" i="2"/>
  <c r="E2073" i="2"/>
  <c r="G2073" i="2" s="1"/>
  <c r="D2073" i="2"/>
  <c r="F2073" i="2" s="1"/>
  <c r="H2072" i="2"/>
  <c r="E2072" i="2"/>
  <c r="G2072" i="2" s="1"/>
  <c r="D2072" i="2"/>
  <c r="F2072" i="2" s="1"/>
  <c r="H2071" i="2"/>
  <c r="E2071" i="2"/>
  <c r="G2071" i="2" s="1"/>
  <c r="D2071" i="2"/>
  <c r="F2071" i="2" s="1"/>
  <c r="H2070" i="2"/>
  <c r="E2070" i="2"/>
  <c r="G2070" i="2" s="1"/>
  <c r="D2070" i="2"/>
  <c r="F2070" i="2" s="1"/>
  <c r="H2069" i="2"/>
  <c r="E2069" i="2"/>
  <c r="G2069" i="2" s="1"/>
  <c r="D2069" i="2"/>
  <c r="F2069" i="2" s="1"/>
  <c r="H2068" i="2"/>
  <c r="E2068" i="2"/>
  <c r="G2068" i="2" s="1"/>
  <c r="D2068" i="2"/>
  <c r="F2068" i="2" s="1"/>
  <c r="H2067" i="2"/>
  <c r="E2067" i="2"/>
  <c r="G2067" i="2" s="1"/>
  <c r="D2067" i="2"/>
  <c r="F2067" i="2" s="1"/>
  <c r="H2066" i="2"/>
  <c r="E2066" i="2"/>
  <c r="G2066" i="2" s="1"/>
  <c r="D2066" i="2"/>
  <c r="F2066" i="2" s="1"/>
  <c r="H2065" i="2"/>
  <c r="E2065" i="2"/>
  <c r="G2065" i="2" s="1"/>
  <c r="D2065" i="2"/>
  <c r="F2065" i="2" s="1"/>
  <c r="H2064" i="2"/>
  <c r="E2064" i="2"/>
  <c r="G2064" i="2" s="1"/>
  <c r="D2064" i="2"/>
  <c r="F2064" i="2" s="1"/>
  <c r="H2063" i="2"/>
  <c r="E2063" i="2"/>
  <c r="G2063" i="2" s="1"/>
  <c r="D2063" i="2"/>
  <c r="F2063" i="2" s="1"/>
  <c r="H2062" i="2"/>
  <c r="E2062" i="2"/>
  <c r="G2062" i="2" s="1"/>
  <c r="D2062" i="2"/>
  <c r="F2062" i="2" s="1"/>
  <c r="H2061" i="2"/>
  <c r="E2061" i="2"/>
  <c r="G2061" i="2" s="1"/>
  <c r="D2061" i="2"/>
  <c r="F2061" i="2" s="1"/>
  <c r="H2060" i="2"/>
  <c r="E2060" i="2"/>
  <c r="G2060" i="2" s="1"/>
  <c r="D2060" i="2"/>
  <c r="F2060" i="2" s="1"/>
  <c r="H2059" i="2"/>
  <c r="E2059" i="2"/>
  <c r="G2059" i="2" s="1"/>
  <c r="D2059" i="2"/>
  <c r="F2059" i="2" s="1"/>
  <c r="H2058" i="2"/>
  <c r="E2058" i="2"/>
  <c r="G2058" i="2" s="1"/>
  <c r="D2058" i="2"/>
  <c r="F2058" i="2" s="1"/>
  <c r="H2057" i="2"/>
  <c r="E2057" i="2"/>
  <c r="G2057" i="2" s="1"/>
  <c r="D2057" i="2"/>
  <c r="F2057" i="2" s="1"/>
  <c r="H2056" i="2"/>
  <c r="E2056" i="2"/>
  <c r="G2056" i="2" s="1"/>
  <c r="D2056" i="2"/>
  <c r="F2056" i="2" s="1"/>
  <c r="H2055" i="2"/>
  <c r="E2055" i="2"/>
  <c r="G2055" i="2" s="1"/>
  <c r="D2055" i="2"/>
  <c r="F2055" i="2" s="1"/>
  <c r="H2054" i="2"/>
  <c r="E2054" i="2"/>
  <c r="G2054" i="2" s="1"/>
  <c r="D2054" i="2"/>
  <c r="F2054" i="2" s="1"/>
  <c r="H2053" i="2"/>
  <c r="E2053" i="2"/>
  <c r="G2053" i="2" s="1"/>
  <c r="D2053" i="2"/>
  <c r="F2053" i="2" s="1"/>
  <c r="H2052" i="2"/>
  <c r="E2052" i="2"/>
  <c r="G2052" i="2" s="1"/>
  <c r="D2052" i="2"/>
  <c r="F2052" i="2" s="1"/>
  <c r="H2051" i="2"/>
  <c r="E2051" i="2"/>
  <c r="G2051" i="2" s="1"/>
  <c r="D2051" i="2"/>
  <c r="F2051" i="2" s="1"/>
  <c r="H2050" i="2"/>
  <c r="E2050" i="2"/>
  <c r="G2050" i="2" s="1"/>
  <c r="D2050" i="2"/>
  <c r="F2050" i="2" s="1"/>
  <c r="H2049" i="2"/>
  <c r="E2049" i="2"/>
  <c r="G2049" i="2" s="1"/>
  <c r="D2049" i="2"/>
  <c r="F2049" i="2" s="1"/>
  <c r="H2048" i="2"/>
  <c r="E2048" i="2"/>
  <c r="G2048" i="2" s="1"/>
  <c r="D2048" i="2"/>
  <c r="F2048" i="2" s="1"/>
  <c r="H2047" i="2"/>
  <c r="E2047" i="2"/>
  <c r="G2047" i="2" s="1"/>
  <c r="D2047" i="2"/>
  <c r="F2047" i="2" s="1"/>
  <c r="H2046" i="2"/>
  <c r="E2046" i="2"/>
  <c r="G2046" i="2" s="1"/>
  <c r="D2046" i="2"/>
  <c r="F2046" i="2" s="1"/>
  <c r="H2045" i="2"/>
  <c r="E2045" i="2"/>
  <c r="G2045" i="2" s="1"/>
  <c r="D2045" i="2"/>
  <c r="F2045" i="2" s="1"/>
  <c r="H2044" i="2"/>
  <c r="E2044" i="2"/>
  <c r="G2044" i="2" s="1"/>
  <c r="D2044" i="2"/>
  <c r="F2044" i="2" s="1"/>
  <c r="H2043" i="2"/>
  <c r="E2043" i="2"/>
  <c r="G2043" i="2" s="1"/>
  <c r="D2043" i="2"/>
  <c r="F2043" i="2" s="1"/>
  <c r="H2042" i="2"/>
  <c r="E2042" i="2"/>
  <c r="G2042" i="2" s="1"/>
  <c r="D2042" i="2"/>
  <c r="F2042" i="2" s="1"/>
  <c r="H2041" i="2"/>
  <c r="E2041" i="2"/>
  <c r="G2041" i="2" s="1"/>
  <c r="D2041" i="2"/>
  <c r="F2041" i="2" s="1"/>
  <c r="H2040" i="2"/>
  <c r="E2040" i="2"/>
  <c r="G2040" i="2" s="1"/>
  <c r="D2040" i="2"/>
  <c r="F2040" i="2" s="1"/>
  <c r="H2039" i="2"/>
  <c r="E2039" i="2"/>
  <c r="G2039" i="2" s="1"/>
  <c r="D2039" i="2"/>
  <c r="F2039" i="2" s="1"/>
  <c r="H2038" i="2"/>
  <c r="E2038" i="2"/>
  <c r="G2038" i="2" s="1"/>
  <c r="D2038" i="2"/>
  <c r="F2038" i="2" s="1"/>
  <c r="H2037" i="2"/>
  <c r="E2037" i="2"/>
  <c r="G2037" i="2" s="1"/>
  <c r="D2037" i="2"/>
  <c r="F2037" i="2" s="1"/>
  <c r="H2036" i="2"/>
  <c r="E2036" i="2"/>
  <c r="G2036" i="2" s="1"/>
  <c r="D2036" i="2"/>
  <c r="F2036" i="2" s="1"/>
  <c r="H2035" i="2"/>
  <c r="E2035" i="2"/>
  <c r="G2035" i="2" s="1"/>
  <c r="D2035" i="2"/>
  <c r="F2035" i="2" s="1"/>
  <c r="H2034" i="2"/>
  <c r="E2034" i="2"/>
  <c r="G2034" i="2" s="1"/>
  <c r="D2034" i="2"/>
  <c r="F2034" i="2" s="1"/>
  <c r="H2033" i="2"/>
  <c r="E2033" i="2"/>
  <c r="G2033" i="2" s="1"/>
  <c r="D2033" i="2"/>
  <c r="F2033" i="2" s="1"/>
  <c r="H2032" i="2"/>
  <c r="E2032" i="2"/>
  <c r="G2032" i="2" s="1"/>
  <c r="D2032" i="2"/>
  <c r="F2032" i="2" s="1"/>
  <c r="H2031" i="2"/>
  <c r="E2031" i="2"/>
  <c r="G2031" i="2" s="1"/>
  <c r="D2031" i="2"/>
  <c r="F2031" i="2" s="1"/>
  <c r="H2030" i="2"/>
  <c r="E2030" i="2"/>
  <c r="G2030" i="2" s="1"/>
  <c r="D2030" i="2"/>
  <c r="F2030" i="2" s="1"/>
  <c r="H2029" i="2"/>
  <c r="E2029" i="2"/>
  <c r="G2029" i="2" s="1"/>
  <c r="D2029" i="2"/>
  <c r="F2029" i="2" s="1"/>
  <c r="H2028" i="2"/>
  <c r="E2028" i="2"/>
  <c r="G2028" i="2" s="1"/>
  <c r="D2028" i="2"/>
  <c r="F2028" i="2" s="1"/>
  <c r="H2027" i="2"/>
  <c r="E2027" i="2"/>
  <c r="G2027" i="2" s="1"/>
  <c r="D2027" i="2"/>
  <c r="F2027" i="2" s="1"/>
  <c r="H2026" i="2"/>
  <c r="E2026" i="2"/>
  <c r="G2026" i="2" s="1"/>
  <c r="D2026" i="2"/>
  <c r="F2026" i="2" s="1"/>
  <c r="H2025" i="2"/>
  <c r="E2025" i="2"/>
  <c r="G2025" i="2" s="1"/>
  <c r="D2025" i="2"/>
  <c r="F2025" i="2" s="1"/>
  <c r="H2024" i="2"/>
  <c r="E2024" i="2"/>
  <c r="G2024" i="2" s="1"/>
  <c r="D2024" i="2"/>
  <c r="F2024" i="2" s="1"/>
  <c r="H2023" i="2"/>
  <c r="E2023" i="2"/>
  <c r="G2023" i="2" s="1"/>
  <c r="D2023" i="2"/>
  <c r="F2023" i="2" s="1"/>
  <c r="H2022" i="2"/>
  <c r="E2022" i="2"/>
  <c r="G2022" i="2" s="1"/>
  <c r="D2022" i="2"/>
  <c r="F2022" i="2" s="1"/>
  <c r="H2021" i="2"/>
  <c r="E2021" i="2"/>
  <c r="G2021" i="2" s="1"/>
  <c r="D2021" i="2"/>
  <c r="F2021" i="2" s="1"/>
  <c r="H2020" i="2"/>
  <c r="E2020" i="2"/>
  <c r="G2020" i="2" s="1"/>
  <c r="D2020" i="2"/>
  <c r="F2020" i="2" s="1"/>
  <c r="H2019" i="2"/>
  <c r="E2019" i="2"/>
  <c r="G2019" i="2" s="1"/>
  <c r="D2019" i="2"/>
  <c r="F2019" i="2" s="1"/>
  <c r="H2018" i="2"/>
  <c r="E2018" i="2"/>
  <c r="G2018" i="2" s="1"/>
  <c r="D2018" i="2"/>
  <c r="F2018" i="2" s="1"/>
  <c r="H2017" i="2"/>
  <c r="E2017" i="2"/>
  <c r="G2017" i="2" s="1"/>
  <c r="D2017" i="2"/>
  <c r="F2017" i="2" s="1"/>
  <c r="H2016" i="2"/>
  <c r="E2016" i="2"/>
  <c r="G2016" i="2" s="1"/>
  <c r="D2016" i="2"/>
  <c r="F2016" i="2" s="1"/>
  <c r="H2015" i="2"/>
  <c r="E2015" i="2"/>
  <c r="G2015" i="2" s="1"/>
  <c r="D2015" i="2"/>
  <c r="F2015" i="2" s="1"/>
  <c r="H2014" i="2"/>
  <c r="E2014" i="2"/>
  <c r="G2014" i="2" s="1"/>
  <c r="D2014" i="2"/>
  <c r="F2014" i="2" s="1"/>
  <c r="H2013" i="2"/>
  <c r="E2013" i="2"/>
  <c r="G2013" i="2" s="1"/>
  <c r="D2013" i="2"/>
  <c r="F2013" i="2" s="1"/>
  <c r="H2012" i="2"/>
  <c r="E2012" i="2"/>
  <c r="G2012" i="2" s="1"/>
  <c r="D2012" i="2"/>
  <c r="F2012" i="2" s="1"/>
  <c r="H2011" i="2"/>
  <c r="E2011" i="2"/>
  <c r="G2011" i="2" s="1"/>
  <c r="D2011" i="2"/>
  <c r="F2011" i="2" s="1"/>
  <c r="H2010" i="2"/>
  <c r="E2010" i="2"/>
  <c r="G2010" i="2" s="1"/>
  <c r="D2010" i="2"/>
  <c r="F2010" i="2" s="1"/>
  <c r="H2009" i="2"/>
  <c r="E2009" i="2"/>
  <c r="G2009" i="2" s="1"/>
  <c r="D2009" i="2"/>
  <c r="F2009" i="2" s="1"/>
  <c r="H2008" i="2"/>
  <c r="E2008" i="2"/>
  <c r="G2008" i="2" s="1"/>
  <c r="D2008" i="2"/>
  <c r="F2008" i="2" s="1"/>
  <c r="H2007" i="2"/>
  <c r="E2007" i="2"/>
  <c r="G2007" i="2" s="1"/>
  <c r="D2007" i="2"/>
  <c r="F2007" i="2" s="1"/>
  <c r="H2006" i="2"/>
  <c r="E2006" i="2"/>
  <c r="G2006" i="2" s="1"/>
  <c r="D2006" i="2"/>
  <c r="F2006" i="2" s="1"/>
  <c r="H2005" i="2"/>
  <c r="E2005" i="2"/>
  <c r="G2005" i="2" s="1"/>
  <c r="D2005" i="2"/>
  <c r="F2005" i="2" s="1"/>
  <c r="H2004" i="2"/>
  <c r="E2004" i="2"/>
  <c r="G2004" i="2" s="1"/>
  <c r="D2004" i="2"/>
  <c r="F2004" i="2" s="1"/>
  <c r="H2003" i="2"/>
  <c r="E2003" i="2"/>
  <c r="G2003" i="2" s="1"/>
  <c r="D2003" i="2"/>
  <c r="F2003" i="2" s="1"/>
  <c r="H2002" i="2"/>
  <c r="E2002" i="2"/>
  <c r="G2002" i="2" s="1"/>
  <c r="D2002" i="2"/>
  <c r="F2002" i="2" s="1"/>
  <c r="H2001" i="2"/>
  <c r="E2001" i="2"/>
  <c r="G2001" i="2" s="1"/>
  <c r="D2001" i="2"/>
  <c r="F2001" i="2" s="1"/>
  <c r="H2000" i="2"/>
  <c r="E2000" i="2"/>
  <c r="G2000" i="2" s="1"/>
  <c r="D2000" i="2"/>
  <c r="F2000" i="2" s="1"/>
  <c r="H1999" i="2"/>
  <c r="E1999" i="2"/>
  <c r="G1999" i="2" s="1"/>
  <c r="D1999" i="2"/>
  <c r="F1999" i="2" s="1"/>
  <c r="H1998" i="2"/>
  <c r="E1998" i="2"/>
  <c r="G1998" i="2" s="1"/>
  <c r="D1998" i="2"/>
  <c r="F1998" i="2" s="1"/>
  <c r="H1997" i="2"/>
  <c r="E1997" i="2"/>
  <c r="G1997" i="2" s="1"/>
  <c r="D1997" i="2"/>
  <c r="F1997" i="2" s="1"/>
  <c r="H1996" i="2"/>
  <c r="E1996" i="2"/>
  <c r="G1996" i="2" s="1"/>
  <c r="D1996" i="2"/>
  <c r="F1996" i="2" s="1"/>
  <c r="H1995" i="2"/>
  <c r="E1995" i="2"/>
  <c r="G1995" i="2" s="1"/>
  <c r="D1995" i="2"/>
  <c r="F1995" i="2" s="1"/>
  <c r="H1994" i="2"/>
  <c r="E1994" i="2"/>
  <c r="G1994" i="2" s="1"/>
  <c r="D1994" i="2"/>
  <c r="F1994" i="2" s="1"/>
  <c r="H1993" i="2"/>
  <c r="E1993" i="2"/>
  <c r="G1993" i="2" s="1"/>
  <c r="D1993" i="2"/>
  <c r="F1993" i="2" s="1"/>
  <c r="H1992" i="2"/>
  <c r="E1992" i="2"/>
  <c r="G1992" i="2" s="1"/>
  <c r="D1992" i="2"/>
  <c r="F1992" i="2" s="1"/>
  <c r="H1991" i="2"/>
  <c r="E1991" i="2"/>
  <c r="G1991" i="2" s="1"/>
  <c r="D1991" i="2"/>
  <c r="F1991" i="2" s="1"/>
  <c r="H1990" i="2"/>
  <c r="E1990" i="2"/>
  <c r="G1990" i="2" s="1"/>
  <c r="D1990" i="2"/>
  <c r="F1990" i="2" s="1"/>
  <c r="H1989" i="2"/>
  <c r="E1989" i="2"/>
  <c r="G1989" i="2" s="1"/>
  <c r="D1989" i="2"/>
  <c r="F1989" i="2" s="1"/>
  <c r="H1988" i="2"/>
  <c r="E1988" i="2"/>
  <c r="G1988" i="2" s="1"/>
  <c r="D1988" i="2"/>
  <c r="F1988" i="2" s="1"/>
  <c r="H1987" i="2"/>
  <c r="E1987" i="2"/>
  <c r="G1987" i="2" s="1"/>
  <c r="D1987" i="2"/>
  <c r="F1987" i="2" s="1"/>
  <c r="H1986" i="2"/>
  <c r="E1986" i="2"/>
  <c r="G1986" i="2" s="1"/>
  <c r="D1986" i="2"/>
  <c r="F1986" i="2" s="1"/>
  <c r="H1985" i="2"/>
  <c r="E1985" i="2"/>
  <c r="G1985" i="2" s="1"/>
  <c r="D1985" i="2"/>
  <c r="F1985" i="2" s="1"/>
  <c r="H1984" i="2"/>
  <c r="E1984" i="2"/>
  <c r="G1984" i="2" s="1"/>
  <c r="D1984" i="2"/>
  <c r="F1984" i="2" s="1"/>
  <c r="H1983" i="2"/>
  <c r="E1983" i="2"/>
  <c r="G1983" i="2" s="1"/>
  <c r="D1983" i="2"/>
  <c r="F1983" i="2" s="1"/>
  <c r="H1982" i="2"/>
  <c r="E1982" i="2"/>
  <c r="G1982" i="2" s="1"/>
  <c r="D1982" i="2"/>
  <c r="F1982" i="2" s="1"/>
  <c r="H1981" i="2"/>
  <c r="E1981" i="2"/>
  <c r="G1981" i="2" s="1"/>
  <c r="D1981" i="2"/>
  <c r="F1981" i="2" s="1"/>
  <c r="H1980" i="2"/>
  <c r="E1980" i="2"/>
  <c r="G1980" i="2" s="1"/>
  <c r="D1980" i="2"/>
  <c r="F1980" i="2" s="1"/>
  <c r="H1979" i="2"/>
  <c r="E1979" i="2"/>
  <c r="G1979" i="2" s="1"/>
  <c r="D1979" i="2"/>
  <c r="F1979" i="2" s="1"/>
  <c r="H1978" i="2"/>
  <c r="E1978" i="2"/>
  <c r="G1978" i="2" s="1"/>
  <c r="D1978" i="2"/>
  <c r="F1978" i="2" s="1"/>
  <c r="H1977" i="2"/>
  <c r="E1977" i="2"/>
  <c r="G1977" i="2" s="1"/>
  <c r="D1977" i="2"/>
  <c r="F1977" i="2" s="1"/>
  <c r="H1976" i="2"/>
  <c r="E1976" i="2"/>
  <c r="G1976" i="2" s="1"/>
  <c r="D1976" i="2"/>
  <c r="F1976" i="2" s="1"/>
  <c r="H1975" i="2"/>
  <c r="E1975" i="2"/>
  <c r="G1975" i="2" s="1"/>
  <c r="D1975" i="2"/>
  <c r="F1975" i="2" s="1"/>
  <c r="H1974" i="2"/>
  <c r="E1974" i="2"/>
  <c r="G1974" i="2" s="1"/>
  <c r="D1974" i="2"/>
  <c r="F1974" i="2" s="1"/>
  <c r="H1973" i="2"/>
  <c r="E1973" i="2"/>
  <c r="G1973" i="2" s="1"/>
  <c r="D1973" i="2"/>
  <c r="F1973" i="2" s="1"/>
  <c r="H1972" i="2"/>
  <c r="E1972" i="2"/>
  <c r="G1972" i="2" s="1"/>
  <c r="D1972" i="2"/>
  <c r="F1972" i="2" s="1"/>
  <c r="H1971" i="2"/>
  <c r="E1971" i="2"/>
  <c r="G1971" i="2" s="1"/>
  <c r="D1971" i="2"/>
  <c r="F1971" i="2" s="1"/>
  <c r="H1970" i="2"/>
  <c r="E1970" i="2"/>
  <c r="G1970" i="2" s="1"/>
  <c r="D1970" i="2"/>
  <c r="F1970" i="2" s="1"/>
  <c r="H1969" i="2"/>
  <c r="E1969" i="2"/>
  <c r="G1969" i="2" s="1"/>
  <c r="D1969" i="2"/>
  <c r="F1969" i="2" s="1"/>
  <c r="H1968" i="2"/>
  <c r="E1968" i="2"/>
  <c r="G1968" i="2" s="1"/>
  <c r="D1968" i="2"/>
  <c r="F1968" i="2" s="1"/>
  <c r="H1967" i="2"/>
  <c r="E1967" i="2"/>
  <c r="G1967" i="2" s="1"/>
  <c r="D1967" i="2"/>
  <c r="F1967" i="2" s="1"/>
  <c r="H1966" i="2"/>
  <c r="E1966" i="2"/>
  <c r="G1966" i="2" s="1"/>
  <c r="D1966" i="2"/>
  <c r="F1966" i="2" s="1"/>
  <c r="H1965" i="2"/>
  <c r="E1965" i="2"/>
  <c r="G1965" i="2" s="1"/>
  <c r="D1965" i="2"/>
  <c r="F1965" i="2" s="1"/>
  <c r="H1964" i="2"/>
  <c r="E1964" i="2"/>
  <c r="G1964" i="2" s="1"/>
  <c r="D1964" i="2"/>
  <c r="F1964" i="2" s="1"/>
  <c r="H1963" i="2"/>
  <c r="E1963" i="2"/>
  <c r="G1963" i="2" s="1"/>
  <c r="D1963" i="2"/>
  <c r="F1963" i="2" s="1"/>
  <c r="H1962" i="2"/>
  <c r="E1962" i="2"/>
  <c r="G1962" i="2" s="1"/>
  <c r="D1962" i="2"/>
  <c r="F1962" i="2" s="1"/>
  <c r="H1961" i="2"/>
  <c r="E1961" i="2"/>
  <c r="G1961" i="2" s="1"/>
  <c r="D1961" i="2"/>
  <c r="F1961" i="2" s="1"/>
  <c r="H1960" i="2"/>
  <c r="E1960" i="2"/>
  <c r="G1960" i="2" s="1"/>
  <c r="D1960" i="2"/>
  <c r="F1960" i="2" s="1"/>
  <c r="H1959" i="2"/>
  <c r="E1959" i="2"/>
  <c r="G1959" i="2" s="1"/>
  <c r="D1959" i="2"/>
  <c r="F1959" i="2" s="1"/>
  <c r="H1958" i="2"/>
  <c r="E1958" i="2"/>
  <c r="G1958" i="2" s="1"/>
  <c r="D1958" i="2"/>
  <c r="F1958" i="2" s="1"/>
  <c r="H1957" i="2"/>
  <c r="E1957" i="2"/>
  <c r="G1957" i="2" s="1"/>
  <c r="D1957" i="2"/>
  <c r="F1957" i="2" s="1"/>
  <c r="H1956" i="2"/>
  <c r="E1956" i="2"/>
  <c r="G1956" i="2" s="1"/>
  <c r="D1956" i="2"/>
  <c r="F1956" i="2" s="1"/>
  <c r="H1955" i="2"/>
  <c r="E1955" i="2"/>
  <c r="G1955" i="2" s="1"/>
  <c r="D1955" i="2"/>
  <c r="F1955" i="2" s="1"/>
  <c r="H1954" i="2"/>
  <c r="E1954" i="2"/>
  <c r="G1954" i="2" s="1"/>
  <c r="D1954" i="2"/>
  <c r="F1954" i="2" s="1"/>
  <c r="H1953" i="2"/>
  <c r="E1953" i="2"/>
  <c r="G1953" i="2" s="1"/>
  <c r="D1953" i="2"/>
  <c r="F1953" i="2" s="1"/>
  <c r="H1952" i="2"/>
  <c r="E1952" i="2"/>
  <c r="G1952" i="2" s="1"/>
  <c r="D1952" i="2"/>
  <c r="F1952" i="2" s="1"/>
  <c r="H1951" i="2"/>
  <c r="E1951" i="2"/>
  <c r="G1951" i="2" s="1"/>
  <c r="D1951" i="2"/>
  <c r="F1951" i="2" s="1"/>
  <c r="H1950" i="2"/>
  <c r="E1950" i="2"/>
  <c r="G1950" i="2" s="1"/>
  <c r="D1950" i="2"/>
  <c r="F1950" i="2" s="1"/>
  <c r="H1949" i="2"/>
  <c r="E1949" i="2"/>
  <c r="G1949" i="2" s="1"/>
  <c r="D1949" i="2"/>
  <c r="F1949" i="2" s="1"/>
  <c r="H1948" i="2"/>
  <c r="E1948" i="2"/>
  <c r="G1948" i="2" s="1"/>
  <c r="D1948" i="2"/>
  <c r="F1948" i="2" s="1"/>
  <c r="H1947" i="2"/>
  <c r="E1947" i="2"/>
  <c r="G1947" i="2" s="1"/>
  <c r="D1947" i="2"/>
  <c r="F1947" i="2" s="1"/>
  <c r="H1946" i="2"/>
  <c r="E1946" i="2"/>
  <c r="G1946" i="2" s="1"/>
  <c r="D1946" i="2"/>
  <c r="F1946" i="2" s="1"/>
  <c r="H1945" i="2"/>
  <c r="E1945" i="2"/>
  <c r="G1945" i="2" s="1"/>
  <c r="D1945" i="2"/>
  <c r="F1945" i="2" s="1"/>
  <c r="H1944" i="2"/>
  <c r="E1944" i="2"/>
  <c r="G1944" i="2" s="1"/>
  <c r="D1944" i="2"/>
  <c r="F1944" i="2" s="1"/>
  <c r="H1943" i="2"/>
  <c r="E1943" i="2"/>
  <c r="G1943" i="2" s="1"/>
  <c r="D1943" i="2"/>
  <c r="F1943" i="2" s="1"/>
  <c r="H1942" i="2"/>
  <c r="E1942" i="2"/>
  <c r="G1942" i="2" s="1"/>
  <c r="D1942" i="2"/>
  <c r="F1942" i="2" s="1"/>
  <c r="H1941" i="2"/>
  <c r="E1941" i="2"/>
  <c r="G1941" i="2" s="1"/>
  <c r="D1941" i="2"/>
  <c r="F1941" i="2" s="1"/>
  <c r="H1940" i="2"/>
  <c r="E1940" i="2"/>
  <c r="G1940" i="2" s="1"/>
  <c r="D1940" i="2"/>
  <c r="F1940" i="2" s="1"/>
  <c r="H1939" i="2"/>
  <c r="E1939" i="2"/>
  <c r="G1939" i="2" s="1"/>
  <c r="D1939" i="2"/>
  <c r="F1939" i="2" s="1"/>
  <c r="H1938" i="2"/>
  <c r="E1938" i="2"/>
  <c r="G1938" i="2" s="1"/>
  <c r="D1938" i="2"/>
  <c r="F1938" i="2" s="1"/>
  <c r="H1937" i="2"/>
  <c r="E1937" i="2"/>
  <c r="G1937" i="2" s="1"/>
  <c r="D1937" i="2"/>
  <c r="F1937" i="2" s="1"/>
  <c r="H1936" i="2"/>
  <c r="E1936" i="2"/>
  <c r="G1936" i="2" s="1"/>
  <c r="D1936" i="2"/>
  <c r="F1936" i="2" s="1"/>
  <c r="H1935" i="2"/>
  <c r="E1935" i="2"/>
  <c r="G1935" i="2" s="1"/>
  <c r="D1935" i="2"/>
  <c r="F1935" i="2" s="1"/>
  <c r="H1934" i="2"/>
  <c r="E1934" i="2"/>
  <c r="G1934" i="2" s="1"/>
  <c r="D1934" i="2"/>
  <c r="F1934" i="2" s="1"/>
  <c r="H1933" i="2"/>
  <c r="E1933" i="2"/>
  <c r="G1933" i="2" s="1"/>
  <c r="D1933" i="2"/>
  <c r="F1933" i="2" s="1"/>
  <c r="H1932" i="2"/>
  <c r="E1932" i="2"/>
  <c r="G1932" i="2" s="1"/>
  <c r="D1932" i="2"/>
  <c r="F1932" i="2" s="1"/>
  <c r="H1931" i="2"/>
  <c r="E1931" i="2"/>
  <c r="G1931" i="2" s="1"/>
  <c r="D1931" i="2"/>
  <c r="F1931" i="2" s="1"/>
  <c r="H1930" i="2"/>
  <c r="E1930" i="2"/>
  <c r="G1930" i="2" s="1"/>
  <c r="D1930" i="2"/>
  <c r="F1930" i="2" s="1"/>
  <c r="H1929" i="2"/>
  <c r="E1929" i="2"/>
  <c r="G1929" i="2" s="1"/>
  <c r="D1929" i="2"/>
  <c r="F1929" i="2" s="1"/>
  <c r="H1928" i="2"/>
  <c r="E1928" i="2"/>
  <c r="G1928" i="2" s="1"/>
  <c r="D1928" i="2"/>
  <c r="F1928" i="2" s="1"/>
  <c r="H1927" i="2"/>
  <c r="E1927" i="2"/>
  <c r="G1927" i="2" s="1"/>
  <c r="D1927" i="2"/>
  <c r="F1927" i="2" s="1"/>
  <c r="H1926" i="2"/>
  <c r="E1926" i="2"/>
  <c r="G1926" i="2" s="1"/>
  <c r="D1926" i="2"/>
  <c r="F1926" i="2" s="1"/>
  <c r="H1925" i="2"/>
  <c r="E1925" i="2"/>
  <c r="G1925" i="2" s="1"/>
  <c r="D1925" i="2"/>
  <c r="F1925" i="2" s="1"/>
  <c r="H1924" i="2"/>
  <c r="E1924" i="2"/>
  <c r="G1924" i="2" s="1"/>
  <c r="D1924" i="2"/>
  <c r="F1924" i="2" s="1"/>
  <c r="H1923" i="2"/>
  <c r="E1923" i="2"/>
  <c r="G1923" i="2" s="1"/>
  <c r="D1923" i="2"/>
  <c r="F1923" i="2" s="1"/>
  <c r="H1922" i="2"/>
  <c r="E1922" i="2"/>
  <c r="G1922" i="2" s="1"/>
  <c r="D1922" i="2"/>
  <c r="F1922" i="2" s="1"/>
  <c r="H1921" i="2"/>
  <c r="E1921" i="2"/>
  <c r="G1921" i="2" s="1"/>
  <c r="D1921" i="2"/>
  <c r="F1921" i="2" s="1"/>
  <c r="H1920" i="2"/>
  <c r="E1920" i="2"/>
  <c r="G1920" i="2" s="1"/>
  <c r="D1920" i="2"/>
  <c r="F1920" i="2" s="1"/>
  <c r="H1919" i="2"/>
  <c r="E1919" i="2"/>
  <c r="G1919" i="2" s="1"/>
  <c r="D1919" i="2"/>
  <c r="F1919" i="2" s="1"/>
  <c r="H1918" i="2"/>
  <c r="E1918" i="2"/>
  <c r="G1918" i="2" s="1"/>
  <c r="D1918" i="2"/>
  <c r="F1918" i="2" s="1"/>
  <c r="H1917" i="2"/>
  <c r="E1917" i="2"/>
  <c r="G1917" i="2" s="1"/>
  <c r="D1917" i="2"/>
  <c r="F1917" i="2" s="1"/>
  <c r="H1916" i="2"/>
  <c r="E1916" i="2"/>
  <c r="G1916" i="2" s="1"/>
  <c r="D1916" i="2"/>
  <c r="F1916" i="2" s="1"/>
  <c r="H1915" i="2"/>
  <c r="E1915" i="2"/>
  <c r="G1915" i="2" s="1"/>
  <c r="D1915" i="2"/>
  <c r="F1915" i="2" s="1"/>
  <c r="H1914" i="2"/>
  <c r="E1914" i="2"/>
  <c r="G1914" i="2" s="1"/>
  <c r="D1914" i="2"/>
  <c r="F1914" i="2" s="1"/>
  <c r="H1913" i="2"/>
  <c r="E1913" i="2"/>
  <c r="G1913" i="2" s="1"/>
  <c r="D1913" i="2"/>
  <c r="F1913" i="2" s="1"/>
  <c r="H1912" i="2"/>
  <c r="E1912" i="2"/>
  <c r="G1912" i="2" s="1"/>
  <c r="D1912" i="2"/>
  <c r="F1912" i="2" s="1"/>
  <c r="H1911" i="2"/>
  <c r="E1911" i="2"/>
  <c r="G1911" i="2" s="1"/>
  <c r="D1911" i="2"/>
  <c r="F1911" i="2" s="1"/>
  <c r="H1910" i="2"/>
  <c r="E1910" i="2"/>
  <c r="G1910" i="2" s="1"/>
  <c r="D1910" i="2"/>
  <c r="F1910" i="2" s="1"/>
  <c r="H1909" i="2"/>
  <c r="E1909" i="2"/>
  <c r="G1909" i="2" s="1"/>
  <c r="D1909" i="2"/>
  <c r="F1909" i="2" s="1"/>
  <c r="H1908" i="2"/>
  <c r="E1908" i="2"/>
  <c r="G1908" i="2" s="1"/>
  <c r="D1908" i="2"/>
  <c r="F1908" i="2" s="1"/>
  <c r="H1907" i="2"/>
  <c r="E1907" i="2"/>
  <c r="G1907" i="2" s="1"/>
  <c r="D1907" i="2"/>
  <c r="F1907" i="2" s="1"/>
  <c r="H1906" i="2"/>
  <c r="E1906" i="2"/>
  <c r="G1906" i="2" s="1"/>
  <c r="D1906" i="2"/>
  <c r="F1906" i="2" s="1"/>
  <c r="H1905" i="2"/>
  <c r="E1905" i="2"/>
  <c r="G1905" i="2" s="1"/>
  <c r="D1905" i="2"/>
  <c r="F1905" i="2" s="1"/>
  <c r="H1904" i="2"/>
  <c r="E1904" i="2"/>
  <c r="G1904" i="2" s="1"/>
  <c r="D1904" i="2"/>
  <c r="F1904" i="2" s="1"/>
  <c r="H1903" i="2"/>
  <c r="E1903" i="2"/>
  <c r="G1903" i="2" s="1"/>
  <c r="D1903" i="2"/>
  <c r="F1903" i="2" s="1"/>
  <c r="H1902" i="2"/>
  <c r="E1902" i="2"/>
  <c r="G1902" i="2" s="1"/>
  <c r="D1902" i="2"/>
  <c r="F1902" i="2" s="1"/>
  <c r="H1901" i="2"/>
  <c r="E1901" i="2"/>
  <c r="G1901" i="2" s="1"/>
  <c r="D1901" i="2"/>
  <c r="F1901" i="2" s="1"/>
  <c r="H1900" i="2"/>
  <c r="E1900" i="2"/>
  <c r="G1900" i="2" s="1"/>
  <c r="D1900" i="2"/>
  <c r="F1900" i="2" s="1"/>
  <c r="H1899" i="2"/>
  <c r="E1899" i="2"/>
  <c r="G1899" i="2" s="1"/>
  <c r="D1899" i="2"/>
  <c r="F1899" i="2" s="1"/>
  <c r="H1898" i="2"/>
  <c r="E1898" i="2"/>
  <c r="G1898" i="2" s="1"/>
  <c r="D1898" i="2"/>
  <c r="F1898" i="2" s="1"/>
  <c r="H1897" i="2"/>
  <c r="E1897" i="2"/>
  <c r="G1897" i="2" s="1"/>
  <c r="D1897" i="2"/>
  <c r="F1897" i="2" s="1"/>
  <c r="H1896" i="2"/>
  <c r="E1896" i="2"/>
  <c r="G1896" i="2" s="1"/>
  <c r="D1896" i="2"/>
  <c r="F1896" i="2" s="1"/>
  <c r="H1895" i="2"/>
  <c r="E1895" i="2"/>
  <c r="G1895" i="2" s="1"/>
  <c r="D1895" i="2"/>
  <c r="F1895" i="2" s="1"/>
  <c r="H1894" i="2"/>
  <c r="E1894" i="2"/>
  <c r="G1894" i="2" s="1"/>
  <c r="D1894" i="2"/>
  <c r="F1894" i="2" s="1"/>
  <c r="H1893" i="2"/>
  <c r="E1893" i="2"/>
  <c r="G1893" i="2" s="1"/>
  <c r="D1893" i="2"/>
  <c r="F1893" i="2" s="1"/>
  <c r="H1892" i="2"/>
  <c r="E1892" i="2"/>
  <c r="G1892" i="2" s="1"/>
  <c r="D1892" i="2"/>
  <c r="F1892" i="2" s="1"/>
  <c r="H1891" i="2"/>
  <c r="E1891" i="2"/>
  <c r="G1891" i="2" s="1"/>
  <c r="D1891" i="2"/>
  <c r="F1891" i="2" s="1"/>
  <c r="H1890" i="2"/>
  <c r="E1890" i="2"/>
  <c r="G1890" i="2" s="1"/>
  <c r="D1890" i="2"/>
  <c r="F1890" i="2" s="1"/>
  <c r="H1889" i="2"/>
  <c r="E1889" i="2"/>
  <c r="G1889" i="2" s="1"/>
  <c r="D1889" i="2"/>
  <c r="F1889" i="2" s="1"/>
  <c r="H1888" i="2"/>
  <c r="E1888" i="2"/>
  <c r="G1888" i="2" s="1"/>
  <c r="D1888" i="2"/>
  <c r="F1888" i="2" s="1"/>
  <c r="H1887" i="2"/>
  <c r="E1887" i="2"/>
  <c r="G1887" i="2" s="1"/>
  <c r="D1887" i="2"/>
  <c r="F1887" i="2" s="1"/>
  <c r="H1886" i="2"/>
  <c r="E1886" i="2"/>
  <c r="G1886" i="2" s="1"/>
  <c r="D1886" i="2"/>
  <c r="F1886" i="2" s="1"/>
  <c r="I1886" i="2" s="1"/>
  <c r="H1885" i="2"/>
  <c r="E1885" i="2"/>
  <c r="G1885" i="2" s="1"/>
  <c r="D1885" i="2"/>
  <c r="F1885" i="2" s="1"/>
  <c r="I1885" i="2" s="1"/>
  <c r="H1884" i="2"/>
  <c r="E1884" i="2"/>
  <c r="G1884" i="2" s="1"/>
  <c r="D1884" i="2"/>
  <c r="F1884" i="2" s="1"/>
  <c r="I1884" i="2" s="1"/>
  <c r="H1883" i="2"/>
  <c r="F1883" i="2"/>
  <c r="E1883" i="2"/>
  <c r="G1883" i="2" s="1"/>
  <c r="D1883" i="2"/>
  <c r="H1882" i="2"/>
  <c r="F1882" i="2"/>
  <c r="E1882" i="2"/>
  <c r="G1882" i="2" s="1"/>
  <c r="D1882" i="2"/>
  <c r="H1881" i="2"/>
  <c r="G1881" i="2"/>
  <c r="E1881" i="2"/>
  <c r="D1881" i="2"/>
  <c r="F1881" i="2" s="1"/>
  <c r="H1880" i="2"/>
  <c r="E1880" i="2"/>
  <c r="G1880" i="2" s="1"/>
  <c r="D1880" i="2"/>
  <c r="F1880" i="2" s="1"/>
  <c r="H1879" i="2"/>
  <c r="E1879" i="2"/>
  <c r="G1879" i="2" s="1"/>
  <c r="D1879" i="2"/>
  <c r="F1879" i="2" s="1"/>
  <c r="H1878" i="2"/>
  <c r="E1878" i="2"/>
  <c r="G1878" i="2" s="1"/>
  <c r="D1878" i="2"/>
  <c r="F1878" i="2" s="1"/>
  <c r="I1878" i="2" s="1"/>
  <c r="H1877" i="2"/>
  <c r="E1877" i="2"/>
  <c r="G1877" i="2" s="1"/>
  <c r="D1877" i="2"/>
  <c r="F1877" i="2" s="1"/>
  <c r="H1876" i="2"/>
  <c r="E1876" i="2"/>
  <c r="G1876" i="2" s="1"/>
  <c r="D1876" i="2"/>
  <c r="F1876" i="2" s="1"/>
  <c r="I1876" i="2" s="1"/>
  <c r="H1875" i="2"/>
  <c r="F1875" i="2"/>
  <c r="E1875" i="2"/>
  <c r="G1875" i="2" s="1"/>
  <c r="D1875" i="2"/>
  <c r="H1874" i="2"/>
  <c r="F1874" i="2"/>
  <c r="E1874" i="2"/>
  <c r="G1874" i="2" s="1"/>
  <c r="D1874" i="2"/>
  <c r="H1873" i="2"/>
  <c r="G1873" i="2"/>
  <c r="E1873" i="2"/>
  <c r="D1873" i="2"/>
  <c r="F1873" i="2" s="1"/>
  <c r="H1872" i="2"/>
  <c r="E1872" i="2"/>
  <c r="G1872" i="2" s="1"/>
  <c r="D1872" i="2"/>
  <c r="F1872" i="2" s="1"/>
  <c r="H1871" i="2"/>
  <c r="E1871" i="2"/>
  <c r="G1871" i="2" s="1"/>
  <c r="D1871" i="2"/>
  <c r="F1871" i="2" s="1"/>
  <c r="H1870" i="2"/>
  <c r="E1870" i="2"/>
  <c r="G1870" i="2" s="1"/>
  <c r="D1870" i="2"/>
  <c r="F1870" i="2" s="1"/>
  <c r="I1870" i="2" s="1"/>
  <c r="H1869" i="2"/>
  <c r="E1869" i="2"/>
  <c r="G1869" i="2" s="1"/>
  <c r="D1869" i="2"/>
  <c r="F1869" i="2" s="1"/>
  <c r="I1869" i="2" s="1"/>
  <c r="H1868" i="2"/>
  <c r="E1868" i="2"/>
  <c r="G1868" i="2" s="1"/>
  <c r="D1868" i="2"/>
  <c r="F1868" i="2" s="1"/>
  <c r="I1868" i="2" s="1"/>
  <c r="H1867" i="2"/>
  <c r="F1867" i="2"/>
  <c r="E1867" i="2"/>
  <c r="G1867" i="2" s="1"/>
  <c r="D1867" i="2"/>
  <c r="H1866" i="2"/>
  <c r="F1866" i="2"/>
  <c r="E1866" i="2"/>
  <c r="G1866" i="2" s="1"/>
  <c r="D1866" i="2"/>
  <c r="H1865" i="2"/>
  <c r="G1865" i="2"/>
  <c r="E1865" i="2"/>
  <c r="D1865" i="2"/>
  <c r="F1865" i="2" s="1"/>
  <c r="H1864" i="2"/>
  <c r="E1864" i="2"/>
  <c r="G1864" i="2" s="1"/>
  <c r="D1864" i="2"/>
  <c r="F1864" i="2" s="1"/>
  <c r="H1863" i="2"/>
  <c r="E1863" i="2"/>
  <c r="G1863" i="2" s="1"/>
  <c r="D1863" i="2"/>
  <c r="F1863" i="2" s="1"/>
  <c r="H1862" i="2"/>
  <c r="E1862" i="2"/>
  <c r="G1862" i="2" s="1"/>
  <c r="D1862" i="2"/>
  <c r="F1862" i="2" s="1"/>
  <c r="I1862" i="2" s="1"/>
  <c r="H1861" i="2"/>
  <c r="E1861" i="2"/>
  <c r="G1861" i="2" s="1"/>
  <c r="D1861" i="2"/>
  <c r="F1861" i="2" s="1"/>
  <c r="I1861" i="2" s="1"/>
  <c r="H1860" i="2"/>
  <c r="E1860" i="2"/>
  <c r="G1860" i="2" s="1"/>
  <c r="D1860" i="2"/>
  <c r="F1860" i="2" s="1"/>
  <c r="I1860" i="2" s="1"/>
  <c r="H1859" i="2"/>
  <c r="F1859" i="2"/>
  <c r="E1859" i="2"/>
  <c r="G1859" i="2" s="1"/>
  <c r="D1859" i="2"/>
  <c r="H1858" i="2"/>
  <c r="F1858" i="2"/>
  <c r="E1858" i="2"/>
  <c r="G1858" i="2" s="1"/>
  <c r="D1858" i="2"/>
  <c r="H1857" i="2"/>
  <c r="G1857" i="2"/>
  <c r="E1857" i="2"/>
  <c r="D1857" i="2"/>
  <c r="F1857" i="2" s="1"/>
  <c r="H1856" i="2"/>
  <c r="E1856" i="2"/>
  <c r="G1856" i="2" s="1"/>
  <c r="D1856" i="2"/>
  <c r="F1856" i="2" s="1"/>
  <c r="H1855" i="2"/>
  <c r="E1855" i="2"/>
  <c r="G1855" i="2" s="1"/>
  <c r="D1855" i="2"/>
  <c r="F1855" i="2" s="1"/>
  <c r="H1854" i="2"/>
  <c r="E1854" i="2"/>
  <c r="G1854" i="2" s="1"/>
  <c r="D1854" i="2"/>
  <c r="F1854" i="2" s="1"/>
  <c r="I1854" i="2" s="1"/>
  <c r="H1853" i="2"/>
  <c r="E1853" i="2"/>
  <c r="G1853" i="2" s="1"/>
  <c r="D1853" i="2"/>
  <c r="F1853" i="2" s="1"/>
  <c r="I1853" i="2" s="1"/>
  <c r="H1852" i="2"/>
  <c r="E1852" i="2"/>
  <c r="G1852" i="2" s="1"/>
  <c r="D1852" i="2"/>
  <c r="F1852" i="2" s="1"/>
  <c r="I1852" i="2" s="1"/>
  <c r="H1851" i="2"/>
  <c r="F1851" i="2"/>
  <c r="E1851" i="2"/>
  <c r="G1851" i="2" s="1"/>
  <c r="D1851" i="2"/>
  <c r="H1850" i="2"/>
  <c r="F1850" i="2"/>
  <c r="E1850" i="2"/>
  <c r="G1850" i="2" s="1"/>
  <c r="D1850" i="2"/>
  <c r="H1849" i="2"/>
  <c r="G1849" i="2"/>
  <c r="E1849" i="2"/>
  <c r="D1849" i="2"/>
  <c r="F1849" i="2" s="1"/>
  <c r="H1848" i="2"/>
  <c r="E1848" i="2"/>
  <c r="G1848" i="2" s="1"/>
  <c r="D1848" i="2"/>
  <c r="F1848" i="2" s="1"/>
  <c r="H1847" i="2"/>
  <c r="E1847" i="2"/>
  <c r="G1847" i="2" s="1"/>
  <c r="D1847" i="2"/>
  <c r="F1847" i="2" s="1"/>
  <c r="H1846" i="2"/>
  <c r="E1846" i="2"/>
  <c r="G1846" i="2" s="1"/>
  <c r="D1846" i="2"/>
  <c r="F1846" i="2" s="1"/>
  <c r="I1846" i="2" s="1"/>
  <c r="H1845" i="2"/>
  <c r="E1845" i="2"/>
  <c r="G1845" i="2" s="1"/>
  <c r="D1845" i="2"/>
  <c r="F1845" i="2" s="1"/>
  <c r="H1844" i="2"/>
  <c r="E1844" i="2"/>
  <c r="G1844" i="2" s="1"/>
  <c r="D1844" i="2"/>
  <c r="F1844" i="2" s="1"/>
  <c r="I1844" i="2" s="1"/>
  <c r="H1843" i="2"/>
  <c r="F1843" i="2"/>
  <c r="E1843" i="2"/>
  <c r="G1843" i="2" s="1"/>
  <c r="D1843" i="2"/>
  <c r="H1842" i="2"/>
  <c r="F1842" i="2"/>
  <c r="E1842" i="2"/>
  <c r="G1842" i="2" s="1"/>
  <c r="D1842" i="2"/>
  <c r="H1841" i="2"/>
  <c r="G1841" i="2"/>
  <c r="E1841" i="2"/>
  <c r="D1841" i="2"/>
  <c r="F1841" i="2" s="1"/>
  <c r="H1840" i="2"/>
  <c r="E1840" i="2"/>
  <c r="G1840" i="2" s="1"/>
  <c r="D1840" i="2"/>
  <c r="F1840" i="2" s="1"/>
  <c r="H1839" i="2"/>
  <c r="E1839" i="2"/>
  <c r="G1839" i="2" s="1"/>
  <c r="D1839" i="2"/>
  <c r="F1839" i="2" s="1"/>
  <c r="H1838" i="2"/>
  <c r="E1838" i="2"/>
  <c r="G1838" i="2" s="1"/>
  <c r="D1838" i="2"/>
  <c r="F1838" i="2" s="1"/>
  <c r="I1838" i="2" s="1"/>
  <c r="H1837" i="2"/>
  <c r="E1837" i="2"/>
  <c r="G1837" i="2" s="1"/>
  <c r="D1837" i="2"/>
  <c r="F1837" i="2" s="1"/>
  <c r="I1837" i="2" s="1"/>
  <c r="H1836" i="2"/>
  <c r="E1836" i="2"/>
  <c r="G1836" i="2" s="1"/>
  <c r="D1836" i="2"/>
  <c r="F1836" i="2" s="1"/>
  <c r="I1836" i="2" s="1"/>
  <c r="H1835" i="2"/>
  <c r="F1835" i="2"/>
  <c r="E1835" i="2"/>
  <c r="G1835" i="2" s="1"/>
  <c r="D1835" i="2"/>
  <c r="H1834" i="2"/>
  <c r="F1834" i="2"/>
  <c r="E1834" i="2"/>
  <c r="G1834" i="2" s="1"/>
  <c r="D1834" i="2"/>
  <c r="H1833" i="2"/>
  <c r="G1833" i="2"/>
  <c r="E1833" i="2"/>
  <c r="D1833" i="2"/>
  <c r="F1833" i="2" s="1"/>
  <c r="H1832" i="2"/>
  <c r="E1832" i="2"/>
  <c r="G1832" i="2" s="1"/>
  <c r="D1832" i="2"/>
  <c r="F1832" i="2" s="1"/>
  <c r="H1831" i="2"/>
  <c r="E1831" i="2"/>
  <c r="G1831" i="2" s="1"/>
  <c r="D1831" i="2"/>
  <c r="F1831" i="2" s="1"/>
  <c r="H1830" i="2"/>
  <c r="E1830" i="2"/>
  <c r="G1830" i="2" s="1"/>
  <c r="D1830" i="2"/>
  <c r="F1830" i="2" s="1"/>
  <c r="I1830" i="2" s="1"/>
  <c r="H1829" i="2"/>
  <c r="E1829" i="2"/>
  <c r="G1829" i="2" s="1"/>
  <c r="D1829" i="2"/>
  <c r="F1829" i="2" s="1"/>
  <c r="I1829" i="2" s="1"/>
  <c r="H1828" i="2"/>
  <c r="E1828" i="2"/>
  <c r="G1828" i="2" s="1"/>
  <c r="D1828" i="2"/>
  <c r="F1828" i="2" s="1"/>
  <c r="I1828" i="2" s="1"/>
  <c r="H1827" i="2"/>
  <c r="F1827" i="2"/>
  <c r="E1827" i="2"/>
  <c r="G1827" i="2" s="1"/>
  <c r="D1827" i="2"/>
  <c r="H1826" i="2"/>
  <c r="F1826" i="2"/>
  <c r="E1826" i="2"/>
  <c r="G1826" i="2" s="1"/>
  <c r="D1826" i="2"/>
  <c r="H1825" i="2"/>
  <c r="G1825" i="2"/>
  <c r="E1825" i="2"/>
  <c r="D1825" i="2"/>
  <c r="F1825" i="2" s="1"/>
  <c r="H1824" i="2"/>
  <c r="E1824" i="2"/>
  <c r="G1824" i="2" s="1"/>
  <c r="D1824" i="2"/>
  <c r="F1824" i="2" s="1"/>
  <c r="H1823" i="2"/>
  <c r="E1823" i="2"/>
  <c r="G1823" i="2" s="1"/>
  <c r="D1823" i="2"/>
  <c r="F1823" i="2" s="1"/>
  <c r="H1822" i="2"/>
  <c r="E1822" i="2"/>
  <c r="G1822" i="2" s="1"/>
  <c r="D1822" i="2"/>
  <c r="F1822" i="2" s="1"/>
  <c r="I1822" i="2" s="1"/>
  <c r="H1821" i="2"/>
  <c r="E1821" i="2"/>
  <c r="G1821" i="2" s="1"/>
  <c r="D1821" i="2"/>
  <c r="F1821" i="2" s="1"/>
  <c r="I1821" i="2" s="1"/>
  <c r="H1820" i="2"/>
  <c r="E1820" i="2"/>
  <c r="G1820" i="2" s="1"/>
  <c r="D1820" i="2"/>
  <c r="F1820" i="2" s="1"/>
  <c r="I1820" i="2" s="1"/>
  <c r="H1819" i="2"/>
  <c r="F1819" i="2"/>
  <c r="E1819" i="2"/>
  <c r="G1819" i="2" s="1"/>
  <c r="D1819" i="2"/>
  <c r="H1818" i="2"/>
  <c r="F1818" i="2"/>
  <c r="E1818" i="2"/>
  <c r="G1818" i="2" s="1"/>
  <c r="D1818" i="2"/>
  <c r="H1817" i="2"/>
  <c r="G1817" i="2"/>
  <c r="E1817" i="2"/>
  <c r="D1817" i="2"/>
  <c r="F1817" i="2" s="1"/>
  <c r="H1816" i="2"/>
  <c r="E1816" i="2"/>
  <c r="G1816" i="2" s="1"/>
  <c r="D1816" i="2"/>
  <c r="F1816" i="2" s="1"/>
  <c r="H1815" i="2"/>
  <c r="E1815" i="2"/>
  <c r="G1815" i="2" s="1"/>
  <c r="D1815" i="2"/>
  <c r="F1815" i="2" s="1"/>
  <c r="H1814" i="2"/>
  <c r="E1814" i="2"/>
  <c r="G1814" i="2" s="1"/>
  <c r="D1814" i="2"/>
  <c r="F1814" i="2" s="1"/>
  <c r="I1814" i="2" s="1"/>
  <c r="H1813" i="2"/>
  <c r="E1813" i="2"/>
  <c r="G1813" i="2" s="1"/>
  <c r="D1813" i="2"/>
  <c r="F1813" i="2" s="1"/>
  <c r="H1812" i="2"/>
  <c r="E1812" i="2"/>
  <c r="G1812" i="2" s="1"/>
  <c r="D1812" i="2"/>
  <c r="F1812" i="2" s="1"/>
  <c r="I1812" i="2" s="1"/>
  <c r="H1811" i="2"/>
  <c r="F1811" i="2"/>
  <c r="E1811" i="2"/>
  <c r="G1811" i="2" s="1"/>
  <c r="D1811" i="2"/>
  <c r="H1810" i="2"/>
  <c r="F1810" i="2"/>
  <c r="E1810" i="2"/>
  <c r="G1810" i="2" s="1"/>
  <c r="D1810" i="2"/>
  <c r="H1809" i="2"/>
  <c r="G1809" i="2"/>
  <c r="E1809" i="2"/>
  <c r="D1809" i="2"/>
  <c r="F1809" i="2" s="1"/>
  <c r="H1808" i="2"/>
  <c r="E1808" i="2"/>
  <c r="G1808" i="2" s="1"/>
  <c r="D1808" i="2"/>
  <c r="F1808" i="2" s="1"/>
  <c r="H1807" i="2"/>
  <c r="E1807" i="2"/>
  <c r="G1807" i="2" s="1"/>
  <c r="D1807" i="2"/>
  <c r="F1807" i="2" s="1"/>
  <c r="H1806" i="2"/>
  <c r="E1806" i="2"/>
  <c r="G1806" i="2" s="1"/>
  <c r="D1806" i="2"/>
  <c r="F1806" i="2" s="1"/>
  <c r="I1806" i="2" s="1"/>
  <c r="H1805" i="2"/>
  <c r="E1805" i="2"/>
  <c r="G1805" i="2" s="1"/>
  <c r="D1805" i="2"/>
  <c r="F1805" i="2" s="1"/>
  <c r="I1805" i="2" s="1"/>
  <c r="H1804" i="2"/>
  <c r="E1804" i="2"/>
  <c r="G1804" i="2" s="1"/>
  <c r="D1804" i="2"/>
  <c r="F1804" i="2" s="1"/>
  <c r="I1804" i="2" s="1"/>
  <c r="H1803" i="2"/>
  <c r="F1803" i="2"/>
  <c r="E1803" i="2"/>
  <c r="G1803" i="2" s="1"/>
  <c r="D1803" i="2"/>
  <c r="H1802" i="2"/>
  <c r="F1802" i="2"/>
  <c r="E1802" i="2"/>
  <c r="G1802" i="2" s="1"/>
  <c r="D1802" i="2"/>
  <c r="H1801" i="2"/>
  <c r="G1801" i="2"/>
  <c r="E1801" i="2"/>
  <c r="D1801" i="2"/>
  <c r="F1801" i="2" s="1"/>
  <c r="H1800" i="2"/>
  <c r="E1800" i="2"/>
  <c r="G1800" i="2" s="1"/>
  <c r="D1800" i="2"/>
  <c r="F1800" i="2" s="1"/>
  <c r="H1799" i="2"/>
  <c r="E1799" i="2"/>
  <c r="G1799" i="2" s="1"/>
  <c r="D1799" i="2"/>
  <c r="F1799" i="2" s="1"/>
  <c r="H1798" i="2"/>
  <c r="E1798" i="2"/>
  <c r="G1798" i="2" s="1"/>
  <c r="D1798" i="2"/>
  <c r="F1798" i="2" s="1"/>
  <c r="I1798" i="2" s="1"/>
  <c r="H1797" i="2"/>
  <c r="E1797" i="2"/>
  <c r="G1797" i="2" s="1"/>
  <c r="D1797" i="2"/>
  <c r="F1797" i="2" s="1"/>
  <c r="I1797" i="2" s="1"/>
  <c r="H1796" i="2"/>
  <c r="E1796" i="2"/>
  <c r="G1796" i="2" s="1"/>
  <c r="D1796" i="2"/>
  <c r="F1796" i="2" s="1"/>
  <c r="I1796" i="2" s="1"/>
  <c r="H1795" i="2"/>
  <c r="F1795" i="2"/>
  <c r="E1795" i="2"/>
  <c r="G1795" i="2" s="1"/>
  <c r="D1795" i="2"/>
  <c r="H1794" i="2"/>
  <c r="F1794" i="2"/>
  <c r="E1794" i="2"/>
  <c r="G1794" i="2" s="1"/>
  <c r="D1794" i="2"/>
  <c r="H1793" i="2"/>
  <c r="G1793" i="2"/>
  <c r="E1793" i="2"/>
  <c r="D1793" i="2"/>
  <c r="F1793" i="2" s="1"/>
  <c r="H1792" i="2"/>
  <c r="E1792" i="2"/>
  <c r="G1792" i="2" s="1"/>
  <c r="D1792" i="2"/>
  <c r="F1792" i="2" s="1"/>
  <c r="H1791" i="2"/>
  <c r="E1791" i="2"/>
  <c r="G1791" i="2" s="1"/>
  <c r="D1791" i="2"/>
  <c r="F1791" i="2" s="1"/>
  <c r="H1790" i="2"/>
  <c r="E1790" i="2"/>
  <c r="G1790" i="2" s="1"/>
  <c r="D1790" i="2"/>
  <c r="F1790" i="2" s="1"/>
  <c r="I1790" i="2" s="1"/>
  <c r="H1789" i="2"/>
  <c r="E1789" i="2"/>
  <c r="G1789" i="2" s="1"/>
  <c r="D1789" i="2"/>
  <c r="F1789" i="2" s="1"/>
  <c r="I1789" i="2" s="1"/>
  <c r="H1788" i="2"/>
  <c r="E1788" i="2"/>
  <c r="G1788" i="2" s="1"/>
  <c r="D1788" i="2"/>
  <c r="F1788" i="2" s="1"/>
  <c r="I1788" i="2" s="1"/>
  <c r="H1787" i="2"/>
  <c r="F1787" i="2"/>
  <c r="E1787" i="2"/>
  <c r="G1787" i="2" s="1"/>
  <c r="D1787" i="2"/>
  <c r="H1786" i="2"/>
  <c r="F1786" i="2"/>
  <c r="E1786" i="2"/>
  <c r="G1786" i="2" s="1"/>
  <c r="D1786" i="2"/>
  <c r="H1785" i="2"/>
  <c r="G1785" i="2"/>
  <c r="E1785" i="2"/>
  <c r="D1785" i="2"/>
  <c r="F1785" i="2" s="1"/>
  <c r="H1784" i="2"/>
  <c r="E1784" i="2"/>
  <c r="G1784" i="2" s="1"/>
  <c r="D1784" i="2"/>
  <c r="F1784" i="2" s="1"/>
  <c r="H1783" i="2"/>
  <c r="E1783" i="2"/>
  <c r="G1783" i="2" s="1"/>
  <c r="D1783" i="2"/>
  <c r="F1783" i="2" s="1"/>
  <c r="H1782" i="2"/>
  <c r="E1782" i="2"/>
  <c r="G1782" i="2" s="1"/>
  <c r="D1782" i="2"/>
  <c r="F1782" i="2" s="1"/>
  <c r="I1782" i="2" s="1"/>
  <c r="H1781" i="2"/>
  <c r="E1781" i="2"/>
  <c r="G1781" i="2" s="1"/>
  <c r="D1781" i="2"/>
  <c r="F1781" i="2" s="1"/>
  <c r="H1780" i="2"/>
  <c r="E1780" i="2"/>
  <c r="G1780" i="2" s="1"/>
  <c r="D1780" i="2"/>
  <c r="F1780" i="2" s="1"/>
  <c r="I1780" i="2" s="1"/>
  <c r="H1779" i="2"/>
  <c r="F1779" i="2"/>
  <c r="E1779" i="2"/>
  <c r="G1779" i="2" s="1"/>
  <c r="D1779" i="2"/>
  <c r="H1778" i="2"/>
  <c r="F1778" i="2"/>
  <c r="E1778" i="2"/>
  <c r="G1778" i="2" s="1"/>
  <c r="D1778" i="2"/>
  <c r="H1777" i="2"/>
  <c r="G1777" i="2"/>
  <c r="E1777" i="2"/>
  <c r="D1777" i="2"/>
  <c r="F1777" i="2" s="1"/>
  <c r="H1776" i="2"/>
  <c r="E1776" i="2"/>
  <c r="G1776" i="2" s="1"/>
  <c r="D1776" i="2"/>
  <c r="F1776" i="2" s="1"/>
  <c r="H1775" i="2"/>
  <c r="E1775" i="2"/>
  <c r="G1775" i="2" s="1"/>
  <c r="D1775" i="2"/>
  <c r="F1775" i="2" s="1"/>
  <c r="H1774" i="2"/>
  <c r="E1774" i="2"/>
  <c r="G1774" i="2" s="1"/>
  <c r="D1774" i="2"/>
  <c r="F1774" i="2" s="1"/>
  <c r="I1774" i="2" s="1"/>
  <c r="H1773" i="2"/>
  <c r="E1773" i="2"/>
  <c r="G1773" i="2" s="1"/>
  <c r="D1773" i="2"/>
  <c r="F1773" i="2" s="1"/>
  <c r="I1773" i="2" s="1"/>
  <c r="H1772" i="2"/>
  <c r="E1772" i="2"/>
  <c r="G1772" i="2" s="1"/>
  <c r="D1772" i="2"/>
  <c r="F1772" i="2" s="1"/>
  <c r="I1772" i="2" s="1"/>
  <c r="H1771" i="2"/>
  <c r="F1771" i="2"/>
  <c r="E1771" i="2"/>
  <c r="G1771" i="2" s="1"/>
  <c r="D1771" i="2"/>
  <c r="H1770" i="2"/>
  <c r="F1770" i="2"/>
  <c r="E1770" i="2"/>
  <c r="G1770" i="2" s="1"/>
  <c r="D1770" i="2"/>
  <c r="H1769" i="2"/>
  <c r="G1769" i="2"/>
  <c r="E1769" i="2"/>
  <c r="D1769" i="2"/>
  <c r="F1769" i="2" s="1"/>
  <c r="H1768" i="2"/>
  <c r="E1768" i="2"/>
  <c r="G1768" i="2" s="1"/>
  <c r="D1768" i="2"/>
  <c r="F1768" i="2" s="1"/>
  <c r="H1767" i="2"/>
  <c r="E1767" i="2"/>
  <c r="G1767" i="2" s="1"/>
  <c r="D1767" i="2"/>
  <c r="F1767" i="2" s="1"/>
  <c r="H1766" i="2"/>
  <c r="E1766" i="2"/>
  <c r="G1766" i="2" s="1"/>
  <c r="D1766" i="2"/>
  <c r="F1766" i="2" s="1"/>
  <c r="I1766" i="2" s="1"/>
  <c r="H1765" i="2"/>
  <c r="E1765" i="2"/>
  <c r="G1765" i="2" s="1"/>
  <c r="D1765" i="2"/>
  <c r="F1765" i="2" s="1"/>
  <c r="I1765" i="2" s="1"/>
  <c r="H1764" i="2"/>
  <c r="E1764" i="2"/>
  <c r="G1764" i="2" s="1"/>
  <c r="D1764" i="2"/>
  <c r="F1764" i="2" s="1"/>
  <c r="I1764" i="2" s="1"/>
  <c r="H1763" i="2"/>
  <c r="F1763" i="2"/>
  <c r="E1763" i="2"/>
  <c r="G1763" i="2" s="1"/>
  <c r="D1763" i="2"/>
  <c r="H1762" i="2"/>
  <c r="F1762" i="2"/>
  <c r="E1762" i="2"/>
  <c r="G1762" i="2" s="1"/>
  <c r="D1762" i="2"/>
  <c r="H1761" i="2"/>
  <c r="G1761" i="2"/>
  <c r="E1761" i="2"/>
  <c r="D1761" i="2"/>
  <c r="F1761" i="2" s="1"/>
  <c r="H1760" i="2"/>
  <c r="E1760" i="2"/>
  <c r="G1760" i="2" s="1"/>
  <c r="D1760" i="2"/>
  <c r="F1760" i="2" s="1"/>
  <c r="H1759" i="2"/>
  <c r="E1759" i="2"/>
  <c r="G1759" i="2" s="1"/>
  <c r="D1759" i="2"/>
  <c r="F1759" i="2" s="1"/>
  <c r="H1758" i="2"/>
  <c r="E1758" i="2"/>
  <c r="G1758" i="2" s="1"/>
  <c r="D1758" i="2"/>
  <c r="F1758" i="2" s="1"/>
  <c r="I1758" i="2" s="1"/>
  <c r="H1757" i="2"/>
  <c r="E1757" i="2"/>
  <c r="G1757" i="2" s="1"/>
  <c r="D1757" i="2"/>
  <c r="F1757" i="2" s="1"/>
  <c r="I1757" i="2" s="1"/>
  <c r="H1756" i="2"/>
  <c r="E1756" i="2"/>
  <c r="G1756" i="2" s="1"/>
  <c r="D1756" i="2"/>
  <c r="F1756" i="2" s="1"/>
  <c r="I1756" i="2" s="1"/>
  <c r="H1755" i="2"/>
  <c r="F1755" i="2"/>
  <c r="E1755" i="2"/>
  <c r="G1755" i="2" s="1"/>
  <c r="D1755" i="2"/>
  <c r="H1754" i="2"/>
  <c r="F1754" i="2"/>
  <c r="E1754" i="2"/>
  <c r="G1754" i="2" s="1"/>
  <c r="D1754" i="2"/>
  <c r="H1753" i="2"/>
  <c r="G1753" i="2"/>
  <c r="E1753" i="2"/>
  <c r="D1753" i="2"/>
  <c r="F1753" i="2" s="1"/>
  <c r="H1752" i="2"/>
  <c r="E1752" i="2"/>
  <c r="G1752" i="2" s="1"/>
  <c r="D1752" i="2"/>
  <c r="F1752" i="2" s="1"/>
  <c r="H1751" i="2"/>
  <c r="E1751" i="2"/>
  <c r="G1751" i="2" s="1"/>
  <c r="D1751" i="2"/>
  <c r="F1751" i="2" s="1"/>
  <c r="H1750" i="2"/>
  <c r="E1750" i="2"/>
  <c r="G1750" i="2" s="1"/>
  <c r="D1750" i="2"/>
  <c r="F1750" i="2" s="1"/>
  <c r="I1750" i="2" s="1"/>
  <c r="H1749" i="2"/>
  <c r="E1749" i="2"/>
  <c r="G1749" i="2" s="1"/>
  <c r="D1749" i="2"/>
  <c r="F1749" i="2" s="1"/>
  <c r="H1748" i="2"/>
  <c r="E1748" i="2"/>
  <c r="G1748" i="2" s="1"/>
  <c r="D1748" i="2"/>
  <c r="F1748" i="2" s="1"/>
  <c r="I1748" i="2" s="1"/>
  <c r="H1747" i="2"/>
  <c r="F1747" i="2"/>
  <c r="E1747" i="2"/>
  <c r="G1747" i="2" s="1"/>
  <c r="D1747" i="2"/>
  <c r="H1746" i="2"/>
  <c r="F1746" i="2"/>
  <c r="E1746" i="2"/>
  <c r="G1746" i="2" s="1"/>
  <c r="D1746" i="2"/>
  <c r="H1745" i="2"/>
  <c r="G1745" i="2"/>
  <c r="E1745" i="2"/>
  <c r="D1745" i="2"/>
  <c r="F1745" i="2" s="1"/>
  <c r="H1744" i="2"/>
  <c r="E1744" i="2"/>
  <c r="G1744" i="2" s="1"/>
  <c r="D1744" i="2"/>
  <c r="F1744" i="2" s="1"/>
  <c r="H1743" i="2"/>
  <c r="E1743" i="2"/>
  <c r="G1743" i="2" s="1"/>
  <c r="D1743" i="2"/>
  <c r="F1743" i="2" s="1"/>
  <c r="H1742" i="2"/>
  <c r="E1742" i="2"/>
  <c r="G1742" i="2" s="1"/>
  <c r="D1742" i="2"/>
  <c r="F1742" i="2" s="1"/>
  <c r="I1742" i="2" s="1"/>
  <c r="H1741" i="2"/>
  <c r="E1741" i="2"/>
  <c r="G1741" i="2" s="1"/>
  <c r="D1741" i="2"/>
  <c r="F1741" i="2" s="1"/>
  <c r="I1741" i="2" s="1"/>
  <c r="H1740" i="2"/>
  <c r="E1740" i="2"/>
  <c r="G1740" i="2" s="1"/>
  <c r="D1740" i="2"/>
  <c r="F1740" i="2" s="1"/>
  <c r="I1740" i="2" s="1"/>
  <c r="H1739" i="2"/>
  <c r="F1739" i="2"/>
  <c r="E1739" i="2"/>
  <c r="G1739" i="2" s="1"/>
  <c r="D1739" i="2"/>
  <c r="H1738" i="2"/>
  <c r="F1738" i="2"/>
  <c r="E1738" i="2"/>
  <c r="G1738" i="2" s="1"/>
  <c r="D1738" i="2"/>
  <c r="H1737" i="2"/>
  <c r="G1737" i="2"/>
  <c r="E1737" i="2"/>
  <c r="D1737" i="2"/>
  <c r="F1737" i="2" s="1"/>
  <c r="H1736" i="2"/>
  <c r="E1736" i="2"/>
  <c r="G1736" i="2" s="1"/>
  <c r="D1736" i="2"/>
  <c r="F1736" i="2" s="1"/>
  <c r="H1735" i="2"/>
  <c r="E1735" i="2"/>
  <c r="G1735" i="2" s="1"/>
  <c r="D1735" i="2"/>
  <c r="F1735" i="2" s="1"/>
  <c r="H1734" i="2"/>
  <c r="E1734" i="2"/>
  <c r="G1734" i="2" s="1"/>
  <c r="D1734" i="2"/>
  <c r="F1734" i="2" s="1"/>
  <c r="I1734" i="2" s="1"/>
  <c r="H1733" i="2"/>
  <c r="E1733" i="2"/>
  <c r="G1733" i="2" s="1"/>
  <c r="D1733" i="2"/>
  <c r="F1733" i="2" s="1"/>
  <c r="I1733" i="2" s="1"/>
  <c r="H1732" i="2"/>
  <c r="E1732" i="2"/>
  <c r="G1732" i="2" s="1"/>
  <c r="D1732" i="2"/>
  <c r="F1732" i="2" s="1"/>
  <c r="I1732" i="2" s="1"/>
  <c r="H1731" i="2"/>
  <c r="F1731" i="2"/>
  <c r="E1731" i="2"/>
  <c r="G1731" i="2" s="1"/>
  <c r="D1731" i="2"/>
  <c r="H1730" i="2"/>
  <c r="F1730" i="2"/>
  <c r="E1730" i="2"/>
  <c r="G1730" i="2" s="1"/>
  <c r="D1730" i="2"/>
  <c r="H1729" i="2"/>
  <c r="G1729" i="2"/>
  <c r="E1729" i="2"/>
  <c r="D1729" i="2"/>
  <c r="F1729" i="2" s="1"/>
  <c r="H1728" i="2"/>
  <c r="E1728" i="2"/>
  <c r="G1728" i="2" s="1"/>
  <c r="D1728" i="2"/>
  <c r="F1728" i="2" s="1"/>
  <c r="H1727" i="2"/>
  <c r="E1727" i="2"/>
  <c r="G1727" i="2" s="1"/>
  <c r="D1727" i="2"/>
  <c r="F1727" i="2" s="1"/>
  <c r="H1726" i="2"/>
  <c r="E1726" i="2"/>
  <c r="G1726" i="2" s="1"/>
  <c r="D1726" i="2"/>
  <c r="F1726" i="2" s="1"/>
  <c r="I1726" i="2" s="1"/>
  <c r="H1725" i="2"/>
  <c r="E1725" i="2"/>
  <c r="G1725" i="2" s="1"/>
  <c r="D1725" i="2"/>
  <c r="F1725" i="2" s="1"/>
  <c r="I1725" i="2" s="1"/>
  <c r="H1724" i="2"/>
  <c r="E1724" i="2"/>
  <c r="G1724" i="2" s="1"/>
  <c r="D1724" i="2"/>
  <c r="F1724" i="2" s="1"/>
  <c r="I1724" i="2" s="1"/>
  <c r="H1723" i="2"/>
  <c r="F1723" i="2"/>
  <c r="E1723" i="2"/>
  <c r="G1723" i="2" s="1"/>
  <c r="D1723" i="2"/>
  <c r="H1722" i="2"/>
  <c r="F1722" i="2"/>
  <c r="E1722" i="2"/>
  <c r="G1722" i="2" s="1"/>
  <c r="D1722" i="2"/>
  <c r="H1721" i="2"/>
  <c r="G1721" i="2"/>
  <c r="E1721" i="2"/>
  <c r="D1721" i="2"/>
  <c r="F1721" i="2" s="1"/>
  <c r="H1720" i="2"/>
  <c r="E1720" i="2"/>
  <c r="G1720" i="2" s="1"/>
  <c r="D1720" i="2"/>
  <c r="F1720" i="2" s="1"/>
  <c r="H1719" i="2"/>
  <c r="E1719" i="2"/>
  <c r="G1719" i="2" s="1"/>
  <c r="D1719" i="2"/>
  <c r="F1719" i="2" s="1"/>
  <c r="H1718" i="2"/>
  <c r="E1718" i="2"/>
  <c r="G1718" i="2" s="1"/>
  <c r="D1718" i="2"/>
  <c r="F1718" i="2" s="1"/>
  <c r="I1718" i="2" s="1"/>
  <c r="H1717" i="2"/>
  <c r="E1717" i="2"/>
  <c r="G1717" i="2" s="1"/>
  <c r="D1717" i="2"/>
  <c r="F1717" i="2" s="1"/>
  <c r="H1716" i="2"/>
  <c r="E1716" i="2"/>
  <c r="G1716" i="2" s="1"/>
  <c r="D1716" i="2"/>
  <c r="F1716" i="2" s="1"/>
  <c r="I1716" i="2" s="1"/>
  <c r="H1715" i="2"/>
  <c r="F1715" i="2"/>
  <c r="E1715" i="2"/>
  <c r="G1715" i="2" s="1"/>
  <c r="D1715" i="2"/>
  <c r="H1714" i="2"/>
  <c r="F1714" i="2"/>
  <c r="E1714" i="2"/>
  <c r="G1714" i="2" s="1"/>
  <c r="D1714" i="2"/>
  <c r="H1713" i="2"/>
  <c r="G1713" i="2"/>
  <c r="E1713" i="2"/>
  <c r="D1713" i="2"/>
  <c r="F1713" i="2" s="1"/>
  <c r="H1712" i="2"/>
  <c r="E1712" i="2"/>
  <c r="G1712" i="2" s="1"/>
  <c r="D1712" i="2"/>
  <c r="F1712" i="2" s="1"/>
  <c r="H1711" i="2"/>
  <c r="E1711" i="2"/>
  <c r="G1711" i="2" s="1"/>
  <c r="D1711" i="2"/>
  <c r="F1711" i="2" s="1"/>
  <c r="H1710" i="2"/>
  <c r="E1710" i="2"/>
  <c r="G1710" i="2" s="1"/>
  <c r="D1710" i="2"/>
  <c r="F1710" i="2" s="1"/>
  <c r="I1710" i="2" s="1"/>
  <c r="H1709" i="2"/>
  <c r="E1709" i="2"/>
  <c r="G1709" i="2" s="1"/>
  <c r="D1709" i="2"/>
  <c r="F1709" i="2" s="1"/>
  <c r="I1709" i="2" s="1"/>
  <c r="H1708" i="2"/>
  <c r="E1708" i="2"/>
  <c r="G1708" i="2" s="1"/>
  <c r="D1708" i="2"/>
  <c r="F1708" i="2" s="1"/>
  <c r="I1708" i="2" s="1"/>
  <c r="H1707" i="2"/>
  <c r="F1707" i="2"/>
  <c r="E1707" i="2"/>
  <c r="G1707" i="2" s="1"/>
  <c r="D1707" i="2"/>
  <c r="H1706" i="2"/>
  <c r="F1706" i="2"/>
  <c r="E1706" i="2"/>
  <c r="G1706" i="2" s="1"/>
  <c r="D1706" i="2"/>
  <c r="H1705" i="2"/>
  <c r="G1705" i="2"/>
  <c r="E1705" i="2"/>
  <c r="D1705" i="2"/>
  <c r="F1705" i="2" s="1"/>
  <c r="H1704" i="2"/>
  <c r="E1704" i="2"/>
  <c r="G1704" i="2" s="1"/>
  <c r="D1704" i="2"/>
  <c r="F1704" i="2" s="1"/>
  <c r="H1703" i="2"/>
  <c r="E1703" i="2"/>
  <c r="G1703" i="2" s="1"/>
  <c r="D1703" i="2"/>
  <c r="F1703" i="2" s="1"/>
  <c r="H1702" i="2"/>
  <c r="E1702" i="2"/>
  <c r="G1702" i="2" s="1"/>
  <c r="D1702" i="2"/>
  <c r="F1702" i="2" s="1"/>
  <c r="I1702" i="2" s="1"/>
  <c r="H1701" i="2"/>
  <c r="E1701" i="2"/>
  <c r="G1701" i="2" s="1"/>
  <c r="D1701" i="2"/>
  <c r="F1701" i="2" s="1"/>
  <c r="I1701" i="2" s="1"/>
  <c r="H1700" i="2"/>
  <c r="E1700" i="2"/>
  <c r="G1700" i="2" s="1"/>
  <c r="D1700" i="2"/>
  <c r="F1700" i="2" s="1"/>
  <c r="I1700" i="2" s="1"/>
  <c r="H1699" i="2"/>
  <c r="F1699" i="2"/>
  <c r="E1699" i="2"/>
  <c r="G1699" i="2" s="1"/>
  <c r="D1699" i="2"/>
  <c r="H1698" i="2"/>
  <c r="F1698" i="2"/>
  <c r="E1698" i="2"/>
  <c r="G1698" i="2" s="1"/>
  <c r="D1698" i="2"/>
  <c r="H1697" i="2"/>
  <c r="G1697" i="2"/>
  <c r="E1697" i="2"/>
  <c r="D1697" i="2"/>
  <c r="F1697" i="2" s="1"/>
  <c r="H1696" i="2"/>
  <c r="E1696" i="2"/>
  <c r="G1696" i="2" s="1"/>
  <c r="D1696" i="2"/>
  <c r="F1696" i="2" s="1"/>
  <c r="H1695" i="2"/>
  <c r="E1695" i="2"/>
  <c r="G1695" i="2" s="1"/>
  <c r="D1695" i="2"/>
  <c r="F1695" i="2" s="1"/>
  <c r="H1694" i="2"/>
  <c r="E1694" i="2"/>
  <c r="G1694" i="2" s="1"/>
  <c r="D1694" i="2"/>
  <c r="F1694" i="2" s="1"/>
  <c r="I1694" i="2" s="1"/>
  <c r="H1693" i="2"/>
  <c r="E1693" i="2"/>
  <c r="G1693" i="2" s="1"/>
  <c r="D1693" i="2"/>
  <c r="F1693" i="2" s="1"/>
  <c r="I1693" i="2" s="1"/>
  <c r="H1692" i="2"/>
  <c r="E1692" i="2"/>
  <c r="G1692" i="2" s="1"/>
  <c r="D1692" i="2"/>
  <c r="F1692" i="2" s="1"/>
  <c r="I1692" i="2" s="1"/>
  <c r="H1691" i="2"/>
  <c r="F1691" i="2"/>
  <c r="E1691" i="2"/>
  <c r="G1691" i="2" s="1"/>
  <c r="D1691" i="2"/>
  <c r="H1690" i="2"/>
  <c r="F1690" i="2"/>
  <c r="E1690" i="2"/>
  <c r="G1690" i="2" s="1"/>
  <c r="D1690" i="2"/>
  <c r="H1689" i="2"/>
  <c r="G1689" i="2"/>
  <c r="E1689" i="2"/>
  <c r="D1689" i="2"/>
  <c r="F1689" i="2" s="1"/>
  <c r="H1688" i="2"/>
  <c r="E1688" i="2"/>
  <c r="G1688" i="2" s="1"/>
  <c r="D1688" i="2"/>
  <c r="F1688" i="2" s="1"/>
  <c r="H1687" i="2"/>
  <c r="E1687" i="2"/>
  <c r="G1687" i="2" s="1"/>
  <c r="D1687" i="2"/>
  <c r="F1687" i="2" s="1"/>
  <c r="H1686" i="2"/>
  <c r="E1686" i="2"/>
  <c r="G1686" i="2" s="1"/>
  <c r="D1686" i="2"/>
  <c r="F1686" i="2" s="1"/>
  <c r="I1686" i="2" s="1"/>
  <c r="H1685" i="2"/>
  <c r="E1685" i="2"/>
  <c r="G1685" i="2" s="1"/>
  <c r="D1685" i="2"/>
  <c r="F1685" i="2" s="1"/>
  <c r="H1684" i="2"/>
  <c r="E1684" i="2"/>
  <c r="G1684" i="2" s="1"/>
  <c r="D1684" i="2"/>
  <c r="F1684" i="2" s="1"/>
  <c r="I1684" i="2" s="1"/>
  <c r="H1683" i="2"/>
  <c r="F1683" i="2"/>
  <c r="E1683" i="2"/>
  <c r="G1683" i="2" s="1"/>
  <c r="D1683" i="2"/>
  <c r="H1682" i="2"/>
  <c r="F1682" i="2"/>
  <c r="E1682" i="2"/>
  <c r="G1682" i="2" s="1"/>
  <c r="D1682" i="2"/>
  <c r="H1681" i="2"/>
  <c r="G1681" i="2"/>
  <c r="E1681" i="2"/>
  <c r="D1681" i="2"/>
  <c r="F1681" i="2" s="1"/>
  <c r="H1680" i="2"/>
  <c r="E1680" i="2"/>
  <c r="G1680" i="2" s="1"/>
  <c r="D1680" i="2"/>
  <c r="F1680" i="2" s="1"/>
  <c r="H1679" i="2"/>
  <c r="E1679" i="2"/>
  <c r="G1679" i="2" s="1"/>
  <c r="D1679" i="2"/>
  <c r="F1679" i="2" s="1"/>
  <c r="H1678" i="2"/>
  <c r="E1678" i="2"/>
  <c r="G1678" i="2" s="1"/>
  <c r="D1678" i="2"/>
  <c r="F1678" i="2" s="1"/>
  <c r="I1678" i="2" s="1"/>
  <c r="H1677" i="2"/>
  <c r="E1677" i="2"/>
  <c r="G1677" i="2" s="1"/>
  <c r="D1677" i="2"/>
  <c r="F1677" i="2" s="1"/>
  <c r="I1677" i="2" s="1"/>
  <c r="H1676" i="2"/>
  <c r="E1676" i="2"/>
  <c r="G1676" i="2" s="1"/>
  <c r="D1676" i="2"/>
  <c r="F1676" i="2" s="1"/>
  <c r="I1676" i="2" s="1"/>
  <c r="H1675" i="2"/>
  <c r="F1675" i="2"/>
  <c r="E1675" i="2"/>
  <c r="G1675" i="2" s="1"/>
  <c r="D1675" i="2"/>
  <c r="H1674" i="2"/>
  <c r="F1674" i="2"/>
  <c r="E1674" i="2"/>
  <c r="G1674" i="2" s="1"/>
  <c r="D1674" i="2"/>
  <c r="H1673" i="2"/>
  <c r="G1673" i="2"/>
  <c r="E1673" i="2"/>
  <c r="D1673" i="2"/>
  <c r="F1673" i="2" s="1"/>
  <c r="H1672" i="2"/>
  <c r="E1672" i="2"/>
  <c r="G1672" i="2" s="1"/>
  <c r="D1672" i="2"/>
  <c r="F1672" i="2" s="1"/>
  <c r="H1671" i="2"/>
  <c r="E1671" i="2"/>
  <c r="G1671" i="2" s="1"/>
  <c r="D1671" i="2"/>
  <c r="F1671" i="2" s="1"/>
  <c r="H1670" i="2"/>
  <c r="E1670" i="2"/>
  <c r="G1670" i="2" s="1"/>
  <c r="D1670" i="2"/>
  <c r="F1670" i="2" s="1"/>
  <c r="I1670" i="2" s="1"/>
  <c r="H1669" i="2"/>
  <c r="E1669" i="2"/>
  <c r="G1669" i="2" s="1"/>
  <c r="D1669" i="2"/>
  <c r="F1669" i="2" s="1"/>
  <c r="I1669" i="2" s="1"/>
  <c r="H1668" i="2"/>
  <c r="E1668" i="2"/>
  <c r="G1668" i="2" s="1"/>
  <c r="D1668" i="2"/>
  <c r="F1668" i="2" s="1"/>
  <c r="I1668" i="2" s="1"/>
  <c r="H1667" i="2"/>
  <c r="F1667" i="2"/>
  <c r="E1667" i="2"/>
  <c r="G1667" i="2" s="1"/>
  <c r="D1667" i="2"/>
  <c r="H1666" i="2"/>
  <c r="F1666" i="2"/>
  <c r="E1666" i="2"/>
  <c r="G1666" i="2" s="1"/>
  <c r="D1666" i="2"/>
  <c r="H1665" i="2"/>
  <c r="G1665" i="2"/>
  <c r="E1665" i="2"/>
  <c r="D1665" i="2"/>
  <c r="F1665" i="2" s="1"/>
  <c r="H1664" i="2"/>
  <c r="E1664" i="2"/>
  <c r="G1664" i="2" s="1"/>
  <c r="D1664" i="2"/>
  <c r="F1664" i="2" s="1"/>
  <c r="H1663" i="2"/>
  <c r="E1663" i="2"/>
  <c r="G1663" i="2" s="1"/>
  <c r="D1663" i="2"/>
  <c r="F1663" i="2" s="1"/>
  <c r="H1662" i="2"/>
  <c r="E1662" i="2"/>
  <c r="G1662" i="2" s="1"/>
  <c r="D1662" i="2"/>
  <c r="F1662" i="2" s="1"/>
  <c r="I1662" i="2" s="1"/>
  <c r="H1661" i="2"/>
  <c r="E1661" i="2"/>
  <c r="G1661" i="2" s="1"/>
  <c r="D1661" i="2"/>
  <c r="F1661" i="2" s="1"/>
  <c r="I1661" i="2" s="1"/>
  <c r="H1660" i="2"/>
  <c r="E1660" i="2"/>
  <c r="G1660" i="2" s="1"/>
  <c r="D1660" i="2"/>
  <c r="F1660" i="2" s="1"/>
  <c r="I1660" i="2" s="1"/>
  <c r="H1659" i="2"/>
  <c r="F1659" i="2"/>
  <c r="E1659" i="2"/>
  <c r="G1659" i="2" s="1"/>
  <c r="D1659" i="2"/>
  <c r="H1658" i="2"/>
  <c r="F1658" i="2"/>
  <c r="E1658" i="2"/>
  <c r="G1658" i="2" s="1"/>
  <c r="D1658" i="2"/>
  <c r="H1657" i="2"/>
  <c r="G1657" i="2"/>
  <c r="E1657" i="2"/>
  <c r="D1657" i="2"/>
  <c r="F1657" i="2" s="1"/>
  <c r="H1656" i="2"/>
  <c r="E1656" i="2"/>
  <c r="G1656" i="2" s="1"/>
  <c r="D1656" i="2"/>
  <c r="F1656" i="2" s="1"/>
  <c r="H1655" i="2"/>
  <c r="E1655" i="2"/>
  <c r="G1655" i="2" s="1"/>
  <c r="D1655" i="2"/>
  <c r="F1655" i="2" s="1"/>
  <c r="H1654" i="2"/>
  <c r="E1654" i="2"/>
  <c r="G1654" i="2" s="1"/>
  <c r="D1654" i="2"/>
  <c r="F1654" i="2" s="1"/>
  <c r="I1654" i="2" s="1"/>
  <c r="H1653" i="2"/>
  <c r="E1653" i="2"/>
  <c r="G1653" i="2" s="1"/>
  <c r="D1653" i="2"/>
  <c r="F1653" i="2" s="1"/>
  <c r="H1652" i="2"/>
  <c r="E1652" i="2"/>
  <c r="G1652" i="2" s="1"/>
  <c r="D1652" i="2"/>
  <c r="F1652" i="2" s="1"/>
  <c r="I1652" i="2" s="1"/>
  <c r="H1651" i="2"/>
  <c r="F1651" i="2"/>
  <c r="E1651" i="2"/>
  <c r="G1651" i="2" s="1"/>
  <c r="D1651" i="2"/>
  <c r="H1650" i="2"/>
  <c r="F1650" i="2"/>
  <c r="E1650" i="2"/>
  <c r="G1650" i="2" s="1"/>
  <c r="D1650" i="2"/>
  <c r="H1649" i="2"/>
  <c r="G1649" i="2"/>
  <c r="E1649" i="2"/>
  <c r="D1649" i="2"/>
  <c r="F1649" i="2" s="1"/>
  <c r="H1648" i="2"/>
  <c r="E1648" i="2"/>
  <c r="G1648" i="2" s="1"/>
  <c r="D1648" i="2"/>
  <c r="F1648" i="2" s="1"/>
  <c r="H1647" i="2"/>
  <c r="E1647" i="2"/>
  <c r="G1647" i="2" s="1"/>
  <c r="D1647" i="2"/>
  <c r="F1647" i="2" s="1"/>
  <c r="H1646" i="2"/>
  <c r="E1646" i="2"/>
  <c r="G1646" i="2" s="1"/>
  <c r="D1646" i="2"/>
  <c r="F1646" i="2" s="1"/>
  <c r="I1646" i="2" s="1"/>
  <c r="H1645" i="2"/>
  <c r="E1645" i="2"/>
  <c r="G1645" i="2" s="1"/>
  <c r="D1645" i="2"/>
  <c r="F1645" i="2" s="1"/>
  <c r="I1645" i="2" s="1"/>
  <c r="H1644" i="2"/>
  <c r="E1644" i="2"/>
  <c r="G1644" i="2" s="1"/>
  <c r="D1644" i="2"/>
  <c r="F1644" i="2" s="1"/>
  <c r="I1644" i="2" s="1"/>
  <c r="H1643" i="2"/>
  <c r="F1643" i="2"/>
  <c r="E1643" i="2"/>
  <c r="G1643" i="2" s="1"/>
  <c r="D1643" i="2"/>
  <c r="H1642" i="2"/>
  <c r="F1642" i="2"/>
  <c r="E1642" i="2"/>
  <c r="G1642" i="2" s="1"/>
  <c r="D1642" i="2"/>
  <c r="H1641" i="2"/>
  <c r="G1641" i="2"/>
  <c r="E1641" i="2"/>
  <c r="D1641" i="2"/>
  <c r="F1641" i="2" s="1"/>
  <c r="H1640" i="2"/>
  <c r="E1640" i="2"/>
  <c r="G1640" i="2" s="1"/>
  <c r="D1640" i="2"/>
  <c r="F1640" i="2" s="1"/>
  <c r="H1639" i="2"/>
  <c r="E1639" i="2"/>
  <c r="G1639" i="2" s="1"/>
  <c r="D1639" i="2"/>
  <c r="F1639" i="2" s="1"/>
  <c r="H1638" i="2"/>
  <c r="E1638" i="2"/>
  <c r="G1638" i="2" s="1"/>
  <c r="D1638" i="2"/>
  <c r="F1638" i="2" s="1"/>
  <c r="I1638" i="2" s="1"/>
  <c r="H1637" i="2"/>
  <c r="E1637" i="2"/>
  <c r="G1637" i="2" s="1"/>
  <c r="D1637" i="2"/>
  <c r="F1637" i="2" s="1"/>
  <c r="I1637" i="2" s="1"/>
  <c r="H1636" i="2"/>
  <c r="E1636" i="2"/>
  <c r="G1636" i="2" s="1"/>
  <c r="D1636" i="2"/>
  <c r="F1636" i="2" s="1"/>
  <c r="I1636" i="2" s="1"/>
  <c r="H1635" i="2"/>
  <c r="F1635" i="2"/>
  <c r="E1635" i="2"/>
  <c r="G1635" i="2" s="1"/>
  <c r="D1635" i="2"/>
  <c r="H1634" i="2"/>
  <c r="F1634" i="2"/>
  <c r="E1634" i="2"/>
  <c r="G1634" i="2" s="1"/>
  <c r="D1634" i="2"/>
  <c r="H1633" i="2"/>
  <c r="G1633" i="2"/>
  <c r="E1633" i="2"/>
  <c r="D1633" i="2"/>
  <c r="F1633" i="2" s="1"/>
  <c r="H1632" i="2"/>
  <c r="E1632" i="2"/>
  <c r="G1632" i="2" s="1"/>
  <c r="D1632" i="2"/>
  <c r="F1632" i="2" s="1"/>
  <c r="H1631" i="2"/>
  <c r="E1631" i="2"/>
  <c r="G1631" i="2" s="1"/>
  <c r="D1631" i="2"/>
  <c r="F1631" i="2" s="1"/>
  <c r="H1630" i="2"/>
  <c r="E1630" i="2"/>
  <c r="G1630" i="2" s="1"/>
  <c r="D1630" i="2"/>
  <c r="F1630" i="2" s="1"/>
  <c r="I1630" i="2" s="1"/>
  <c r="H1629" i="2"/>
  <c r="E1629" i="2"/>
  <c r="G1629" i="2" s="1"/>
  <c r="D1629" i="2"/>
  <c r="F1629" i="2" s="1"/>
  <c r="I1629" i="2" s="1"/>
  <c r="H1628" i="2"/>
  <c r="E1628" i="2"/>
  <c r="G1628" i="2" s="1"/>
  <c r="D1628" i="2"/>
  <c r="F1628" i="2" s="1"/>
  <c r="I1628" i="2" s="1"/>
  <c r="H1627" i="2"/>
  <c r="F1627" i="2"/>
  <c r="E1627" i="2"/>
  <c r="G1627" i="2" s="1"/>
  <c r="D1627" i="2"/>
  <c r="H1626" i="2"/>
  <c r="F1626" i="2"/>
  <c r="E1626" i="2"/>
  <c r="G1626" i="2" s="1"/>
  <c r="D1626" i="2"/>
  <c r="H1625" i="2"/>
  <c r="G1625" i="2"/>
  <c r="E1625" i="2"/>
  <c r="D1625" i="2"/>
  <c r="F1625" i="2" s="1"/>
  <c r="H1624" i="2"/>
  <c r="E1624" i="2"/>
  <c r="G1624" i="2" s="1"/>
  <c r="D1624" i="2"/>
  <c r="F1624" i="2" s="1"/>
  <c r="H1623" i="2"/>
  <c r="E1623" i="2"/>
  <c r="G1623" i="2" s="1"/>
  <c r="D1623" i="2"/>
  <c r="F1623" i="2" s="1"/>
  <c r="H1622" i="2"/>
  <c r="E1622" i="2"/>
  <c r="G1622" i="2" s="1"/>
  <c r="D1622" i="2"/>
  <c r="F1622" i="2" s="1"/>
  <c r="I1622" i="2" s="1"/>
  <c r="H1621" i="2"/>
  <c r="E1621" i="2"/>
  <c r="G1621" i="2" s="1"/>
  <c r="D1621" i="2"/>
  <c r="F1621" i="2" s="1"/>
  <c r="H1620" i="2"/>
  <c r="E1620" i="2"/>
  <c r="G1620" i="2" s="1"/>
  <c r="D1620" i="2"/>
  <c r="F1620" i="2" s="1"/>
  <c r="I1620" i="2" s="1"/>
  <c r="H1619" i="2"/>
  <c r="F1619" i="2"/>
  <c r="E1619" i="2"/>
  <c r="G1619" i="2" s="1"/>
  <c r="D1619" i="2"/>
  <c r="H1618" i="2"/>
  <c r="F1618" i="2"/>
  <c r="E1618" i="2"/>
  <c r="G1618" i="2" s="1"/>
  <c r="D1618" i="2"/>
  <c r="H1617" i="2"/>
  <c r="G1617" i="2"/>
  <c r="E1617" i="2"/>
  <c r="D1617" i="2"/>
  <c r="F1617" i="2" s="1"/>
  <c r="H1616" i="2"/>
  <c r="E1616" i="2"/>
  <c r="G1616" i="2" s="1"/>
  <c r="D1616" i="2"/>
  <c r="F1616" i="2" s="1"/>
  <c r="H1615" i="2"/>
  <c r="E1615" i="2"/>
  <c r="G1615" i="2" s="1"/>
  <c r="D1615" i="2"/>
  <c r="F1615" i="2" s="1"/>
  <c r="H1614" i="2"/>
  <c r="E1614" i="2"/>
  <c r="G1614" i="2" s="1"/>
  <c r="D1614" i="2"/>
  <c r="F1614" i="2" s="1"/>
  <c r="I1614" i="2" s="1"/>
  <c r="H1613" i="2"/>
  <c r="E1613" i="2"/>
  <c r="G1613" i="2" s="1"/>
  <c r="D1613" i="2"/>
  <c r="F1613" i="2" s="1"/>
  <c r="I1613" i="2" s="1"/>
  <c r="H1612" i="2"/>
  <c r="E1612" i="2"/>
  <c r="G1612" i="2" s="1"/>
  <c r="D1612" i="2"/>
  <c r="F1612" i="2" s="1"/>
  <c r="I1612" i="2" s="1"/>
  <c r="H1611" i="2"/>
  <c r="F1611" i="2"/>
  <c r="E1611" i="2"/>
  <c r="G1611" i="2" s="1"/>
  <c r="D1611" i="2"/>
  <c r="H1610" i="2"/>
  <c r="F1610" i="2"/>
  <c r="E1610" i="2"/>
  <c r="G1610" i="2" s="1"/>
  <c r="D1610" i="2"/>
  <c r="H1609" i="2"/>
  <c r="G1609" i="2"/>
  <c r="E1609" i="2"/>
  <c r="D1609" i="2"/>
  <c r="F1609" i="2" s="1"/>
  <c r="H1608" i="2"/>
  <c r="E1608" i="2"/>
  <c r="G1608" i="2" s="1"/>
  <c r="D1608" i="2"/>
  <c r="F1608" i="2" s="1"/>
  <c r="H1607" i="2"/>
  <c r="E1607" i="2"/>
  <c r="G1607" i="2" s="1"/>
  <c r="D1607" i="2"/>
  <c r="F1607" i="2" s="1"/>
  <c r="H1606" i="2"/>
  <c r="E1606" i="2"/>
  <c r="G1606" i="2" s="1"/>
  <c r="D1606" i="2"/>
  <c r="F1606" i="2" s="1"/>
  <c r="I1606" i="2" s="1"/>
  <c r="H1605" i="2"/>
  <c r="E1605" i="2"/>
  <c r="G1605" i="2" s="1"/>
  <c r="D1605" i="2"/>
  <c r="F1605" i="2" s="1"/>
  <c r="I1605" i="2" s="1"/>
  <c r="H1604" i="2"/>
  <c r="E1604" i="2"/>
  <c r="G1604" i="2" s="1"/>
  <c r="D1604" i="2"/>
  <c r="F1604" i="2" s="1"/>
  <c r="I1604" i="2" s="1"/>
  <c r="H1603" i="2"/>
  <c r="F1603" i="2"/>
  <c r="E1603" i="2"/>
  <c r="G1603" i="2" s="1"/>
  <c r="D1603" i="2"/>
  <c r="H1602" i="2"/>
  <c r="F1602" i="2"/>
  <c r="E1602" i="2"/>
  <c r="G1602" i="2" s="1"/>
  <c r="D1602" i="2"/>
  <c r="H1601" i="2"/>
  <c r="G1601" i="2"/>
  <c r="E1601" i="2"/>
  <c r="D1601" i="2"/>
  <c r="F1601" i="2" s="1"/>
  <c r="H1600" i="2"/>
  <c r="E1600" i="2"/>
  <c r="G1600" i="2" s="1"/>
  <c r="D1600" i="2"/>
  <c r="F1600" i="2" s="1"/>
  <c r="H1599" i="2"/>
  <c r="E1599" i="2"/>
  <c r="G1599" i="2" s="1"/>
  <c r="D1599" i="2"/>
  <c r="F1599" i="2" s="1"/>
  <c r="H1598" i="2"/>
  <c r="E1598" i="2"/>
  <c r="G1598" i="2" s="1"/>
  <c r="D1598" i="2"/>
  <c r="F1598" i="2" s="1"/>
  <c r="I1598" i="2" s="1"/>
  <c r="H1597" i="2"/>
  <c r="E1597" i="2"/>
  <c r="G1597" i="2" s="1"/>
  <c r="D1597" i="2"/>
  <c r="F1597" i="2" s="1"/>
  <c r="I1597" i="2" s="1"/>
  <c r="H1596" i="2"/>
  <c r="E1596" i="2"/>
  <c r="G1596" i="2" s="1"/>
  <c r="D1596" i="2"/>
  <c r="F1596" i="2" s="1"/>
  <c r="I1596" i="2" s="1"/>
  <c r="H1595" i="2"/>
  <c r="F1595" i="2"/>
  <c r="E1595" i="2"/>
  <c r="G1595" i="2" s="1"/>
  <c r="D1595" i="2"/>
  <c r="H1594" i="2"/>
  <c r="F1594" i="2"/>
  <c r="E1594" i="2"/>
  <c r="G1594" i="2" s="1"/>
  <c r="D1594" i="2"/>
  <c r="H1593" i="2"/>
  <c r="G1593" i="2"/>
  <c r="E1593" i="2"/>
  <c r="D1593" i="2"/>
  <c r="F1593" i="2" s="1"/>
  <c r="H1592" i="2"/>
  <c r="E1592" i="2"/>
  <c r="G1592" i="2" s="1"/>
  <c r="D1592" i="2"/>
  <c r="F1592" i="2" s="1"/>
  <c r="H1591" i="2"/>
  <c r="E1591" i="2"/>
  <c r="G1591" i="2" s="1"/>
  <c r="D1591" i="2"/>
  <c r="F1591" i="2" s="1"/>
  <c r="H1590" i="2"/>
  <c r="E1590" i="2"/>
  <c r="G1590" i="2" s="1"/>
  <c r="D1590" i="2"/>
  <c r="F1590" i="2" s="1"/>
  <c r="I1590" i="2" s="1"/>
  <c r="H1589" i="2"/>
  <c r="E1589" i="2"/>
  <c r="G1589" i="2" s="1"/>
  <c r="D1589" i="2"/>
  <c r="F1589" i="2" s="1"/>
  <c r="H1588" i="2"/>
  <c r="E1588" i="2"/>
  <c r="G1588" i="2" s="1"/>
  <c r="D1588" i="2"/>
  <c r="F1588" i="2" s="1"/>
  <c r="I1588" i="2" s="1"/>
  <c r="H1587" i="2"/>
  <c r="F1587" i="2"/>
  <c r="E1587" i="2"/>
  <c r="G1587" i="2" s="1"/>
  <c r="D1587" i="2"/>
  <c r="H1586" i="2"/>
  <c r="F1586" i="2"/>
  <c r="E1586" i="2"/>
  <c r="G1586" i="2" s="1"/>
  <c r="D1586" i="2"/>
  <c r="H1585" i="2"/>
  <c r="G1585" i="2"/>
  <c r="E1585" i="2"/>
  <c r="D1585" i="2"/>
  <c r="F1585" i="2" s="1"/>
  <c r="H1584" i="2"/>
  <c r="E1584" i="2"/>
  <c r="G1584" i="2" s="1"/>
  <c r="D1584" i="2"/>
  <c r="F1584" i="2" s="1"/>
  <c r="H1583" i="2"/>
  <c r="E1583" i="2"/>
  <c r="G1583" i="2" s="1"/>
  <c r="D1583" i="2"/>
  <c r="F1583" i="2" s="1"/>
  <c r="H1582" i="2"/>
  <c r="E1582" i="2"/>
  <c r="G1582" i="2" s="1"/>
  <c r="D1582" i="2"/>
  <c r="F1582" i="2" s="1"/>
  <c r="I1582" i="2" s="1"/>
  <c r="H1581" i="2"/>
  <c r="E1581" i="2"/>
  <c r="G1581" i="2" s="1"/>
  <c r="D1581" i="2"/>
  <c r="F1581" i="2" s="1"/>
  <c r="I1581" i="2" s="1"/>
  <c r="H1580" i="2"/>
  <c r="E1580" i="2"/>
  <c r="G1580" i="2" s="1"/>
  <c r="D1580" i="2"/>
  <c r="F1580" i="2" s="1"/>
  <c r="I1580" i="2" s="1"/>
  <c r="H1579" i="2"/>
  <c r="F1579" i="2"/>
  <c r="E1579" i="2"/>
  <c r="G1579" i="2" s="1"/>
  <c r="D1579" i="2"/>
  <c r="H1578" i="2"/>
  <c r="E1578" i="2"/>
  <c r="G1578" i="2" s="1"/>
  <c r="D1578" i="2"/>
  <c r="F1578" i="2" s="1"/>
  <c r="I1578" i="2" s="1"/>
  <c r="H1577" i="2"/>
  <c r="G1577" i="2"/>
  <c r="E1577" i="2"/>
  <c r="D1577" i="2"/>
  <c r="F1577" i="2" s="1"/>
  <c r="H1576" i="2"/>
  <c r="F1576" i="2"/>
  <c r="I1576" i="2" s="1"/>
  <c r="E1576" i="2"/>
  <c r="G1576" i="2" s="1"/>
  <c r="D1576" i="2"/>
  <c r="H1575" i="2"/>
  <c r="G1575" i="2"/>
  <c r="F1575" i="2"/>
  <c r="E1575" i="2"/>
  <c r="D1575" i="2"/>
  <c r="I1574" i="2"/>
  <c r="H1574" i="2"/>
  <c r="E1574" i="2"/>
  <c r="G1574" i="2" s="1"/>
  <c r="D1574" i="2"/>
  <c r="F1574" i="2" s="1"/>
  <c r="H1573" i="2"/>
  <c r="G1573" i="2"/>
  <c r="E1573" i="2"/>
  <c r="D1573" i="2"/>
  <c r="F1573" i="2" s="1"/>
  <c r="H1572" i="2"/>
  <c r="F1572" i="2"/>
  <c r="E1572" i="2"/>
  <c r="G1572" i="2" s="1"/>
  <c r="D1572" i="2"/>
  <c r="H1571" i="2"/>
  <c r="G1571" i="2"/>
  <c r="E1571" i="2"/>
  <c r="D1571" i="2"/>
  <c r="F1571" i="2" s="1"/>
  <c r="H1570" i="2"/>
  <c r="E1570" i="2"/>
  <c r="G1570" i="2" s="1"/>
  <c r="D1570" i="2"/>
  <c r="F1570" i="2" s="1"/>
  <c r="H1569" i="2"/>
  <c r="G1569" i="2"/>
  <c r="E1569" i="2"/>
  <c r="D1569" i="2"/>
  <c r="F1569" i="2" s="1"/>
  <c r="H1568" i="2"/>
  <c r="F1568" i="2"/>
  <c r="E1568" i="2"/>
  <c r="G1568" i="2" s="1"/>
  <c r="D1568" i="2"/>
  <c r="H1567" i="2"/>
  <c r="G1567" i="2"/>
  <c r="E1567" i="2"/>
  <c r="D1567" i="2"/>
  <c r="F1567" i="2" s="1"/>
  <c r="H1566" i="2"/>
  <c r="E1566" i="2"/>
  <c r="G1566" i="2" s="1"/>
  <c r="D1566" i="2"/>
  <c r="F1566" i="2" s="1"/>
  <c r="H1565" i="2"/>
  <c r="G1565" i="2"/>
  <c r="E1565" i="2"/>
  <c r="D1565" i="2"/>
  <c r="F1565" i="2" s="1"/>
  <c r="H1564" i="2"/>
  <c r="F1564" i="2"/>
  <c r="E1564" i="2"/>
  <c r="G1564" i="2" s="1"/>
  <c r="D1564" i="2"/>
  <c r="H1563" i="2"/>
  <c r="G1563" i="2"/>
  <c r="E1563" i="2"/>
  <c r="D1563" i="2"/>
  <c r="F1563" i="2" s="1"/>
  <c r="H1562" i="2"/>
  <c r="E1562" i="2"/>
  <c r="G1562" i="2" s="1"/>
  <c r="D1562" i="2"/>
  <c r="F1562" i="2" s="1"/>
  <c r="I1562" i="2" s="1"/>
  <c r="H1561" i="2"/>
  <c r="G1561" i="2"/>
  <c r="E1561" i="2"/>
  <c r="D1561" i="2"/>
  <c r="F1561" i="2" s="1"/>
  <c r="I1561" i="2" s="1"/>
  <c r="H1560" i="2"/>
  <c r="E1560" i="2"/>
  <c r="G1560" i="2" s="1"/>
  <c r="D1560" i="2"/>
  <c r="F1560" i="2" s="1"/>
  <c r="I1560" i="2" s="1"/>
  <c r="H1559" i="2"/>
  <c r="E1559" i="2"/>
  <c r="G1559" i="2" s="1"/>
  <c r="D1559" i="2"/>
  <c r="F1559" i="2" s="1"/>
  <c r="H1558" i="2"/>
  <c r="E1558" i="2"/>
  <c r="G1558" i="2" s="1"/>
  <c r="D1558" i="2"/>
  <c r="F1558" i="2" s="1"/>
  <c r="I1558" i="2" s="1"/>
  <c r="H1557" i="2"/>
  <c r="E1557" i="2"/>
  <c r="G1557" i="2" s="1"/>
  <c r="D1557" i="2"/>
  <c r="F1557" i="2" s="1"/>
  <c r="H1556" i="2"/>
  <c r="E1556" i="2"/>
  <c r="G1556" i="2" s="1"/>
  <c r="D1556" i="2"/>
  <c r="F1556" i="2" s="1"/>
  <c r="I1556" i="2" s="1"/>
  <c r="H1555" i="2"/>
  <c r="F1555" i="2"/>
  <c r="E1555" i="2"/>
  <c r="G1555" i="2" s="1"/>
  <c r="D1555" i="2"/>
  <c r="H1554" i="2"/>
  <c r="E1554" i="2"/>
  <c r="G1554" i="2" s="1"/>
  <c r="D1554" i="2"/>
  <c r="F1554" i="2" s="1"/>
  <c r="H1553" i="2"/>
  <c r="E1553" i="2"/>
  <c r="G1553" i="2" s="1"/>
  <c r="D1553" i="2"/>
  <c r="F1553" i="2" s="1"/>
  <c r="H1552" i="2"/>
  <c r="E1552" i="2"/>
  <c r="G1552" i="2" s="1"/>
  <c r="D1552" i="2"/>
  <c r="F1552" i="2" s="1"/>
  <c r="I1552" i="2" s="1"/>
  <c r="H1551" i="2"/>
  <c r="F1551" i="2"/>
  <c r="E1551" i="2"/>
  <c r="G1551" i="2" s="1"/>
  <c r="D1551" i="2"/>
  <c r="H1550" i="2"/>
  <c r="E1550" i="2"/>
  <c r="G1550" i="2" s="1"/>
  <c r="D1550" i="2"/>
  <c r="F1550" i="2" s="1"/>
  <c r="H1549" i="2"/>
  <c r="E1549" i="2"/>
  <c r="G1549" i="2" s="1"/>
  <c r="D1549" i="2"/>
  <c r="F1549" i="2" s="1"/>
  <c r="H1548" i="2"/>
  <c r="E1548" i="2"/>
  <c r="G1548" i="2" s="1"/>
  <c r="D1548" i="2"/>
  <c r="F1548" i="2" s="1"/>
  <c r="I1548" i="2" s="1"/>
  <c r="H1547" i="2"/>
  <c r="F1547" i="2"/>
  <c r="E1547" i="2"/>
  <c r="G1547" i="2" s="1"/>
  <c r="D1547" i="2"/>
  <c r="H1546" i="2"/>
  <c r="E1546" i="2"/>
  <c r="G1546" i="2" s="1"/>
  <c r="D1546" i="2"/>
  <c r="F1546" i="2" s="1"/>
  <c r="I1546" i="2" s="1"/>
  <c r="H1545" i="2"/>
  <c r="G1545" i="2"/>
  <c r="E1545" i="2"/>
  <c r="D1545" i="2"/>
  <c r="F1545" i="2" s="1"/>
  <c r="H1544" i="2"/>
  <c r="F1544" i="2"/>
  <c r="I1544" i="2" s="1"/>
  <c r="E1544" i="2"/>
  <c r="G1544" i="2" s="1"/>
  <c r="D1544" i="2"/>
  <c r="H1543" i="2"/>
  <c r="G1543" i="2"/>
  <c r="F1543" i="2"/>
  <c r="E1543" i="2"/>
  <c r="D1543" i="2"/>
  <c r="I1542" i="2"/>
  <c r="H1542" i="2"/>
  <c r="E1542" i="2"/>
  <c r="G1542" i="2" s="1"/>
  <c r="D1542" i="2"/>
  <c r="F1542" i="2" s="1"/>
  <c r="H1541" i="2"/>
  <c r="G1541" i="2"/>
  <c r="E1541" i="2"/>
  <c r="D1541" i="2"/>
  <c r="F1541" i="2" s="1"/>
  <c r="H1540" i="2"/>
  <c r="F1540" i="2"/>
  <c r="E1540" i="2"/>
  <c r="G1540" i="2" s="1"/>
  <c r="D1540" i="2"/>
  <c r="H1539" i="2"/>
  <c r="G1539" i="2"/>
  <c r="E1539" i="2"/>
  <c r="D1539" i="2"/>
  <c r="F1539" i="2" s="1"/>
  <c r="H1538" i="2"/>
  <c r="E1538" i="2"/>
  <c r="G1538" i="2" s="1"/>
  <c r="D1538" i="2"/>
  <c r="F1538" i="2" s="1"/>
  <c r="H1537" i="2"/>
  <c r="G1537" i="2"/>
  <c r="E1537" i="2"/>
  <c r="D1537" i="2"/>
  <c r="F1537" i="2" s="1"/>
  <c r="H1536" i="2"/>
  <c r="F1536" i="2"/>
  <c r="E1536" i="2"/>
  <c r="G1536" i="2" s="1"/>
  <c r="D1536" i="2"/>
  <c r="H1535" i="2"/>
  <c r="G1535" i="2"/>
  <c r="E1535" i="2"/>
  <c r="D1535" i="2"/>
  <c r="F1535" i="2" s="1"/>
  <c r="H1534" i="2"/>
  <c r="E1534" i="2"/>
  <c r="G1534" i="2" s="1"/>
  <c r="D1534" i="2"/>
  <c r="F1534" i="2" s="1"/>
  <c r="H1533" i="2"/>
  <c r="G1533" i="2"/>
  <c r="E1533" i="2"/>
  <c r="D1533" i="2"/>
  <c r="F1533" i="2" s="1"/>
  <c r="H1532" i="2"/>
  <c r="F1532" i="2"/>
  <c r="E1532" i="2"/>
  <c r="G1532" i="2" s="1"/>
  <c r="D1532" i="2"/>
  <c r="H1531" i="2"/>
  <c r="G1531" i="2"/>
  <c r="E1531" i="2"/>
  <c r="D1531" i="2"/>
  <c r="F1531" i="2" s="1"/>
  <c r="H1530" i="2"/>
  <c r="E1530" i="2"/>
  <c r="G1530" i="2" s="1"/>
  <c r="D1530" i="2"/>
  <c r="F1530" i="2" s="1"/>
  <c r="I1530" i="2" s="1"/>
  <c r="H1529" i="2"/>
  <c r="G1529" i="2"/>
  <c r="E1529" i="2"/>
  <c r="D1529" i="2"/>
  <c r="F1529" i="2" s="1"/>
  <c r="I1529" i="2" s="1"/>
  <c r="H1528" i="2"/>
  <c r="E1528" i="2"/>
  <c r="G1528" i="2" s="1"/>
  <c r="D1528" i="2"/>
  <c r="F1528" i="2" s="1"/>
  <c r="I1528" i="2" s="1"/>
  <c r="H1527" i="2"/>
  <c r="E1527" i="2"/>
  <c r="G1527" i="2" s="1"/>
  <c r="D1527" i="2"/>
  <c r="F1527" i="2" s="1"/>
  <c r="H1526" i="2"/>
  <c r="E1526" i="2"/>
  <c r="G1526" i="2" s="1"/>
  <c r="D1526" i="2"/>
  <c r="F1526" i="2" s="1"/>
  <c r="I1526" i="2" s="1"/>
  <c r="H1525" i="2"/>
  <c r="E1525" i="2"/>
  <c r="G1525" i="2" s="1"/>
  <c r="D1525" i="2"/>
  <c r="F1525" i="2" s="1"/>
  <c r="H1524" i="2"/>
  <c r="E1524" i="2"/>
  <c r="G1524" i="2" s="1"/>
  <c r="D1524" i="2"/>
  <c r="F1524" i="2" s="1"/>
  <c r="I1524" i="2" s="1"/>
  <c r="H1523" i="2"/>
  <c r="F1523" i="2"/>
  <c r="E1523" i="2"/>
  <c r="G1523" i="2" s="1"/>
  <c r="D1523" i="2"/>
  <c r="H1522" i="2"/>
  <c r="E1522" i="2"/>
  <c r="G1522" i="2" s="1"/>
  <c r="D1522" i="2"/>
  <c r="F1522" i="2" s="1"/>
  <c r="H1521" i="2"/>
  <c r="E1521" i="2"/>
  <c r="G1521" i="2" s="1"/>
  <c r="D1521" i="2"/>
  <c r="F1521" i="2" s="1"/>
  <c r="H1520" i="2"/>
  <c r="E1520" i="2"/>
  <c r="G1520" i="2" s="1"/>
  <c r="D1520" i="2"/>
  <c r="F1520" i="2" s="1"/>
  <c r="I1520" i="2" s="1"/>
  <c r="H1519" i="2"/>
  <c r="F1519" i="2"/>
  <c r="E1519" i="2"/>
  <c r="G1519" i="2" s="1"/>
  <c r="D1519" i="2"/>
  <c r="H1518" i="2"/>
  <c r="E1518" i="2"/>
  <c r="G1518" i="2" s="1"/>
  <c r="D1518" i="2"/>
  <c r="F1518" i="2" s="1"/>
  <c r="H1517" i="2"/>
  <c r="E1517" i="2"/>
  <c r="G1517" i="2" s="1"/>
  <c r="D1517" i="2"/>
  <c r="F1517" i="2" s="1"/>
  <c r="H1516" i="2"/>
  <c r="E1516" i="2"/>
  <c r="G1516" i="2" s="1"/>
  <c r="D1516" i="2"/>
  <c r="F1516" i="2" s="1"/>
  <c r="I1516" i="2" s="1"/>
  <c r="H1515" i="2"/>
  <c r="F1515" i="2"/>
  <c r="E1515" i="2"/>
  <c r="G1515" i="2" s="1"/>
  <c r="D1515" i="2"/>
  <c r="H1514" i="2"/>
  <c r="E1514" i="2"/>
  <c r="G1514" i="2" s="1"/>
  <c r="D1514" i="2"/>
  <c r="F1514" i="2" s="1"/>
  <c r="I1514" i="2" s="1"/>
  <c r="H1513" i="2"/>
  <c r="G1513" i="2"/>
  <c r="E1513" i="2"/>
  <c r="D1513" i="2"/>
  <c r="F1513" i="2" s="1"/>
  <c r="H1512" i="2"/>
  <c r="F1512" i="2"/>
  <c r="I1512" i="2" s="1"/>
  <c r="E1512" i="2"/>
  <c r="G1512" i="2" s="1"/>
  <c r="D1512" i="2"/>
  <c r="H1511" i="2"/>
  <c r="G1511" i="2"/>
  <c r="F1511" i="2"/>
  <c r="E1511" i="2"/>
  <c r="D1511" i="2"/>
  <c r="I1510" i="2"/>
  <c r="H1510" i="2"/>
  <c r="E1510" i="2"/>
  <c r="G1510" i="2" s="1"/>
  <c r="D1510" i="2"/>
  <c r="F1510" i="2" s="1"/>
  <c r="H1509" i="2"/>
  <c r="G1509" i="2"/>
  <c r="E1509" i="2"/>
  <c r="D1509" i="2"/>
  <c r="F1509" i="2" s="1"/>
  <c r="H1508" i="2"/>
  <c r="F1508" i="2"/>
  <c r="E1508" i="2"/>
  <c r="G1508" i="2" s="1"/>
  <c r="D1508" i="2"/>
  <c r="H1507" i="2"/>
  <c r="G1507" i="2"/>
  <c r="E1507" i="2"/>
  <c r="D1507" i="2"/>
  <c r="F1507" i="2" s="1"/>
  <c r="H1506" i="2"/>
  <c r="E1506" i="2"/>
  <c r="G1506" i="2" s="1"/>
  <c r="D1506" i="2"/>
  <c r="F1506" i="2" s="1"/>
  <c r="H1505" i="2"/>
  <c r="G1505" i="2"/>
  <c r="E1505" i="2"/>
  <c r="D1505" i="2"/>
  <c r="F1505" i="2" s="1"/>
  <c r="H1504" i="2"/>
  <c r="F1504" i="2"/>
  <c r="E1504" i="2"/>
  <c r="G1504" i="2" s="1"/>
  <c r="D1504" i="2"/>
  <c r="H1503" i="2"/>
  <c r="G1503" i="2"/>
  <c r="E1503" i="2"/>
  <c r="D1503" i="2"/>
  <c r="F1503" i="2" s="1"/>
  <c r="H1502" i="2"/>
  <c r="E1502" i="2"/>
  <c r="G1502" i="2" s="1"/>
  <c r="D1502" i="2"/>
  <c r="F1502" i="2" s="1"/>
  <c r="H1501" i="2"/>
  <c r="G1501" i="2"/>
  <c r="E1501" i="2"/>
  <c r="D1501" i="2"/>
  <c r="F1501" i="2" s="1"/>
  <c r="H1500" i="2"/>
  <c r="F1500" i="2"/>
  <c r="E1500" i="2"/>
  <c r="G1500" i="2" s="1"/>
  <c r="D1500" i="2"/>
  <c r="H1499" i="2"/>
  <c r="G1499" i="2"/>
  <c r="E1499" i="2"/>
  <c r="D1499" i="2"/>
  <c r="F1499" i="2" s="1"/>
  <c r="H1498" i="2"/>
  <c r="E1498" i="2"/>
  <c r="G1498" i="2" s="1"/>
  <c r="D1498" i="2"/>
  <c r="F1498" i="2" s="1"/>
  <c r="I1498" i="2" s="1"/>
  <c r="H1497" i="2"/>
  <c r="G1497" i="2"/>
  <c r="E1497" i="2"/>
  <c r="D1497" i="2"/>
  <c r="F1497" i="2" s="1"/>
  <c r="I1497" i="2" s="1"/>
  <c r="H1496" i="2"/>
  <c r="E1496" i="2"/>
  <c r="G1496" i="2" s="1"/>
  <c r="D1496" i="2"/>
  <c r="F1496" i="2" s="1"/>
  <c r="I1496" i="2" s="1"/>
  <c r="H1495" i="2"/>
  <c r="E1495" i="2"/>
  <c r="G1495" i="2" s="1"/>
  <c r="D1495" i="2"/>
  <c r="F1495" i="2" s="1"/>
  <c r="H1494" i="2"/>
  <c r="E1494" i="2"/>
  <c r="G1494" i="2" s="1"/>
  <c r="D1494" i="2"/>
  <c r="F1494" i="2" s="1"/>
  <c r="I1494" i="2" s="1"/>
  <c r="H1493" i="2"/>
  <c r="E1493" i="2"/>
  <c r="G1493" i="2" s="1"/>
  <c r="D1493" i="2"/>
  <c r="F1493" i="2" s="1"/>
  <c r="H1492" i="2"/>
  <c r="E1492" i="2"/>
  <c r="G1492" i="2" s="1"/>
  <c r="D1492" i="2"/>
  <c r="F1492" i="2" s="1"/>
  <c r="I1492" i="2" s="1"/>
  <c r="H1491" i="2"/>
  <c r="F1491" i="2"/>
  <c r="E1491" i="2"/>
  <c r="G1491" i="2" s="1"/>
  <c r="D1491" i="2"/>
  <c r="H1490" i="2"/>
  <c r="E1490" i="2"/>
  <c r="G1490" i="2" s="1"/>
  <c r="D1490" i="2"/>
  <c r="F1490" i="2" s="1"/>
  <c r="H1489" i="2"/>
  <c r="E1489" i="2"/>
  <c r="G1489" i="2" s="1"/>
  <c r="D1489" i="2"/>
  <c r="F1489" i="2" s="1"/>
  <c r="H1488" i="2"/>
  <c r="E1488" i="2"/>
  <c r="G1488" i="2" s="1"/>
  <c r="D1488" i="2"/>
  <c r="F1488" i="2" s="1"/>
  <c r="I1488" i="2" s="1"/>
  <c r="H1487" i="2"/>
  <c r="F1487" i="2"/>
  <c r="E1487" i="2"/>
  <c r="G1487" i="2" s="1"/>
  <c r="D1487" i="2"/>
  <c r="H1486" i="2"/>
  <c r="E1486" i="2"/>
  <c r="G1486" i="2" s="1"/>
  <c r="D1486" i="2"/>
  <c r="F1486" i="2" s="1"/>
  <c r="H1485" i="2"/>
  <c r="E1485" i="2"/>
  <c r="G1485" i="2" s="1"/>
  <c r="D1485" i="2"/>
  <c r="F1485" i="2" s="1"/>
  <c r="H1484" i="2"/>
  <c r="E1484" i="2"/>
  <c r="G1484" i="2" s="1"/>
  <c r="D1484" i="2"/>
  <c r="F1484" i="2" s="1"/>
  <c r="I1484" i="2" s="1"/>
  <c r="H1483" i="2"/>
  <c r="F1483" i="2"/>
  <c r="E1483" i="2"/>
  <c r="G1483" i="2" s="1"/>
  <c r="D1483" i="2"/>
  <c r="H1482" i="2"/>
  <c r="E1482" i="2"/>
  <c r="G1482" i="2" s="1"/>
  <c r="D1482" i="2"/>
  <c r="F1482" i="2" s="1"/>
  <c r="I1482" i="2" s="1"/>
  <c r="H1481" i="2"/>
  <c r="G1481" i="2"/>
  <c r="E1481" i="2"/>
  <c r="D1481" i="2"/>
  <c r="F1481" i="2" s="1"/>
  <c r="H1480" i="2"/>
  <c r="F1480" i="2"/>
  <c r="I1480" i="2" s="1"/>
  <c r="E1480" i="2"/>
  <c r="G1480" i="2" s="1"/>
  <c r="D1480" i="2"/>
  <c r="H1479" i="2"/>
  <c r="G1479" i="2"/>
  <c r="F1479" i="2"/>
  <c r="E1479" i="2"/>
  <c r="D1479" i="2"/>
  <c r="I1478" i="2"/>
  <c r="H1478" i="2"/>
  <c r="E1478" i="2"/>
  <c r="G1478" i="2" s="1"/>
  <c r="D1478" i="2"/>
  <c r="F1478" i="2" s="1"/>
  <c r="H1477" i="2"/>
  <c r="G1477" i="2"/>
  <c r="E1477" i="2"/>
  <c r="D1477" i="2"/>
  <c r="F1477" i="2" s="1"/>
  <c r="H1476" i="2"/>
  <c r="F1476" i="2"/>
  <c r="E1476" i="2"/>
  <c r="G1476" i="2" s="1"/>
  <c r="D1476" i="2"/>
  <c r="H1475" i="2"/>
  <c r="G1475" i="2"/>
  <c r="E1475" i="2"/>
  <c r="D1475" i="2"/>
  <c r="F1475" i="2" s="1"/>
  <c r="H1474" i="2"/>
  <c r="E1474" i="2"/>
  <c r="G1474" i="2" s="1"/>
  <c r="D1474" i="2"/>
  <c r="F1474" i="2" s="1"/>
  <c r="H1473" i="2"/>
  <c r="G1473" i="2"/>
  <c r="E1473" i="2"/>
  <c r="D1473" i="2"/>
  <c r="F1473" i="2" s="1"/>
  <c r="H1472" i="2"/>
  <c r="F1472" i="2"/>
  <c r="E1472" i="2"/>
  <c r="G1472" i="2" s="1"/>
  <c r="D1472" i="2"/>
  <c r="H1471" i="2"/>
  <c r="G1471" i="2"/>
  <c r="E1471" i="2"/>
  <c r="D1471" i="2"/>
  <c r="F1471" i="2" s="1"/>
  <c r="H1470" i="2"/>
  <c r="E1470" i="2"/>
  <c r="G1470" i="2" s="1"/>
  <c r="D1470" i="2"/>
  <c r="F1470" i="2" s="1"/>
  <c r="H1469" i="2"/>
  <c r="G1469" i="2"/>
  <c r="E1469" i="2"/>
  <c r="D1469" i="2"/>
  <c r="F1469" i="2" s="1"/>
  <c r="H1468" i="2"/>
  <c r="F1468" i="2"/>
  <c r="E1468" i="2"/>
  <c r="G1468" i="2" s="1"/>
  <c r="D1468" i="2"/>
  <c r="H1467" i="2"/>
  <c r="G1467" i="2"/>
  <c r="E1467" i="2"/>
  <c r="D1467" i="2"/>
  <c r="F1467" i="2" s="1"/>
  <c r="H1466" i="2"/>
  <c r="E1466" i="2"/>
  <c r="G1466" i="2" s="1"/>
  <c r="D1466" i="2"/>
  <c r="F1466" i="2" s="1"/>
  <c r="I1466" i="2" s="1"/>
  <c r="H1465" i="2"/>
  <c r="G1465" i="2"/>
  <c r="E1465" i="2"/>
  <c r="D1465" i="2"/>
  <c r="F1465" i="2" s="1"/>
  <c r="I1465" i="2" s="1"/>
  <c r="H1464" i="2"/>
  <c r="E1464" i="2"/>
  <c r="G1464" i="2" s="1"/>
  <c r="D1464" i="2"/>
  <c r="F1464" i="2" s="1"/>
  <c r="I1464" i="2" s="1"/>
  <c r="H1463" i="2"/>
  <c r="E1463" i="2"/>
  <c r="G1463" i="2" s="1"/>
  <c r="D1463" i="2"/>
  <c r="F1463" i="2" s="1"/>
  <c r="H1462" i="2"/>
  <c r="E1462" i="2"/>
  <c r="G1462" i="2" s="1"/>
  <c r="D1462" i="2"/>
  <c r="F1462" i="2" s="1"/>
  <c r="I1462" i="2" s="1"/>
  <c r="H1461" i="2"/>
  <c r="E1461" i="2"/>
  <c r="G1461" i="2" s="1"/>
  <c r="D1461" i="2"/>
  <c r="F1461" i="2" s="1"/>
  <c r="H1460" i="2"/>
  <c r="E1460" i="2"/>
  <c r="G1460" i="2" s="1"/>
  <c r="D1460" i="2"/>
  <c r="F1460" i="2" s="1"/>
  <c r="I1460" i="2" s="1"/>
  <c r="H1459" i="2"/>
  <c r="F1459" i="2"/>
  <c r="E1459" i="2"/>
  <c r="G1459" i="2" s="1"/>
  <c r="D1459" i="2"/>
  <c r="H1458" i="2"/>
  <c r="E1458" i="2"/>
  <c r="G1458" i="2" s="1"/>
  <c r="D1458" i="2"/>
  <c r="F1458" i="2" s="1"/>
  <c r="H1457" i="2"/>
  <c r="E1457" i="2"/>
  <c r="G1457" i="2" s="1"/>
  <c r="D1457" i="2"/>
  <c r="F1457" i="2" s="1"/>
  <c r="H1456" i="2"/>
  <c r="E1456" i="2"/>
  <c r="G1456" i="2" s="1"/>
  <c r="D1456" i="2"/>
  <c r="F1456" i="2" s="1"/>
  <c r="I1456" i="2" s="1"/>
  <c r="H1455" i="2"/>
  <c r="F1455" i="2"/>
  <c r="E1455" i="2"/>
  <c r="G1455" i="2" s="1"/>
  <c r="D1455" i="2"/>
  <c r="H1454" i="2"/>
  <c r="E1454" i="2"/>
  <c r="G1454" i="2" s="1"/>
  <c r="D1454" i="2"/>
  <c r="F1454" i="2" s="1"/>
  <c r="H1453" i="2"/>
  <c r="E1453" i="2"/>
  <c r="G1453" i="2" s="1"/>
  <c r="D1453" i="2"/>
  <c r="F1453" i="2" s="1"/>
  <c r="H1452" i="2"/>
  <c r="E1452" i="2"/>
  <c r="G1452" i="2" s="1"/>
  <c r="D1452" i="2"/>
  <c r="F1452" i="2" s="1"/>
  <c r="I1452" i="2" s="1"/>
  <c r="H1451" i="2"/>
  <c r="F1451" i="2"/>
  <c r="E1451" i="2"/>
  <c r="G1451" i="2" s="1"/>
  <c r="D1451" i="2"/>
  <c r="H1450" i="2"/>
  <c r="E1450" i="2"/>
  <c r="G1450" i="2" s="1"/>
  <c r="D1450" i="2"/>
  <c r="F1450" i="2" s="1"/>
  <c r="I1450" i="2" s="1"/>
  <c r="H1449" i="2"/>
  <c r="G1449" i="2"/>
  <c r="E1449" i="2"/>
  <c r="D1449" i="2"/>
  <c r="F1449" i="2" s="1"/>
  <c r="H1448" i="2"/>
  <c r="F1448" i="2"/>
  <c r="I1448" i="2" s="1"/>
  <c r="E1448" i="2"/>
  <c r="G1448" i="2" s="1"/>
  <c r="D1448" i="2"/>
  <c r="H1447" i="2"/>
  <c r="G1447" i="2"/>
  <c r="F1447" i="2"/>
  <c r="E1447" i="2"/>
  <c r="D1447" i="2"/>
  <c r="I1446" i="2"/>
  <c r="H1446" i="2"/>
  <c r="E1446" i="2"/>
  <c r="G1446" i="2" s="1"/>
  <c r="D1446" i="2"/>
  <c r="F1446" i="2" s="1"/>
  <c r="H1445" i="2"/>
  <c r="G1445" i="2"/>
  <c r="E1445" i="2"/>
  <c r="D1445" i="2"/>
  <c r="F1445" i="2" s="1"/>
  <c r="H1444" i="2"/>
  <c r="F1444" i="2"/>
  <c r="E1444" i="2"/>
  <c r="G1444" i="2" s="1"/>
  <c r="D1444" i="2"/>
  <c r="H1443" i="2"/>
  <c r="G1443" i="2"/>
  <c r="E1443" i="2"/>
  <c r="D1443" i="2"/>
  <c r="F1443" i="2" s="1"/>
  <c r="H1442" i="2"/>
  <c r="E1442" i="2"/>
  <c r="G1442" i="2" s="1"/>
  <c r="D1442" i="2"/>
  <c r="F1442" i="2" s="1"/>
  <c r="H1441" i="2"/>
  <c r="G1441" i="2"/>
  <c r="E1441" i="2"/>
  <c r="D1441" i="2"/>
  <c r="F1441" i="2" s="1"/>
  <c r="H1440" i="2"/>
  <c r="F1440" i="2"/>
  <c r="E1440" i="2"/>
  <c r="G1440" i="2" s="1"/>
  <c r="D1440" i="2"/>
  <c r="H1439" i="2"/>
  <c r="G1439" i="2"/>
  <c r="E1439" i="2"/>
  <c r="D1439" i="2"/>
  <c r="F1439" i="2" s="1"/>
  <c r="H1438" i="2"/>
  <c r="E1438" i="2"/>
  <c r="G1438" i="2" s="1"/>
  <c r="D1438" i="2"/>
  <c r="F1438" i="2" s="1"/>
  <c r="H1437" i="2"/>
  <c r="G1437" i="2"/>
  <c r="E1437" i="2"/>
  <c r="D1437" i="2"/>
  <c r="F1437" i="2" s="1"/>
  <c r="H1436" i="2"/>
  <c r="F1436" i="2"/>
  <c r="E1436" i="2"/>
  <c r="G1436" i="2" s="1"/>
  <c r="D1436" i="2"/>
  <c r="H1435" i="2"/>
  <c r="G1435" i="2"/>
  <c r="E1435" i="2"/>
  <c r="D1435" i="2"/>
  <c r="F1435" i="2" s="1"/>
  <c r="H1434" i="2"/>
  <c r="E1434" i="2"/>
  <c r="G1434" i="2" s="1"/>
  <c r="D1434" i="2"/>
  <c r="F1434" i="2" s="1"/>
  <c r="I1434" i="2" s="1"/>
  <c r="H1433" i="2"/>
  <c r="G1433" i="2"/>
  <c r="E1433" i="2"/>
  <c r="D1433" i="2"/>
  <c r="F1433" i="2" s="1"/>
  <c r="I1433" i="2" s="1"/>
  <c r="H1432" i="2"/>
  <c r="E1432" i="2"/>
  <c r="G1432" i="2" s="1"/>
  <c r="D1432" i="2"/>
  <c r="F1432" i="2" s="1"/>
  <c r="I1432" i="2" s="1"/>
  <c r="H1431" i="2"/>
  <c r="E1431" i="2"/>
  <c r="G1431" i="2" s="1"/>
  <c r="D1431" i="2"/>
  <c r="F1431" i="2" s="1"/>
  <c r="H1430" i="2"/>
  <c r="E1430" i="2"/>
  <c r="G1430" i="2" s="1"/>
  <c r="D1430" i="2"/>
  <c r="F1430" i="2" s="1"/>
  <c r="I1430" i="2" s="1"/>
  <c r="H1429" i="2"/>
  <c r="E1429" i="2"/>
  <c r="G1429" i="2" s="1"/>
  <c r="D1429" i="2"/>
  <c r="F1429" i="2" s="1"/>
  <c r="H1428" i="2"/>
  <c r="E1428" i="2"/>
  <c r="G1428" i="2" s="1"/>
  <c r="D1428" i="2"/>
  <c r="F1428" i="2" s="1"/>
  <c r="I1428" i="2" s="1"/>
  <c r="H1427" i="2"/>
  <c r="F1427" i="2"/>
  <c r="E1427" i="2"/>
  <c r="G1427" i="2" s="1"/>
  <c r="D1427" i="2"/>
  <c r="H1426" i="2"/>
  <c r="E1426" i="2"/>
  <c r="G1426" i="2" s="1"/>
  <c r="D1426" i="2"/>
  <c r="F1426" i="2" s="1"/>
  <c r="H1425" i="2"/>
  <c r="E1425" i="2"/>
  <c r="G1425" i="2" s="1"/>
  <c r="D1425" i="2"/>
  <c r="F1425" i="2" s="1"/>
  <c r="H1424" i="2"/>
  <c r="E1424" i="2"/>
  <c r="G1424" i="2" s="1"/>
  <c r="D1424" i="2"/>
  <c r="F1424" i="2" s="1"/>
  <c r="I1424" i="2" s="1"/>
  <c r="H1423" i="2"/>
  <c r="F1423" i="2"/>
  <c r="E1423" i="2"/>
  <c r="G1423" i="2" s="1"/>
  <c r="D1423" i="2"/>
  <c r="H1422" i="2"/>
  <c r="E1422" i="2"/>
  <c r="G1422" i="2" s="1"/>
  <c r="D1422" i="2"/>
  <c r="F1422" i="2" s="1"/>
  <c r="H1421" i="2"/>
  <c r="E1421" i="2"/>
  <c r="G1421" i="2" s="1"/>
  <c r="D1421" i="2"/>
  <c r="F1421" i="2" s="1"/>
  <c r="H1420" i="2"/>
  <c r="E1420" i="2"/>
  <c r="G1420" i="2" s="1"/>
  <c r="D1420" i="2"/>
  <c r="F1420" i="2" s="1"/>
  <c r="I1420" i="2" s="1"/>
  <c r="H1419" i="2"/>
  <c r="F1419" i="2"/>
  <c r="E1419" i="2"/>
  <c r="G1419" i="2" s="1"/>
  <c r="D1419" i="2"/>
  <c r="H1418" i="2"/>
  <c r="E1418" i="2"/>
  <c r="G1418" i="2" s="1"/>
  <c r="D1418" i="2"/>
  <c r="F1418" i="2" s="1"/>
  <c r="I1418" i="2" s="1"/>
  <c r="H1417" i="2"/>
  <c r="G1417" i="2"/>
  <c r="E1417" i="2"/>
  <c r="D1417" i="2"/>
  <c r="F1417" i="2" s="1"/>
  <c r="H1416" i="2"/>
  <c r="F1416" i="2"/>
  <c r="I1416" i="2" s="1"/>
  <c r="E1416" i="2"/>
  <c r="G1416" i="2" s="1"/>
  <c r="D1416" i="2"/>
  <c r="H1415" i="2"/>
  <c r="G1415" i="2"/>
  <c r="F1415" i="2"/>
  <c r="E1415" i="2"/>
  <c r="D1415" i="2"/>
  <c r="I1414" i="2"/>
  <c r="H1414" i="2"/>
  <c r="E1414" i="2"/>
  <c r="G1414" i="2" s="1"/>
  <c r="D1414" i="2"/>
  <c r="F1414" i="2" s="1"/>
  <c r="H1413" i="2"/>
  <c r="G1413" i="2"/>
  <c r="E1413" i="2"/>
  <c r="D1413" i="2"/>
  <c r="F1413" i="2" s="1"/>
  <c r="H1412" i="2"/>
  <c r="F1412" i="2"/>
  <c r="E1412" i="2"/>
  <c r="G1412" i="2" s="1"/>
  <c r="D1412" i="2"/>
  <c r="H1411" i="2"/>
  <c r="G1411" i="2"/>
  <c r="E1411" i="2"/>
  <c r="D1411" i="2"/>
  <c r="F1411" i="2" s="1"/>
  <c r="H1410" i="2"/>
  <c r="E1410" i="2"/>
  <c r="G1410" i="2" s="1"/>
  <c r="D1410" i="2"/>
  <c r="F1410" i="2" s="1"/>
  <c r="H1409" i="2"/>
  <c r="G1409" i="2"/>
  <c r="E1409" i="2"/>
  <c r="D1409" i="2"/>
  <c r="F1409" i="2" s="1"/>
  <c r="H1408" i="2"/>
  <c r="F1408" i="2"/>
  <c r="E1408" i="2"/>
  <c r="G1408" i="2" s="1"/>
  <c r="D1408" i="2"/>
  <c r="H1407" i="2"/>
  <c r="G1407" i="2"/>
  <c r="E1407" i="2"/>
  <c r="D1407" i="2"/>
  <c r="F1407" i="2" s="1"/>
  <c r="H1406" i="2"/>
  <c r="E1406" i="2"/>
  <c r="G1406" i="2" s="1"/>
  <c r="D1406" i="2"/>
  <c r="F1406" i="2" s="1"/>
  <c r="H1405" i="2"/>
  <c r="G1405" i="2"/>
  <c r="E1405" i="2"/>
  <c r="D1405" i="2"/>
  <c r="F1405" i="2" s="1"/>
  <c r="H1404" i="2"/>
  <c r="F1404" i="2"/>
  <c r="E1404" i="2"/>
  <c r="G1404" i="2" s="1"/>
  <c r="D1404" i="2"/>
  <c r="H1403" i="2"/>
  <c r="G1403" i="2"/>
  <c r="E1403" i="2"/>
  <c r="D1403" i="2"/>
  <c r="F1403" i="2" s="1"/>
  <c r="H1402" i="2"/>
  <c r="E1402" i="2"/>
  <c r="G1402" i="2" s="1"/>
  <c r="D1402" i="2"/>
  <c r="F1402" i="2" s="1"/>
  <c r="I1402" i="2" s="1"/>
  <c r="H1401" i="2"/>
  <c r="G1401" i="2"/>
  <c r="E1401" i="2"/>
  <c r="D1401" i="2"/>
  <c r="F1401" i="2" s="1"/>
  <c r="I1401" i="2" s="1"/>
  <c r="H1400" i="2"/>
  <c r="E1400" i="2"/>
  <c r="G1400" i="2" s="1"/>
  <c r="D1400" i="2"/>
  <c r="F1400" i="2" s="1"/>
  <c r="I1400" i="2" s="1"/>
  <c r="H1399" i="2"/>
  <c r="E1399" i="2"/>
  <c r="G1399" i="2" s="1"/>
  <c r="D1399" i="2"/>
  <c r="F1399" i="2" s="1"/>
  <c r="H1398" i="2"/>
  <c r="E1398" i="2"/>
  <c r="G1398" i="2" s="1"/>
  <c r="D1398" i="2"/>
  <c r="F1398" i="2" s="1"/>
  <c r="I1398" i="2" s="1"/>
  <c r="H1397" i="2"/>
  <c r="E1397" i="2"/>
  <c r="G1397" i="2" s="1"/>
  <c r="D1397" i="2"/>
  <c r="F1397" i="2" s="1"/>
  <c r="H1396" i="2"/>
  <c r="E1396" i="2"/>
  <c r="G1396" i="2" s="1"/>
  <c r="D1396" i="2"/>
  <c r="F1396" i="2" s="1"/>
  <c r="I1396" i="2" s="1"/>
  <c r="H1395" i="2"/>
  <c r="F1395" i="2"/>
  <c r="E1395" i="2"/>
  <c r="G1395" i="2" s="1"/>
  <c r="D1395" i="2"/>
  <c r="H1394" i="2"/>
  <c r="E1394" i="2"/>
  <c r="G1394" i="2" s="1"/>
  <c r="D1394" i="2"/>
  <c r="F1394" i="2" s="1"/>
  <c r="H1393" i="2"/>
  <c r="E1393" i="2"/>
  <c r="G1393" i="2" s="1"/>
  <c r="D1393" i="2"/>
  <c r="F1393" i="2" s="1"/>
  <c r="H1392" i="2"/>
  <c r="E1392" i="2"/>
  <c r="G1392" i="2" s="1"/>
  <c r="D1392" i="2"/>
  <c r="F1392" i="2" s="1"/>
  <c r="I1392" i="2" s="1"/>
  <c r="H1391" i="2"/>
  <c r="F1391" i="2"/>
  <c r="E1391" i="2"/>
  <c r="G1391" i="2" s="1"/>
  <c r="D1391" i="2"/>
  <c r="H1390" i="2"/>
  <c r="E1390" i="2"/>
  <c r="G1390" i="2" s="1"/>
  <c r="D1390" i="2"/>
  <c r="F1390" i="2" s="1"/>
  <c r="H1389" i="2"/>
  <c r="E1389" i="2"/>
  <c r="G1389" i="2" s="1"/>
  <c r="D1389" i="2"/>
  <c r="F1389" i="2" s="1"/>
  <c r="H1388" i="2"/>
  <c r="E1388" i="2"/>
  <c r="G1388" i="2" s="1"/>
  <c r="D1388" i="2"/>
  <c r="F1388" i="2" s="1"/>
  <c r="I1388" i="2" s="1"/>
  <c r="H1387" i="2"/>
  <c r="F1387" i="2"/>
  <c r="E1387" i="2"/>
  <c r="G1387" i="2" s="1"/>
  <c r="D1387" i="2"/>
  <c r="H1386" i="2"/>
  <c r="E1386" i="2"/>
  <c r="G1386" i="2" s="1"/>
  <c r="D1386" i="2"/>
  <c r="F1386" i="2" s="1"/>
  <c r="I1386" i="2" s="1"/>
  <c r="H1385" i="2"/>
  <c r="G1385" i="2"/>
  <c r="E1385" i="2"/>
  <c r="D1385" i="2"/>
  <c r="F1385" i="2" s="1"/>
  <c r="H1384" i="2"/>
  <c r="F1384" i="2"/>
  <c r="I1384" i="2" s="1"/>
  <c r="E1384" i="2"/>
  <c r="G1384" i="2" s="1"/>
  <c r="D1384" i="2"/>
  <c r="H1383" i="2"/>
  <c r="G1383" i="2"/>
  <c r="F1383" i="2"/>
  <c r="E1383" i="2"/>
  <c r="D1383" i="2"/>
  <c r="I1382" i="2"/>
  <c r="H1382" i="2"/>
  <c r="E1382" i="2"/>
  <c r="G1382" i="2" s="1"/>
  <c r="D1382" i="2"/>
  <c r="F1382" i="2" s="1"/>
  <c r="H1381" i="2"/>
  <c r="G1381" i="2"/>
  <c r="E1381" i="2"/>
  <c r="D1381" i="2"/>
  <c r="F1381" i="2" s="1"/>
  <c r="H1380" i="2"/>
  <c r="F1380" i="2"/>
  <c r="E1380" i="2"/>
  <c r="G1380" i="2" s="1"/>
  <c r="D1380" i="2"/>
  <c r="H1379" i="2"/>
  <c r="G1379" i="2"/>
  <c r="E1379" i="2"/>
  <c r="D1379" i="2"/>
  <c r="F1379" i="2" s="1"/>
  <c r="H1378" i="2"/>
  <c r="E1378" i="2"/>
  <c r="G1378" i="2" s="1"/>
  <c r="D1378" i="2"/>
  <c r="F1378" i="2" s="1"/>
  <c r="H1377" i="2"/>
  <c r="G1377" i="2"/>
  <c r="E1377" i="2"/>
  <c r="D1377" i="2"/>
  <c r="F1377" i="2" s="1"/>
  <c r="H1376" i="2"/>
  <c r="F1376" i="2"/>
  <c r="E1376" i="2"/>
  <c r="G1376" i="2" s="1"/>
  <c r="D1376" i="2"/>
  <c r="H1375" i="2"/>
  <c r="G1375" i="2"/>
  <c r="E1375" i="2"/>
  <c r="D1375" i="2"/>
  <c r="F1375" i="2" s="1"/>
  <c r="H1374" i="2"/>
  <c r="E1374" i="2"/>
  <c r="G1374" i="2" s="1"/>
  <c r="D1374" i="2"/>
  <c r="F1374" i="2" s="1"/>
  <c r="H1373" i="2"/>
  <c r="G1373" i="2"/>
  <c r="E1373" i="2"/>
  <c r="D1373" i="2"/>
  <c r="F1373" i="2" s="1"/>
  <c r="H1372" i="2"/>
  <c r="F1372" i="2"/>
  <c r="E1372" i="2"/>
  <c r="G1372" i="2" s="1"/>
  <c r="D1372" i="2"/>
  <c r="H1371" i="2"/>
  <c r="G1371" i="2"/>
  <c r="E1371" i="2"/>
  <c r="D1371" i="2"/>
  <c r="F1371" i="2" s="1"/>
  <c r="H1370" i="2"/>
  <c r="E1370" i="2"/>
  <c r="G1370" i="2" s="1"/>
  <c r="D1370" i="2"/>
  <c r="F1370" i="2" s="1"/>
  <c r="I1370" i="2" s="1"/>
  <c r="H1369" i="2"/>
  <c r="G1369" i="2"/>
  <c r="E1369" i="2"/>
  <c r="D1369" i="2"/>
  <c r="F1369" i="2" s="1"/>
  <c r="I1369" i="2" s="1"/>
  <c r="H1368" i="2"/>
  <c r="E1368" i="2"/>
  <c r="G1368" i="2" s="1"/>
  <c r="D1368" i="2"/>
  <c r="F1368" i="2" s="1"/>
  <c r="I1368" i="2" s="1"/>
  <c r="H1367" i="2"/>
  <c r="E1367" i="2"/>
  <c r="G1367" i="2" s="1"/>
  <c r="D1367" i="2"/>
  <c r="F1367" i="2" s="1"/>
  <c r="H1366" i="2"/>
  <c r="E1366" i="2"/>
  <c r="G1366" i="2" s="1"/>
  <c r="D1366" i="2"/>
  <c r="F1366" i="2" s="1"/>
  <c r="I1366" i="2" s="1"/>
  <c r="H1365" i="2"/>
  <c r="E1365" i="2"/>
  <c r="G1365" i="2" s="1"/>
  <c r="D1365" i="2"/>
  <c r="F1365" i="2" s="1"/>
  <c r="H1364" i="2"/>
  <c r="E1364" i="2"/>
  <c r="G1364" i="2" s="1"/>
  <c r="D1364" i="2"/>
  <c r="F1364" i="2" s="1"/>
  <c r="I1364" i="2" s="1"/>
  <c r="H1363" i="2"/>
  <c r="F1363" i="2"/>
  <c r="E1363" i="2"/>
  <c r="G1363" i="2" s="1"/>
  <c r="D1363" i="2"/>
  <c r="H1362" i="2"/>
  <c r="E1362" i="2"/>
  <c r="G1362" i="2" s="1"/>
  <c r="D1362" i="2"/>
  <c r="F1362" i="2" s="1"/>
  <c r="H1361" i="2"/>
  <c r="E1361" i="2"/>
  <c r="G1361" i="2" s="1"/>
  <c r="D1361" i="2"/>
  <c r="F1361" i="2" s="1"/>
  <c r="H1360" i="2"/>
  <c r="E1360" i="2"/>
  <c r="G1360" i="2" s="1"/>
  <c r="D1360" i="2"/>
  <c r="F1360" i="2" s="1"/>
  <c r="I1360" i="2" s="1"/>
  <c r="H1359" i="2"/>
  <c r="F1359" i="2"/>
  <c r="E1359" i="2"/>
  <c r="G1359" i="2" s="1"/>
  <c r="D1359" i="2"/>
  <c r="H1358" i="2"/>
  <c r="E1358" i="2"/>
  <c r="G1358" i="2" s="1"/>
  <c r="D1358" i="2"/>
  <c r="F1358" i="2" s="1"/>
  <c r="H1357" i="2"/>
  <c r="E1357" i="2"/>
  <c r="G1357" i="2" s="1"/>
  <c r="D1357" i="2"/>
  <c r="F1357" i="2" s="1"/>
  <c r="H1356" i="2"/>
  <c r="E1356" i="2"/>
  <c r="G1356" i="2" s="1"/>
  <c r="D1356" i="2"/>
  <c r="F1356" i="2" s="1"/>
  <c r="I1356" i="2" s="1"/>
  <c r="H1355" i="2"/>
  <c r="F1355" i="2"/>
  <c r="E1355" i="2"/>
  <c r="G1355" i="2" s="1"/>
  <c r="D1355" i="2"/>
  <c r="H1354" i="2"/>
  <c r="E1354" i="2"/>
  <c r="G1354" i="2" s="1"/>
  <c r="D1354" i="2"/>
  <c r="F1354" i="2" s="1"/>
  <c r="I1354" i="2" s="1"/>
  <c r="H1353" i="2"/>
  <c r="G1353" i="2"/>
  <c r="E1353" i="2"/>
  <c r="D1353" i="2"/>
  <c r="F1353" i="2" s="1"/>
  <c r="H1352" i="2"/>
  <c r="F1352" i="2"/>
  <c r="I1352" i="2" s="1"/>
  <c r="E1352" i="2"/>
  <c r="G1352" i="2" s="1"/>
  <c r="D1352" i="2"/>
  <c r="H1351" i="2"/>
  <c r="G1351" i="2"/>
  <c r="F1351" i="2"/>
  <c r="E1351" i="2"/>
  <c r="D1351" i="2"/>
  <c r="I1350" i="2"/>
  <c r="H1350" i="2"/>
  <c r="E1350" i="2"/>
  <c r="G1350" i="2" s="1"/>
  <c r="D1350" i="2"/>
  <c r="F1350" i="2" s="1"/>
  <c r="H1349" i="2"/>
  <c r="G1349" i="2"/>
  <c r="E1349" i="2"/>
  <c r="D1349" i="2"/>
  <c r="F1349" i="2" s="1"/>
  <c r="H1348" i="2"/>
  <c r="F1348" i="2"/>
  <c r="E1348" i="2"/>
  <c r="G1348" i="2" s="1"/>
  <c r="D1348" i="2"/>
  <c r="H1347" i="2"/>
  <c r="G1347" i="2"/>
  <c r="E1347" i="2"/>
  <c r="D1347" i="2"/>
  <c r="F1347" i="2" s="1"/>
  <c r="H1346" i="2"/>
  <c r="E1346" i="2"/>
  <c r="G1346" i="2" s="1"/>
  <c r="D1346" i="2"/>
  <c r="F1346" i="2" s="1"/>
  <c r="H1345" i="2"/>
  <c r="G1345" i="2"/>
  <c r="E1345" i="2"/>
  <c r="D1345" i="2"/>
  <c r="F1345" i="2" s="1"/>
  <c r="H1344" i="2"/>
  <c r="F1344" i="2"/>
  <c r="E1344" i="2"/>
  <c r="G1344" i="2" s="1"/>
  <c r="D1344" i="2"/>
  <c r="H1343" i="2"/>
  <c r="G1343" i="2"/>
  <c r="E1343" i="2"/>
  <c r="D1343" i="2"/>
  <c r="F1343" i="2" s="1"/>
  <c r="H1342" i="2"/>
  <c r="E1342" i="2"/>
  <c r="G1342" i="2" s="1"/>
  <c r="D1342" i="2"/>
  <c r="F1342" i="2" s="1"/>
  <c r="H1341" i="2"/>
  <c r="G1341" i="2"/>
  <c r="E1341" i="2"/>
  <c r="D1341" i="2"/>
  <c r="F1341" i="2" s="1"/>
  <c r="H1340" i="2"/>
  <c r="F1340" i="2"/>
  <c r="E1340" i="2"/>
  <c r="G1340" i="2" s="1"/>
  <c r="D1340" i="2"/>
  <c r="H1339" i="2"/>
  <c r="G1339" i="2"/>
  <c r="E1339" i="2"/>
  <c r="D1339" i="2"/>
  <c r="F1339" i="2" s="1"/>
  <c r="H1338" i="2"/>
  <c r="E1338" i="2"/>
  <c r="G1338" i="2" s="1"/>
  <c r="D1338" i="2"/>
  <c r="F1338" i="2" s="1"/>
  <c r="I1338" i="2" s="1"/>
  <c r="H1337" i="2"/>
  <c r="G1337" i="2"/>
  <c r="E1337" i="2"/>
  <c r="D1337" i="2"/>
  <c r="F1337" i="2" s="1"/>
  <c r="I1337" i="2" s="1"/>
  <c r="H1336" i="2"/>
  <c r="E1336" i="2"/>
  <c r="G1336" i="2" s="1"/>
  <c r="D1336" i="2"/>
  <c r="F1336" i="2" s="1"/>
  <c r="I1336" i="2" s="1"/>
  <c r="H1335" i="2"/>
  <c r="E1335" i="2"/>
  <c r="G1335" i="2" s="1"/>
  <c r="D1335" i="2"/>
  <c r="F1335" i="2" s="1"/>
  <c r="H1334" i="2"/>
  <c r="E1334" i="2"/>
  <c r="G1334" i="2" s="1"/>
  <c r="D1334" i="2"/>
  <c r="F1334" i="2" s="1"/>
  <c r="I1334" i="2" s="1"/>
  <c r="H1333" i="2"/>
  <c r="E1333" i="2"/>
  <c r="G1333" i="2" s="1"/>
  <c r="D1333" i="2"/>
  <c r="F1333" i="2" s="1"/>
  <c r="H1332" i="2"/>
  <c r="E1332" i="2"/>
  <c r="G1332" i="2" s="1"/>
  <c r="D1332" i="2"/>
  <c r="F1332" i="2" s="1"/>
  <c r="I1332" i="2" s="1"/>
  <c r="H1331" i="2"/>
  <c r="F1331" i="2"/>
  <c r="E1331" i="2"/>
  <c r="G1331" i="2" s="1"/>
  <c r="D1331" i="2"/>
  <c r="H1330" i="2"/>
  <c r="E1330" i="2"/>
  <c r="G1330" i="2" s="1"/>
  <c r="D1330" i="2"/>
  <c r="F1330" i="2" s="1"/>
  <c r="H1329" i="2"/>
  <c r="E1329" i="2"/>
  <c r="G1329" i="2" s="1"/>
  <c r="D1329" i="2"/>
  <c r="F1329" i="2" s="1"/>
  <c r="H1328" i="2"/>
  <c r="E1328" i="2"/>
  <c r="G1328" i="2" s="1"/>
  <c r="D1328" i="2"/>
  <c r="F1328" i="2" s="1"/>
  <c r="I1328" i="2" s="1"/>
  <c r="H1327" i="2"/>
  <c r="F1327" i="2"/>
  <c r="E1327" i="2"/>
  <c r="G1327" i="2" s="1"/>
  <c r="D1327" i="2"/>
  <c r="H1326" i="2"/>
  <c r="E1326" i="2"/>
  <c r="G1326" i="2" s="1"/>
  <c r="D1326" i="2"/>
  <c r="F1326" i="2" s="1"/>
  <c r="H1325" i="2"/>
  <c r="E1325" i="2"/>
  <c r="G1325" i="2" s="1"/>
  <c r="D1325" i="2"/>
  <c r="F1325" i="2" s="1"/>
  <c r="H1324" i="2"/>
  <c r="E1324" i="2"/>
  <c r="G1324" i="2" s="1"/>
  <c r="D1324" i="2"/>
  <c r="F1324" i="2" s="1"/>
  <c r="I1324" i="2" s="1"/>
  <c r="H1323" i="2"/>
  <c r="F1323" i="2"/>
  <c r="E1323" i="2"/>
  <c r="G1323" i="2" s="1"/>
  <c r="D1323" i="2"/>
  <c r="H1322" i="2"/>
  <c r="E1322" i="2"/>
  <c r="G1322" i="2" s="1"/>
  <c r="D1322" i="2"/>
  <c r="F1322" i="2" s="1"/>
  <c r="I1322" i="2" s="1"/>
  <c r="H1321" i="2"/>
  <c r="G1321" i="2"/>
  <c r="E1321" i="2"/>
  <c r="D1321" i="2"/>
  <c r="F1321" i="2" s="1"/>
  <c r="H1320" i="2"/>
  <c r="F1320" i="2"/>
  <c r="I1320" i="2" s="1"/>
  <c r="E1320" i="2"/>
  <c r="G1320" i="2" s="1"/>
  <c r="D1320" i="2"/>
  <c r="H1319" i="2"/>
  <c r="G1319" i="2"/>
  <c r="F1319" i="2"/>
  <c r="E1319" i="2"/>
  <c r="D1319" i="2"/>
  <c r="I1318" i="2"/>
  <c r="H1318" i="2"/>
  <c r="E1318" i="2"/>
  <c r="G1318" i="2" s="1"/>
  <c r="D1318" i="2"/>
  <c r="F1318" i="2" s="1"/>
  <c r="H1317" i="2"/>
  <c r="G1317" i="2"/>
  <c r="E1317" i="2"/>
  <c r="D1317" i="2"/>
  <c r="F1317" i="2" s="1"/>
  <c r="H1316" i="2"/>
  <c r="F1316" i="2"/>
  <c r="E1316" i="2"/>
  <c r="G1316" i="2" s="1"/>
  <c r="D1316" i="2"/>
  <c r="H1315" i="2"/>
  <c r="G1315" i="2"/>
  <c r="E1315" i="2"/>
  <c r="D1315" i="2"/>
  <c r="F1315" i="2" s="1"/>
  <c r="H1314" i="2"/>
  <c r="E1314" i="2"/>
  <c r="G1314" i="2" s="1"/>
  <c r="D1314" i="2"/>
  <c r="F1314" i="2" s="1"/>
  <c r="H1313" i="2"/>
  <c r="G1313" i="2"/>
  <c r="E1313" i="2"/>
  <c r="D1313" i="2"/>
  <c r="F1313" i="2" s="1"/>
  <c r="H1312" i="2"/>
  <c r="F1312" i="2"/>
  <c r="E1312" i="2"/>
  <c r="G1312" i="2" s="1"/>
  <c r="D1312" i="2"/>
  <c r="H1311" i="2"/>
  <c r="G1311" i="2"/>
  <c r="E1311" i="2"/>
  <c r="D1311" i="2"/>
  <c r="F1311" i="2" s="1"/>
  <c r="H1310" i="2"/>
  <c r="E1310" i="2"/>
  <c r="G1310" i="2" s="1"/>
  <c r="D1310" i="2"/>
  <c r="F1310" i="2" s="1"/>
  <c r="H1309" i="2"/>
  <c r="G1309" i="2"/>
  <c r="E1309" i="2"/>
  <c r="D1309" i="2"/>
  <c r="F1309" i="2" s="1"/>
  <c r="H1308" i="2"/>
  <c r="F1308" i="2"/>
  <c r="E1308" i="2"/>
  <c r="G1308" i="2" s="1"/>
  <c r="D1308" i="2"/>
  <c r="H1307" i="2"/>
  <c r="G1307" i="2"/>
  <c r="E1307" i="2"/>
  <c r="D1307" i="2"/>
  <c r="F1307" i="2" s="1"/>
  <c r="H1306" i="2"/>
  <c r="E1306" i="2"/>
  <c r="G1306" i="2" s="1"/>
  <c r="D1306" i="2"/>
  <c r="F1306" i="2" s="1"/>
  <c r="I1306" i="2" s="1"/>
  <c r="H1305" i="2"/>
  <c r="G1305" i="2"/>
  <c r="E1305" i="2"/>
  <c r="D1305" i="2"/>
  <c r="F1305" i="2" s="1"/>
  <c r="I1305" i="2" s="1"/>
  <c r="H1304" i="2"/>
  <c r="E1304" i="2"/>
  <c r="G1304" i="2" s="1"/>
  <c r="D1304" i="2"/>
  <c r="F1304" i="2" s="1"/>
  <c r="I1304" i="2" s="1"/>
  <c r="H1303" i="2"/>
  <c r="E1303" i="2"/>
  <c r="G1303" i="2" s="1"/>
  <c r="D1303" i="2"/>
  <c r="F1303" i="2" s="1"/>
  <c r="H1302" i="2"/>
  <c r="E1302" i="2"/>
  <c r="G1302" i="2" s="1"/>
  <c r="D1302" i="2"/>
  <c r="F1302" i="2" s="1"/>
  <c r="I1302" i="2" s="1"/>
  <c r="H1301" i="2"/>
  <c r="E1301" i="2"/>
  <c r="G1301" i="2" s="1"/>
  <c r="D1301" i="2"/>
  <c r="F1301" i="2" s="1"/>
  <c r="H1300" i="2"/>
  <c r="E1300" i="2"/>
  <c r="G1300" i="2" s="1"/>
  <c r="D1300" i="2"/>
  <c r="F1300" i="2" s="1"/>
  <c r="I1300" i="2" s="1"/>
  <c r="H1299" i="2"/>
  <c r="F1299" i="2"/>
  <c r="E1299" i="2"/>
  <c r="G1299" i="2" s="1"/>
  <c r="D1299" i="2"/>
  <c r="H1298" i="2"/>
  <c r="E1298" i="2"/>
  <c r="G1298" i="2" s="1"/>
  <c r="D1298" i="2"/>
  <c r="F1298" i="2" s="1"/>
  <c r="H1297" i="2"/>
  <c r="E1297" i="2"/>
  <c r="G1297" i="2" s="1"/>
  <c r="D1297" i="2"/>
  <c r="F1297" i="2" s="1"/>
  <c r="H1296" i="2"/>
  <c r="E1296" i="2"/>
  <c r="G1296" i="2" s="1"/>
  <c r="D1296" i="2"/>
  <c r="F1296" i="2" s="1"/>
  <c r="I1296" i="2" s="1"/>
  <c r="H1295" i="2"/>
  <c r="F1295" i="2"/>
  <c r="E1295" i="2"/>
  <c r="G1295" i="2" s="1"/>
  <c r="D1295" i="2"/>
  <c r="H1294" i="2"/>
  <c r="E1294" i="2"/>
  <c r="G1294" i="2" s="1"/>
  <c r="D1294" i="2"/>
  <c r="F1294" i="2" s="1"/>
  <c r="H1293" i="2"/>
  <c r="E1293" i="2"/>
  <c r="G1293" i="2" s="1"/>
  <c r="D1293" i="2"/>
  <c r="F1293" i="2" s="1"/>
  <c r="H1292" i="2"/>
  <c r="E1292" i="2"/>
  <c r="G1292" i="2" s="1"/>
  <c r="D1292" i="2"/>
  <c r="F1292" i="2" s="1"/>
  <c r="I1292" i="2" s="1"/>
  <c r="H1291" i="2"/>
  <c r="F1291" i="2"/>
  <c r="E1291" i="2"/>
  <c r="G1291" i="2" s="1"/>
  <c r="D1291" i="2"/>
  <c r="H1290" i="2"/>
  <c r="E1290" i="2"/>
  <c r="G1290" i="2" s="1"/>
  <c r="D1290" i="2"/>
  <c r="F1290" i="2" s="1"/>
  <c r="I1290" i="2" s="1"/>
  <c r="H1289" i="2"/>
  <c r="G1289" i="2"/>
  <c r="E1289" i="2"/>
  <c r="D1289" i="2"/>
  <c r="F1289" i="2" s="1"/>
  <c r="H1288" i="2"/>
  <c r="F1288" i="2"/>
  <c r="I1288" i="2" s="1"/>
  <c r="E1288" i="2"/>
  <c r="G1288" i="2" s="1"/>
  <c r="D1288" i="2"/>
  <c r="H1287" i="2"/>
  <c r="G1287" i="2"/>
  <c r="F1287" i="2"/>
  <c r="E1287" i="2"/>
  <c r="D1287" i="2"/>
  <c r="I1286" i="2"/>
  <c r="H1286" i="2"/>
  <c r="E1286" i="2"/>
  <c r="G1286" i="2" s="1"/>
  <c r="D1286" i="2"/>
  <c r="F1286" i="2" s="1"/>
  <c r="H1285" i="2"/>
  <c r="G1285" i="2"/>
  <c r="E1285" i="2"/>
  <c r="D1285" i="2"/>
  <c r="F1285" i="2" s="1"/>
  <c r="H1284" i="2"/>
  <c r="F1284" i="2"/>
  <c r="E1284" i="2"/>
  <c r="G1284" i="2" s="1"/>
  <c r="D1284" i="2"/>
  <c r="H1283" i="2"/>
  <c r="G1283" i="2"/>
  <c r="E1283" i="2"/>
  <c r="D1283" i="2"/>
  <c r="F1283" i="2" s="1"/>
  <c r="H1282" i="2"/>
  <c r="E1282" i="2"/>
  <c r="G1282" i="2" s="1"/>
  <c r="D1282" i="2"/>
  <c r="F1282" i="2" s="1"/>
  <c r="H1281" i="2"/>
  <c r="G1281" i="2"/>
  <c r="E1281" i="2"/>
  <c r="D1281" i="2"/>
  <c r="F1281" i="2" s="1"/>
  <c r="H1280" i="2"/>
  <c r="F1280" i="2"/>
  <c r="E1280" i="2"/>
  <c r="G1280" i="2" s="1"/>
  <c r="D1280" i="2"/>
  <c r="H1279" i="2"/>
  <c r="G1279" i="2"/>
  <c r="E1279" i="2"/>
  <c r="D1279" i="2"/>
  <c r="F1279" i="2" s="1"/>
  <c r="H1278" i="2"/>
  <c r="E1278" i="2"/>
  <c r="G1278" i="2" s="1"/>
  <c r="D1278" i="2"/>
  <c r="F1278" i="2" s="1"/>
  <c r="H1277" i="2"/>
  <c r="G1277" i="2"/>
  <c r="E1277" i="2"/>
  <c r="D1277" i="2"/>
  <c r="F1277" i="2" s="1"/>
  <c r="H1276" i="2"/>
  <c r="F1276" i="2"/>
  <c r="E1276" i="2"/>
  <c r="G1276" i="2" s="1"/>
  <c r="D1276" i="2"/>
  <c r="H1275" i="2"/>
  <c r="G1275" i="2"/>
  <c r="E1275" i="2"/>
  <c r="D1275" i="2"/>
  <c r="F1275" i="2" s="1"/>
  <c r="H1274" i="2"/>
  <c r="E1274" i="2"/>
  <c r="G1274" i="2" s="1"/>
  <c r="D1274" i="2"/>
  <c r="F1274" i="2" s="1"/>
  <c r="I1274" i="2" s="1"/>
  <c r="H1273" i="2"/>
  <c r="G1273" i="2"/>
  <c r="E1273" i="2"/>
  <c r="D1273" i="2"/>
  <c r="F1273" i="2" s="1"/>
  <c r="I1273" i="2" s="1"/>
  <c r="H1272" i="2"/>
  <c r="E1272" i="2"/>
  <c r="G1272" i="2" s="1"/>
  <c r="D1272" i="2"/>
  <c r="F1272" i="2" s="1"/>
  <c r="I1272" i="2" s="1"/>
  <c r="H1271" i="2"/>
  <c r="E1271" i="2"/>
  <c r="G1271" i="2" s="1"/>
  <c r="D1271" i="2"/>
  <c r="F1271" i="2" s="1"/>
  <c r="H1270" i="2"/>
  <c r="E1270" i="2"/>
  <c r="G1270" i="2" s="1"/>
  <c r="D1270" i="2"/>
  <c r="F1270" i="2" s="1"/>
  <c r="I1270" i="2" s="1"/>
  <c r="H1269" i="2"/>
  <c r="E1269" i="2"/>
  <c r="G1269" i="2" s="1"/>
  <c r="D1269" i="2"/>
  <c r="F1269" i="2" s="1"/>
  <c r="H1268" i="2"/>
  <c r="E1268" i="2"/>
  <c r="G1268" i="2" s="1"/>
  <c r="D1268" i="2"/>
  <c r="F1268" i="2" s="1"/>
  <c r="I1268" i="2" s="1"/>
  <c r="H1267" i="2"/>
  <c r="F1267" i="2"/>
  <c r="E1267" i="2"/>
  <c r="G1267" i="2" s="1"/>
  <c r="D1267" i="2"/>
  <c r="H1266" i="2"/>
  <c r="E1266" i="2"/>
  <c r="G1266" i="2" s="1"/>
  <c r="D1266" i="2"/>
  <c r="F1266" i="2" s="1"/>
  <c r="H1265" i="2"/>
  <c r="E1265" i="2"/>
  <c r="G1265" i="2" s="1"/>
  <c r="D1265" i="2"/>
  <c r="F1265" i="2" s="1"/>
  <c r="H1264" i="2"/>
  <c r="E1264" i="2"/>
  <c r="G1264" i="2" s="1"/>
  <c r="D1264" i="2"/>
  <c r="F1264" i="2" s="1"/>
  <c r="I1264" i="2" s="1"/>
  <c r="H1263" i="2"/>
  <c r="F1263" i="2"/>
  <c r="E1263" i="2"/>
  <c r="G1263" i="2" s="1"/>
  <c r="D1263" i="2"/>
  <c r="H1262" i="2"/>
  <c r="E1262" i="2"/>
  <c r="G1262" i="2" s="1"/>
  <c r="D1262" i="2"/>
  <c r="F1262" i="2" s="1"/>
  <c r="H1261" i="2"/>
  <c r="E1261" i="2"/>
  <c r="G1261" i="2" s="1"/>
  <c r="D1261" i="2"/>
  <c r="F1261" i="2" s="1"/>
  <c r="H1260" i="2"/>
  <c r="E1260" i="2"/>
  <c r="G1260" i="2" s="1"/>
  <c r="D1260" i="2"/>
  <c r="F1260" i="2" s="1"/>
  <c r="I1260" i="2" s="1"/>
  <c r="H1259" i="2"/>
  <c r="F1259" i="2"/>
  <c r="E1259" i="2"/>
  <c r="G1259" i="2" s="1"/>
  <c r="D1259" i="2"/>
  <c r="H1258" i="2"/>
  <c r="E1258" i="2"/>
  <c r="G1258" i="2" s="1"/>
  <c r="D1258" i="2"/>
  <c r="F1258" i="2" s="1"/>
  <c r="I1258" i="2" s="1"/>
  <c r="H1257" i="2"/>
  <c r="G1257" i="2"/>
  <c r="E1257" i="2"/>
  <c r="D1257" i="2"/>
  <c r="F1257" i="2" s="1"/>
  <c r="H1256" i="2"/>
  <c r="F1256" i="2"/>
  <c r="I1256" i="2" s="1"/>
  <c r="E1256" i="2"/>
  <c r="G1256" i="2" s="1"/>
  <c r="D1256" i="2"/>
  <c r="H1255" i="2"/>
  <c r="G1255" i="2"/>
  <c r="F1255" i="2"/>
  <c r="E1255" i="2"/>
  <c r="D1255" i="2"/>
  <c r="I1254" i="2"/>
  <c r="H1254" i="2"/>
  <c r="E1254" i="2"/>
  <c r="G1254" i="2" s="1"/>
  <c r="D1254" i="2"/>
  <c r="F1254" i="2" s="1"/>
  <c r="H1253" i="2"/>
  <c r="G1253" i="2"/>
  <c r="E1253" i="2"/>
  <c r="D1253" i="2"/>
  <c r="F1253" i="2" s="1"/>
  <c r="H1252" i="2"/>
  <c r="F1252" i="2"/>
  <c r="E1252" i="2"/>
  <c r="G1252" i="2" s="1"/>
  <c r="D1252" i="2"/>
  <c r="H1251" i="2"/>
  <c r="G1251" i="2"/>
  <c r="E1251" i="2"/>
  <c r="D1251" i="2"/>
  <c r="F1251" i="2" s="1"/>
  <c r="H1250" i="2"/>
  <c r="E1250" i="2"/>
  <c r="G1250" i="2" s="1"/>
  <c r="D1250" i="2"/>
  <c r="F1250" i="2" s="1"/>
  <c r="H1249" i="2"/>
  <c r="G1249" i="2"/>
  <c r="E1249" i="2"/>
  <c r="D1249" i="2"/>
  <c r="F1249" i="2" s="1"/>
  <c r="H1248" i="2"/>
  <c r="F1248" i="2"/>
  <c r="E1248" i="2"/>
  <c r="G1248" i="2" s="1"/>
  <c r="D1248" i="2"/>
  <c r="H1247" i="2"/>
  <c r="G1247" i="2"/>
  <c r="E1247" i="2"/>
  <c r="D1247" i="2"/>
  <c r="F1247" i="2" s="1"/>
  <c r="H1246" i="2"/>
  <c r="E1246" i="2"/>
  <c r="G1246" i="2" s="1"/>
  <c r="D1246" i="2"/>
  <c r="F1246" i="2" s="1"/>
  <c r="H1245" i="2"/>
  <c r="G1245" i="2"/>
  <c r="E1245" i="2"/>
  <c r="D1245" i="2"/>
  <c r="F1245" i="2" s="1"/>
  <c r="H1244" i="2"/>
  <c r="F1244" i="2"/>
  <c r="E1244" i="2"/>
  <c r="G1244" i="2" s="1"/>
  <c r="D1244" i="2"/>
  <c r="H1243" i="2"/>
  <c r="G1243" i="2"/>
  <c r="E1243" i="2"/>
  <c r="D1243" i="2"/>
  <c r="F1243" i="2" s="1"/>
  <c r="H1242" i="2"/>
  <c r="E1242" i="2"/>
  <c r="G1242" i="2" s="1"/>
  <c r="D1242" i="2"/>
  <c r="F1242" i="2" s="1"/>
  <c r="I1242" i="2" s="1"/>
  <c r="H1241" i="2"/>
  <c r="G1241" i="2"/>
  <c r="E1241" i="2"/>
  <c r="D1241" i="2"/>
  <c r="F1241" i="2" s="1"/>
  <c r="I1241" i="2" s="1"/>
  <c r="H1240" i="2"/>
  <c r="E1240" i="2"/>
  <c r="G1240" i="2" s="1"/>
  <c r="D1240" i="2"/>
  <c r="F1240" i="2" s="1"/>
  <c r="I1240" i="2" s="1"/>
  <c r="H1239" i="2"/>
  <c r="E1239" i="2"/>
  <c r="G1239" i="2" s="1"/>
  <c r="D1239" i="2"/>
  <c r="F1239" i="2" s="1"/>
  <c r="H1238" i="2"/>
  <c r="E1238" i="2"/>
  <c r="G1238" i="2" s="1"/>
  <c r="D1238" i="2"/>
  <c r="F1238" i="2" s="1"/>
  <c r="I1238" i="2" s="1"/>
  <c r="H1237" i="2"/>
  <c r="E1237" i="2"/>
  <c r="G1237" i="2" s="1"/>
  <c r="D1237" i="2"/>
  <c r="F1237" i="2" s="1"/>
  <c r="H1236" i="2"/>
  <c r="E1236" i="2"/>
  <c r="G1236" i="2" s="1"/>
  <c r="D1236" i="2"/>
  <c r="F1236" i="2" s="1"/>
  <c r="I1236" i="2" s="1"/>
  <c r="H1235" i="2"/>
  <c r="F1235" i="2"/>
  <c r="E1235" i="2"/>
  <c r="G1235" i="2" s="1"/>
  <c r="D1235" i="2"/>
  <c r="H1234" i="2"/>
  <c r="E1234" i="2"/>
  <c r="G1234" i="2" s="1"/>
  <c r="D1234" i="2"/>
  <c r="F1234" i="2" s="1"/>
  <c r="H1233" i="2"/>
  <c r="E1233" i="2"/>
  <c r="G1233" i="2" s="1"/>
  <c r="D1233" i="2"/>
  <c r="F1233" i="2" s="1"/>
  <c r="H1232" i="2"/>
  <c r="E1232" i="2"/>
  <c r="G1232" i="2" s="1"/>
  <c r="D1232" i="2"/>
  <c r="F1232" i="2" s="1"/>
  <c r="I1232" i="2" s="1"/>
  <c r="H1231" i="2"/>
  <c r="F1231" i="2"/>
  <c r="E1231" i="2"/>
  <c r="G1231" i="2" s="1"/>
  <c r="D1231" i="2"/>
  <c r="H1230" i="2"/>
  <c r="E1230" i="2"/>
  <c r="G1230" i="2" s="1"/>
  <c r="D1230" i="2"/>
  <c r="F1230" i="2" s="1"/>
  <c r="H1229" i="2"/>
  <c r="E1229" i="2"/>
  <c r="G1229" i="2" s="1"/>
  <c r="D1229" i="2"/>
  <c r="F1229" i="2" s="1"/>
  <c r="H1228" i="2"/>
  <c r="E1228" i="2"/>
  <c r="G1228" i="2" s="1"/>
  <c r="D1228" i="2"/>
  <c r="F1228" i="2" s="1"/>
  <c r="I1228" i="2" s="1"/>
  <c r="H1227" i="2"/>
  <c r="F1227" i="2"/>
  <c r="E1227" i="2"/>
  <c r="G1227" i="2" s="1"/>
  <c r="D1227" i="2"/>
  <c r="H1226" i="2"/>
  <c r="E1226" i="2"/>
  <c r="G1226" i="2" s="1"/>
  <c r="D1226" i="2"/>
  <c r="F1226" i="2" s="1"/>
  <c r="I1226" i="2" s="1"/>
  <c r="H1225" i="2"/>
  <c r="G1225" i="2"/>
  <c r="E1225" i="2"/>
  <c r="D1225" i="2"/>
  <c r="F1225" i="2" s="1"/>
  <c r="H1224" i="2"/>
  <c r="F1224" i="2"/>
  <c r="I1224" i="2" s="1"/>
  <c r="E1224" i="2"/>
  <c r="G1224" i="2" s="1"/>
  <c r="D1224" i="2"/>
  <c r="H1223" i="2"/>
  <c r="G1223" i="2"/>
  <c r="F1223" i="2"/>
  <c r="E1223" i="2"/>
  <c r="D1223" i="2"/>
  <c r="I1222" i="2"/>
  <c r="H1222" i="2"/>
  <c r="E1222" i="2"/>
  <c r="G1222" i="2" s="1"/>
  <c r="D1222" i="2"/>
  <c r="F1222" i="2" s="1"/>
  <c r="H1221" i="2"/>
  <c r="G1221" i="2"/>
  <c r="E1221" i="2"/>
  <c r="D1221" i="2"/>
  <c r="F1221" i="2" s="1"/>
  <c r="H1220" i="2"/>
  <c r="F1220" i="2"/>
  <c r="E1220" i="2"/>
  <c r="G1220" i="2" s="1"/>
  <c r="D1220" i="2"/>
  <c r="H1219" i="2"/>
  <c r="G1219" i="2"/>
  <c r="E1219" i="2"/>
  <c r="D1219" i="2"/>
  <c r="F1219" i="2" s="1"/>
  <c r="H1218" i="2"/>
  <c r="E1218" i="2"/>
  <c r="G1218" i="2" s="1"/>
  <c r="D1218" i="2"/>
  <c r="F1218" i="2" s="1"/>
  <c r="H1217" i="2"/>
  <c r="G1217" i="2"/>
  <c r="E1217" i="2"/>
  <c r="D1217" i="2"/>
  <c r="F1217" i="2" s="1"/>
  <c r="H1216" i="2"/>
  <c r="F1216" i="2"/>
  <c r="E1216" i="2"/>
  <c r="G1216" i="2" s="1"/>
  <c r="D1216" i="2"/>
  <c r="H1215" i="2"/>
  <c r="G1215" i="2"/>
  <c r="E1215" i="2"/>
  <c r="D1215" i="2"/>
  <c r="F1215" i="2" s="1"/>
  <c r="H1214" i="2"/>
  <c r="E1214" i="2"/>
  <c r="G1214" i="2" s="1"/>
  <c r="D1214" i="2"/>
  <c r="F1214" i="2" s="1"/>
  <c r="H1213" i="2"/>
  <c r="G1213" i="2"/>
  <c r="E1213" i="2"/>
  <c r="D1213" i="2"/>
  <c r="F1213" i="2" s="1"/>
  <c r="H1212" i="2"/>
  <c r="F1212" i="2"/>
  <c r="E1212" i="2"/>
  <c r="G1212" i="2" s="1"/>
  <c r="D1212" i="2"/>
  <c r="H1211" i="2"/>
  <c r="G1211" i="2"/>
  <c r="E1211" i="2"/>
  <c r="D1211" i="2"/>
  <c r="F1211" i="2" s="1"/>
  <c r="H1210" i="2"/>
  <c r="E1210" i="2"/>
  <c r="G1210" i="2" s="1"/>
  <c r="D1210" i="2"/>
  <c r="F1210" i="2" s="1"/>
  <c r="I1210" i="2" s="1"/>
  <c r="H1209" i="2"/>
  <c r="G1209" i="2"/>
  <c r="E1209" i="2"/>
  <c r="D1209" i="2"/>
  <c r="F1209" i="2" s="1"/>
  <c r="I1209" i="2" s="1"/>
  <c r="H1208" i="2"/>
  <c r="E1208" i="2"/>
  <c r="G1208" i="2" s="1"/>
  <c r="D1208" i="2"/>
  <c r="F1208" i="2" s="1"/>
  <c r="I1208" i="2" s="1"/>
  <c r="H1207" i="2"/>
  <c r="E1207" i="2"/>
  <c r="G1207" i="2" s="1"/>
  <c r="D1207" i="2"/>
  <c r="F1207" i="2" s="1"/>
  <c r="H1206" i="2"/>
  <c r="E1206" i="2"/>
  <c r="G1206" i="2" s="1"/>
  <c r="D1206" i="2"/>
  <c r="F1206" i="2" s="1"/>
  <c r="I1206" i="2" s="1"/>
  <c r="H1205" i="2"/>
  <c r="E1205" i="2"/>
  <c r="G1205" i="2" s="1"/>
  <c r="D1205" i="2"/>
  <c r="F1205" i="2" s="1"/>
  <c r="H1204" i="2"/>
  <c r="E1204" i="2"/>
  <c r="G1204" i="2" s="1"/>
  <c r="D1204" i="2"/>
  <c r="F1204" i="2" s="1"/>
  <c r="I1204" i="2" s="1"/>
  <c r="H1203" i="2"/>
  <c r="F1203" i="2"/>
  <c r="E1203" i="2"/>
  <c r="G1203" i="2" s="1"/>
  <c r="D1203" i="2"/>
  <c r="H1202" i="2"/>
  <c r="E1202" i="2"/>
  <c r="G1202" i="2" s="1"/>
  <c r="D1202" i="2"/>
  <c r="F1202" i="2" s="1"/>
  <c r="H1201" i="2"/>
  <c r="E1201" i="2"/>
  <c r="G1201" i="2" s="1"/>
  <c r="D1201" i="2"/>
  <c r="F1201" i="2" s="1"/>
  <c r="H1200" i="2"/>
  <c r="E1200" i="2"/>
  <c r="G1200" i="2" s="1"/>
  <c r="D1200" i="2"/>
  <c r="F1200" i="2" s="1"/>
  <c r="I1200" i="2" s="1"/>
  <c r="H1199" i="2"/>
  <c r="F1199" i="2"/>
  <c r="E1199" i="2"/>
  <c r="G1199" i="2" s="1"/>
  <c r="D1199" i="2"/>
  <c r="H1198" i="2"/>
  <c r="E1198" i="2"/>
  <c r="G1198" i="2" s="1"/>
  <c r="D1198" i="2"/>
  <c r="F1198" i="2" s="1"/>
  <c r="H1197" i="2"/>
  <c r="E1197" i="2"/>
  <c r="G1197" i="2" s="1"/>
  <c r="D1197" i="2"/>
  <c r="F1197" i="2" s="1"/>
  <c r="H1196" i="2"/>
  <c r="E1196" i="2"/>
  <c r="G1196" i="2" s="1"/>
  <c r="D1196" i="2"/>
  <c r="F1196" i="2" s="1"/>
  <c r="I1196" i="2" s="1"/>
  <c r="H1195" i="2"/>
  <c r="F1195" i="2"/>
  <c r="E1195" i="2"/>
  <c r="G1195" i="2" s="1"/>
  <c r="D1195" i="2"/>
  <c r="H1194" i="2"/>
  <c r="E1194" i="2"/>
  <c r="G1194" i="2" s="1"/>
  <c r="D1194" i="2"/>
  <c r="F1194" i="2" s="1"/>
  <c r="I1194" i="2" s="1"/>
  <c r="H1193" i="2"/>
  <c r="G1193" i="2"/>
  <c r="E1193" i="2"/>
  <c r="D1193" i="2"/>
  <c r="F1193" i="2" s="1"/>
  <c r="H1192" i="2"/>
  <c r="F1192" i="2"/>
  <c r="I1192" i="2" s="1"/>
  <c r="E1192" i="2"/>
  <c r="G1192" i="2" s="1"/>
  <c r="D1192" i="2"/>
  <c r="H1191" i="2"/>
  <c r="G1191" i="2"/>
  <c r="F1191" i="2"/>
  <c r="E1191" i="2"/>
  <c r="D1191" i="2"/>
  <c r="I1190" i="2"/>
  <c r="H1190" i="2"/>
  <c r="E1190" i="2"/>
  <c r="G1190" i="2" s="1"/>
  <c r="D1190" i="2"/>
  <c r="F1190" i="2" s="1"/>
  <c r="H1189" i="2"/>
  <c r="G1189" i="2"/>
  <c r="E1189" i="2"/>
  <c r="D1189" i="2"/>
  <c r="F1189" i="2" s="1"/>
  <c r="H1188" i="2"/>
  <c r="F1188" i="2"/>
  <c r="E1188" i="2"/>
  <c r="G1188" i="2" s="1"/>
  <c r="D1188" i="2"/>
  <c r="H1187" i="2"/>
  <c r="G1187" i="2"/>
  <c r="E1187" i="2"/>
  <c r="D1187" i="2"/>
  <c r="F1187" i="2" s="1"/>
  <c r="H1186" i="2"/>
  <c r="E1186" i="2"/>
  <c r="G1186" i="2" s="1"/>
  <c r="D1186" i="2"/>
  <c r="F1186" i="2" s="1"/>
  <c r="H1185" i="2"/>
  <c r="G1185" i="2"/>
  <c r="E1185" i="2"/>
  <c r="D1185" i="2"/>
  <c r="F1185" i="2" s="1"/>
  <c r="H1184" i="2"/>
  <c r="F1184" i="2"/>
  <c r="E1184" i="2"/>
  <c r="G1184" i="2" s="1"/>
  <c r="D1184" i="2"/>
  <c r="H1183" i="2"/>
  <c r="G1183" i="2"/>
  <c r="E1183" i="2"/>
  <c r="D1183" i="2"/>
  <c r="F1183" i="2" s="1"/>
  <c r="H1182" i="2"/>
  <c r="E1182" i="2"/>
  <c r="G1182" i="2" s="1"/>
  <c r="D1182" i="2"/>
  <c r="F1182" i="2" s="1"/>
  <c r="H1181" i="2"/>
  <c r="G1181" i="2"/>
  <c r="E1181" i="2"/>
  <c r="D1181" i="2"/>
  <c r="F1181" i="2" s="1"/>
  <c r="H1180" i="2"/>
  <c r="F1180" i="2"/>
  <c r="E1180" i="2"/>
  <c r="G1180" i="2" s="1"/>
  <c r="D1180" i="2"/>
  <c r="H1179" i="2"/>
  <c r="G1179" i="2"/>
  <c r="E1179" i="2"/>
  <c r="D1179" i="2"/>
  <c r="F1179" i="2" s="1"/>
  <c r="H1178" i="2"/>
  <c r="E1178" i="2"/>
  <c r="G1178" i="2" s="1"/>
  <c r="D1178" i="2"/>
  <c r="F1178" i="2" s="1"/>
  <c r="I1178" i="2" s="1"/>
  <c r="H1177" i="2"/>
  <c r="G1177" i="2"/>
  <c r="E1177" i="2"/>
  <c r="D1177" i="2"/>
  <c r="F1177" i="2" s="1"/>
  <c r="I1177" i="2" s="1"/>
  <c r="H1176" i="2"/>
  <c r="E1176" i="2"/>
  <c r="G1176" i="2" s="1"/>
  <c r="D1176" i="2"/>
  <c r="F1176" i="2" s="1"/>
  <c r="I1176" i="2" s="1"/>
  <c r="H1175" i="2"/>
  <c r="E1175" i="2"/>
  <c r="G1175" i="2" s="1"/>
  <c r="D1175" i="2"/>
  <c r="F1175" i="2" s="1"/>
  <c r="H1174" i="2"/>
  <c r="E1174" i="2"/>
  <c r="G1174" i="2" s="1"/>
  <c r="D1174" i="2"/>
  <c r="F1174" i="2" s="1"/>
  <c r="I1174" i="2" s="1"/>
  <c r="H1173" i="2"/>
  <c r="E1173" i="2"/>
  <c r="G1173" i="2" s="1"/>
  <c r="D1173" i="2"/>
  <c r="F1173" i="2" s="1"/>
  <c r="H1172" i="2"/>
  <c r="E1172" i="2"/>
  <c r="G1172" i="2" s="1"/>
  <c r="D1172" i="2"/>
  <c r="F1172" i="2" s="1"/>
  <c r="I1172" i="2" s="1"/>
  <c r="H1171" i="2"/>
  <c r="F1171" i="2"/>
  <c r="E1171" i="2"/>
  <c r="G1171" i="2" s="1"/>
  <c r="D1171" i="2"/>
  <c r="H1170" i="2"/>
  <c r="E1170" i="2"/>
  <c r="G1170" i="2" s="1"/>
  <c r="D1170" i="2"/>
  <c r="F1170" i="2" s="1"/>
  <c r="H1169" i="2"/>
  <c r="E1169" i="2"/>
  <c r="G1169" i="2" s="1"/>
  <c r="D1169" i="2"/>
  <c r="F1169" i="2" s="1"/>
  <c r="H1168" i="2"/>
  <c r="E1168" i="2"/>
  <c r="G1168" i="2" s="1"/>
  <c r="D1168" i="2"/>
  <c r="F1168" i="2" s="1"/>
  <c r="I1168" i="2" s="1"/>
  <c r="H1167" i="2"/>
  <c r="F1167" i="2"/>
  <c r="E1167" i="2"/>
  <c r="G1167" i="2" s="1"/>
  <c r="D1167" i="2"/>
  <c r="H1166" i="2"/>
  <c r="E1166" i="2"/>
  <c r="G1166" i="2" s="1"/>
  <c r="D1166" i="2"/>
  <c r="F1166" i="2" s="1"/>
  <c r="H1165" i="2"/>
  <c r="E1165" i="2"/>
  <c r="G1165" i="2" s="1"/>
  <c r="D1165" i="2"/>
  <c r="F1165" i="2" s="1"/>
  <c r="H1164" i="2"/>
  <c r="E1164" i="2"/>
  <c r="G1164" i="2" s="1"/>
  <c r="D1164" i="2"/>
  <c r="F1164" i="2" s="1"/>
  <c r="I1164" i="2" s="1"/>
  <c r="H1163" i="2"/>
  <c r="F1163" i="2"/>
  <c r="E1163" i="2"/>
  <c r="G1163" i="2" s="1"/>
  <c r="D1163" i="2"/>
  <c r="H1162" i="2"/>
  <c r="E1162" i="2"/>
  <c r="G1162" i="2" s="1"/>
  <c r="D1162" i="2"/>
  <c r="F1162" i="2" s="1"/>
  <c r="I1162" i="2" s="1"/>
  <c r="H1161" i="2"/>
  <c r="G1161" i="2"/>
  <c r="E1161" i="2"/>
  <c r="D1161" i="2"/>
  <c r="F1161" i="2" s="1"/>
  <c r="H1160" i="2"/>
  <c r="F1160" i="2"/>
  <c r="I1160" i="2" s="1"/>
  <c r="E1160" i="2"/>
  <c r="G1160" i="2" s="1"/>
  <c r="D1160" i="2"/>
  <c r="H1159" i="2"/>
  <c r="G1159" i="2"/>
  <c r="F1159" i="2"/>
  <c r="E1159" i="2"/>
  <c r="D1159" i="2"/>
  <c r="I1158" i="2"/>
  <c r="H1158" i="2"/>
  <c r="E1158" i="2"/>
  <c r="G1158" i="2" s="1"/>
  <c r="D1158" i="2"/>
  <c r="F1158" i="2" s="1"/>
  <c r="H1157" i="2"/>
  <c r="G1157" i="2"/>
  <c r="E1157" i="2"/>
  <c r="D1157" i="2"/>
  <c r="F1157" i="2" s="1"/>
  <c r="H1156" i="2"/>
  <c r="F1156" i="2"/>
  <c r="E1156" i="2"/>
  <c r="G1156" i="2" s="1"/>
  <c r="D1156" i="2"/>
  <c r="H1155" i="2"/>
  <c r="G1155" i="2"/>
  <c r="E1155" i="2"/>
  <c r="D1155" i="2"/>
  <c r="F1155" i="2" s="1"/>
  <c r="H1154" i="2"/>
  <c r="E1154" i="2"/>
  <c r="G1154" i="2" s="1"/>
  <c r="D1154" i="2"/>
  <c r="F1154" i="2" s="1"/>
  <c r="H1153" i="2"/>
  <c r="G1153" i="2"/>
  <c r="E1153" i="2"/>
  <c r="D1153" i="2"/>
  <c r="F1153" i="2" s="1"/>
  <c r="H1152" i="2"/>
  <c r="F1152" i="2"/>
  <c r="E1152" i="2"/>
  <c r="G1152" i="2" s="1"/>
  <c r="D1152" i="2"/>
  <c r="H1151" i="2"/>
  <c r="G1151" i="2"/>
  <c r="E1151" i="2"/>
  <c r="D1151" i="2"/>
  <c r="F1151" i="2" s="1"/>
  <c r="H1150" i="2"/>
  <c r="E1150" i="2"/>
  <c r="G1150" i="2" s="1"/>
  <c r="D1150" i="2"/>
  <c r="F1150" i="2" s="1"/>
  <c r="H1149" i="2"/>
  <c r="G1149" i="2"/>
  <c r="E1149" i="2"/>
  <c r="D1149" i="2"/>
  <c r="F1149" i="2" s="1"/>
  <c r="H1148" i="2"/>
  <c r="F1148" i="2"/>
  <c r="E1148" i="2"/>
  <c r="G1148" i="2" s="1"/>
  <c r="D1148" i="2"/>
  <c r="H1147" i="2"/>
  <c r="G1147" i="2"/>
  <c r="E1147" i="2"/>
  <c r="D1147" i="2"/>
  <c r="F1147" i="2" s="1"/>
  <c r="H1146" i="2"/>
  <c r="E1146" i="2"/>
  <c r="G1146" i="2" s="1"/>
  <c r="D1146" i="2"/>
  <c r="F1146" i="2" s="1"/>
  <c r="I1146" i="2" s="1"/>
  <c r="H1145" i="2"/>
  <c r="G1145" i="2"/>
  <c r="E1145" i="2"/>
  <c r="D1145" i="2"/>
  <c r="F1145" i="2" s="1"/>
  <c r="I1145" i="2" s="1"/>
  <c r="H1144" i="2"/>
  <c r="E1144" i="2"/>
  <c r="G1144" i="2" s="1"/>
  <c r="D1144" i="2"/>
  <c r="F1144" i="2" s="1"/>
  <c r="I1144" i="2" s="1"/>
  <c r="H1143" i="2"/>
  <c r="E1143" i="2"/>
  <c r="G1143" i="2" s="1"/>
  <c r="D1143" i="2"/>
  <c r="F1143" i="2" s="1"/>
  <c r="H1142" i="2"/>
  <c r="E1142" i="2"/>
  <c r="G1142" i="2" s="1"/>
  <c r="D1142" i="2"/>
  <c r="F1142" i="2" s="1"/>
  <c r="I1142" i="2" s="1"/>
  <c r="H1141" i="2"/>
  <c r="E1141" i="2"/>
  <c r="G1141" i="2" s="1"/>
  <c r="D1141" i="2"/>
  <c r="F1141" i="2" s="1"/>
  <c r="H1140" i="2"/>
  <c r="E1140" i="2"/>
  <c r="G1140" i="2" s="1"/>
  <c r="D1140" i="2"/>
  <c r="F1140" i="2" s="1"/>
  <c r="I1140" i="2" s="1"/>
  <c r="H1139" i="2"/>
  <c r="F1139" i="2"/>
  <c r="E1139" i="2"/>
  <c r="G1139" i="2" s="1"/>
  <c r="D1139" i="2"/>
  <c r="H1138" i="2"/>
  <c r="E1138" i="2"/>
  <c r="G1138" i="2" s="1"/>
  <c r="D1138" i="2"/>
  <c r="F1138" i="2" s="1"/>
  <c r="H1137" i="2"/>
  <c r="E1137" i="2"/>
  <c r="G1137" i="2" s="1"/>
  <c r="D1137" i="2"/>
  <c r="F1137" i="2" s="1"/>
  <c r="H1136" i="2"/>
  <c r="E1136" i="2"/>
  <c r="G1136" i="2" s="1"/>
  <c r="D1136" i="2"/>
  <c r="F1136" i="2" s="1"/>
  <c r="I1136" i="2" s="1"/>
  <c r="H1135" i="2"/>
  <c r="F1135" i="2"/>
  <c r="E1135" i="2"/>
  <c r="G1135" i="2" s="1"/>
  <c r="D1135" i="2"/>
  <c r="H1134" i="2"/>
  <c r="E1134" i="2"/>
  <c r="G1134" i="2" s="1"/>
  <c r="D1134" i="2"/>
  <c r="F1134" i="2" s="1"/>
  <c r="H1133" i="2"/>
  <c r="E1133" i="2"/>
  <c r="G1133" i="2" s="1"/>
  <c r="D1133" i="2"/>
  <c r="F1133" i="2" s="1"/>
  <c r="H1132" i="2"/>
  <c r="E1132" i="2"/>
  <c r="G1132" i="2" s="1"/>
  <c r="D1132" i="2"/>
  <c r="F1132" i="2" s="1"/>
  <c r="I1132" i="2" s="1"/>
  <c r="H1131" i="2"/>
  <c r="F1131" i="2"/>
  <c r="E1131" i="2"/>
  <c r="G1131" i="2" s="1"/>
  <c r="D1131" i="2"/>
  <c r="H1130" i="2"/>
  <c r="E1130" i="2"/>
  <c r="G1130" i="2" s="1"/>
  <c r="D1130" i="2"/>
  <c r="F1130" i="2" s="1"/>
  <c r="I1130" i="2" s="1"/>
  <c r="H1129" i="2"/>
  <c r="G1129" i="2"/>
  <c r="E1129" i="2"/>
  <c r="D1129" i="2"/>
  <c r="F1129" i="2" s="1"/>
  <c r="H1128" i="2"/>
  <c r="F1128" i="2"/>
  <c r="I1128" i="2" s="1"/>
  <c r="E1128" i="2"/>
  <c r="G1128" i="2" s="1"/>
  <c r="D1128" i="2"/>
  <c r="H1127" i="2"/>
  <c r="G1127" i="2"/>
  <c r="F1127" i="2"/>
  <c r="E1127" i="2"/>
  <c r="D1127" i="2"/>
  <c r="I1126" i="2"/>
  <c r="H1126" i="2"/>
  <c r="E1126" i="2"/>
  <c r="G1126" i="2" s="1"/>
  <c r="D1126" i="2"/>
  <c r="F1126" i="2" s="1"/>
  <c r="H1125" i="2"/>
  <c r="G1125" i="2"/>
  <c r="E1125" i="2"/>
  <c r="D1125" i="2"/>
  <c r="F1125" i="2" s="1"/>
  <c r="H1124" i="2"/>
  <c r="F1124" i="2"/>
  <c r="E1124" i="2"/>
  <c r="G1124" i="2" s="1"/>
  <c r="D1124" i="2"/>
  <c r="H1123" i="2"/>
  <c r="G1123" i="2"/>
  <c r="E1123" i="2"/>
  <c r="D1123" i="2"/>
  <c r="F1123" i="2" s="1"/>
  <c r="H1122" i="2"/>
  <c r="E1122" i="2"/>
  <c r="G1122" i="2" s="1"/>
  <c r="D1122" i="2"/>
  <c r="F1122" i="2" s="1"/>
  <c r="H1121" i="2"/>
  <c r="G1121" i="2"/>
  <c r="E1121" i="2"/>
  <c r="D1121" i="2"/>
  <c r="F1121" i="2" s="1"/>
  <c r="H1120" i="2"/>
  <c r="F1120" i="2"/>
  <c r="E1120" i="2"/>
  <c r="G1120" i="2" s="1"/>
  <c r="D1120" i="2"/>
  <c r="H1119" i="2"/>
  <c r="G1119" i="2"/>
  <c r="E1119" i="2"/>
  <c r="D1119" i="2"/>
  <c r="F1119" i="2" s="1"/>
  <c r="H1118" i="2"/>
  <c r="E1118" i="2"/>
  <c r="G1118" i="2" s="1"/>
  <c r="D1118" i="2"/>
  <c r="F1118" i="2" s="1"/>
  <c r="H1117" i="2"/>
  <c r="G1117" i="2"/>
  <c r="E1117" i="2"/>
  <c r="D1117" i="2"/>
  <c r="F1117" i="2" s="1"/>
  <c r="H1116" i="2"/>
  <c r="F1116" i="2"/>
  <c r="E1116" i="2"/>
  <c r="G1116" i="2" s="1"/>
  <c r="D1116" i="2"/>
  <c r="H1115" i="2"/>
  <c r="G1115" i="2"/>
  <c r="E1115" i="2"/>
  <c r="D1115" i="2"/>
  <c r="F1115" i="2" s="1"/>
  <c r="H1114" i="2"/>
  <c r="E1114" i="2"/>
  <c r="G1114" i="2" s="1"/>
  <c r="D1114" i="2"/>
  <c r="F1114" i="2" s="1"/>
  <c r="I1114" i="2" s="1"/>
  <c r="H1113" i="2"/>
  <c r="G1113" i="2"/>
  <c r="E1113" i="2"/>
  <c r="D1113" i="2"/>
  <c r="F1113" i="2" s="1"/>
  <c r="I1113" i="2" s="1"/>
  <c r="H1112" i="2"/>
  <c r="E1112" i="2"/>
  <c r="G1112" i="2" s="1"/>
  <c r="D1112" i="2"/>
  <c r="F1112" i="2" s="1"/>
  <c r="I1112" i="2" s="1"/>
  <c r="H1111" i="2"/>
  <c r="E1111" i="2"/>
  <c r="G1111" i="2" s="1"/>
  <c r="D1111" i="2"/>
  <c r="F1111" i="2" s="1"/>
  <c r="H1110" i="2"/>
  <c r="E1110" i="2"/>
  <c r="G1110" i="2" s="1"/>
  <c r="D1110" i="2"/>
  <c r="F1110" i="2" s="1"/>
  <c r="I1110" i="2" s="1"/>
  <c r="H1109" i="2"/>
  <c r="E1109" i="2"/>
  <c r="G1109" i="2" s="1"/>
  <c r="D1109" i="2"/>
  <c r="F1109" i="2" s="1"/>
  <c r="H1108" i="2"/>
  <c r="E1108" i="2"/>
  <c r="G1108" i="2" s="1"/>
  <c r="D1108" i="2"/>
  <c r="F1108" i="2" s="1"/>
  <c r="I1108" i="2" s="1"/>
  <c r="H1107" i="2"/>
  <c r="F1107" i="2"/>
  <c r="E1107" i="2"/>
  <c r="G1107" i="2" s="1"/>
  <c r="D1107" i="2"/>
  <c r="H1106" i="2"/>
  <c r="E1106" i="2"/>
  <c r="G1106" i="2" s="1"/>
  <c r="D1106" i="2"/>
  <c r="F1106" i="2" s="1"/>
  <c r="H1105" i="2"/>
  <c r="E1105" i="2"/>
  <c r="G1105" i="2" s="1"/>
  <c r="D1105" i="2"/>
  <c r="F1105" i="2" s="1"/>
  <c r="H1104" i="2"/>
  <c r="E1104" i="2"/>
  <c r="G1104" i="2" s="1"/>
  <c r="D1104" i="2"/>
  <c r="F1104" i="2" s="1"/>
  <c r="I1104" i="2" s="1"/>
  <c r="H1103" i="2"/>
  <c r="F1103" i="2"/>
  <c r="E1103" i="2"/>
  <c r="G1103" i="2" s="1"/>
  <c r="D1103" i="2"/>
  <c r="H1102" i="2"/>
  <c r="E1102" i="2"/>
  <c r="G1102" i="2" s="1"/>
  <c r="D1102" i="2"/>
  <c r="F1102" i="2" s="1"/>
  <c r="H1101" i="2"/>
  <c r="E1101" i="2"/>
  <c r="G1101" i="2" s="1"/>
  <c r="D1101" i="2"/>
  <c r="F1101" i="2" s="1"/>
  <c r="H1100" i="2"/>
  <c r="E1100" i="2"/>
  <c r="G1100" i="2" s="1"/>
  <c r="D1100" i="2"/>
  <c r="F1100" i="2" s="1"/>
  <c r="I1100" i="2" s="1"/>
  <c r="H1099" i="2"/>
  <c r="F1099" i="2"/>
  <c r="E1099" i="2"/>
  <c r="G1099" i="2" s="1"/>
  <c r="D1099" i="2"/>
  <c r="H1098" i="2"/>
  <c r="E1098" i="2"/>
  <c r="G1098" i="2" s="1"/>
  <c r="D1098" i="2"/>
  <c r="F1098" i="2" s="1"/>
  <c r="I1098" i="2" s="1"/>
  <c r="H1097" i="2"/>
  <c r="G1097" i="2"/>
  <c r="E1097" i="2"/>
  <c r="D1097" i="2"/>
  <c r="F1097" i="2" s="1"/>
  <c r="H1096" i="2"/>
  <c r="F1096" i="2"/>
  <c r="I1096" i="2" s="1"/>
  <c r="E1096" i="2"/>
  <c r="G1096" i="2" s="1"/>
  <c r="D1096" i="2"/>
  <c r="H1095" i="2"/>
  <c r="G1095" i="2"/>
  <c r="F1095" i="2"/>
  <c r="E1095" i="2"/>
  <c r="D1095" i="2"/>
  <c r="I1094" i="2"/>
  <c r="H1094" i="2"/>
  <c r="E1094" i="2"/>
  <c r="G1094" i="2" s="1"/>
  <c r="D1094" i="2"/>
  <c r="F1094" i="2" s="1"/>
  <c r="H1093" i="2"/>
  <c r="G1093" i="2"/>
  <c r="E1093" i="2"/>
  <c r="D1093" i="2"/>
  <c r="F1093" i="2" s="1"/>
  <c r="H1092" i="2"/>
  <c r="F1092" i="2"/>
  <c r="E1092" i="2"/>
  <c r="G1092" i="2" s="1"/>
  <c r="D1092" i="2"/>
  <c r="H1091" i="2"/>
  <c r="G1091" i="2"/>
  <c r="E1091" i="2"/>
  <c r="D1091" i="2"/>
  <c r="F1091" i="2" s="1"/>
  <c r="H1090" i="2"/>
  <c r="E1090" i="2"/>
  <c r="G1090" i="2" s="1"/>
  <c r="D1090" i="2"/>
  <c r="F1090" i="2" s="1"/>
  <c r="H1089" i="2"/>
  <c r="G1089" i="2"/>
  <c r="E1089" i="2"/>
  <c r="D1089" i="2"/>
  <c r="F1089" i="2" s="1"/>
  <c r="H1088" i="2"/>
  <c r="F1088" i="2"/>
  <c r="E1088" i="2"/>
  <c r="G1088" i="2" s="1"/>
  <c r="D1088" i="2"/>
  <c r="H1087" i="2"/>
  <c r="G1087" i="2"/>
  <c r="E1087" i="2"/>
  <c r="D1087" i="2"/>
  <c r="F1087" i="2" s="1"/>
  <c r="H1086" i="2"/>
  <c r="E1086" i="2"/>
  <c r="G1086" i="2" s="1"/>
  <c r="D1086" i="2"/>
  <c r="F1086" i="2" s="1"/>
  <c r="H1085" i="2"/>
  <c r="G1085" i="2"/>
  <c r="E1085" i="2"/>
  <c r="D1085" i="2"/>
  <c r="F1085" i="2" s="1"/>
  <c r="H1084" i="2"/>
  <c r="F1084" i="2"/>
  <c r="E1084" i="2"/>
  <c r="G1084" i="2" s="1"/>
  <c r="D1084" i="2"/>
  <c r="H1083" i="2"/>
  <c r="G1083" i="2"/>
  <c r="E1083" i="2"/>
  <c r="D1083" i="2"/>
  <c r="F1083" i="2" s="1"/>
  <c r="H1082" i="2"/>
  <c r="E1082" i="2"/>
  <c r="G1082" i="2" s="1"/>
  <c r="D1082" i="2"/>
  <c r="F1082" i="2" s="1"/>
  <c r="I1082" i="2" s="1"/>
  <c r="H1081" i="2"/>
  <c r="G1081" i="2"/>
  <c r="E1081" i="2"/>
  <c r="D1081" i="2"/>
  <c r="F1081" i="2" s="1"/>
  <c r="I1081" i="2" s="1"/>
  <c r="H1080" i="2"/>
  <c r="E1080" i="2"/>
  <c r="G1080" i="2" s="1"/>
  <c r="D1080" i="2"/>
  <c r="F1080" i="2" s="1"/>
  <c r="I1080" i="2" s="1"/>
  <c r="H1079" i="2"/>
  <c r="E1079" i="2"/>
  <c r="G1079" i="2" s="1"/>
  <c r="D1079" i="2"/>
  <c r="F1079" i="2" s="1"/>
  <c r="H1078" i="2"/>
  <c r="E1078" i="2"/>
  <c r="G1078" i="2" s="1"/>
  <c r="D1078" i="2"/>
  <c r="F1078" i="2" s="1"/>
  <c r="I1078" i="2" s="1"/>
  <c r="H1077" i="2"/>
  <c r="E1077" i="2"/>
  <c r="G1077" i="2" s="1"/>
  <c r="D1077" i="2"/>
  <c r="F1077" i="2" s="1"/>
  <c r="H1076" i="2"/>
  <c r="E1076" i="2"/>
  <c r="G1076" i="2" s="1"/>
  <c r="D1076" i="2"/>
  <c r="F1076" i="2" s="1"/>
  <c r="I1076" i="2" s="1"/>
  <c r="H1075" i="2"/>
  <c r="F1075" i="2"/>
  <c r="E1075" i="2"/>
  <c r="G1075" i="2" s="1"/>
  <c r="D1075" i="2"/>
  <c r="H1074" i="2"/>
  <c r="E1074" i="2"/>
  <c r="G1074" i="2" s="1"/>
  <c r="D1074" i="2"/>
  <c r="F1074" i="2" s="1"/>
  <c r="H1073" i="2"/>
  <c r="E1073" i="2"/>
  <c r="G1073" i="2" s="1"/>
  <c r="D1073" i="2"/>
  <c r="F1073" i="2" s="1"/>
  <c r="H1072" i="2"/>
  <c r="E1072" i="2"/>
  <c r="G1072" i="2" s="1"/>
  <c r="D1072" i="2"/>
  <c r="F1072" i="2" s="1"/>
  <c r="I1072" i="2" s="1"/>
  <c r="H1071" i="2"/>
  <c r="F1071" i="2"/>
  <c r="E1071" i="2"/>
  <c r="G1071" i="2" s="1"/>
  <c r="D1071" i="2"/>
  <c r="H1070" i="2"/>
  <c r="E1070" i="2"/>
  <c r="G1070" i="2" s="1"/>
  <c r="D1070" i="2"/>
  <c r="F1070" i="2" s="1"/>
  <c r="H1069" i="2"/>
  <c r="E1069" i="2"/>
  <c r="G1069" i="2" s="1"/>
  <c r="D1069" i="2"/>
  <c r="F1069" i="2" s="1"/>
  <c r="H1068" i="2"/>
  <c r="E1068" i="2"/>
  <c r="G1068" i="2" s="1"/>
  <c r="D1068" i="2"/>
  <c r="F1068" i="2" s="1"/>
  <c r="I1068" i="2" s="1"/>
  <c r="H1067" i="2"/>
  <c r="F1067" i="2"/>
  <c r="E1067" i="2"/>
  <c r="G1067" i="2" s="1"/>
  <c r="D1067" i="2"/>
  <c r="H1066" i="2"/>
  <c r="E1066" i="2"/>
  <c r="G1066" i="2" s="1"/>
  <c r="D1066" i="2"/>
  <c r="F1066" i="2" s="1"/>
  <c r="I1066" i="2" s="1"/>
  <c r="H1065" i="2"/>
  <c r="G1065" i="2"/>
  <c r="E1065" i="2"/>
  <c r="D1065" i="2"/>
  <c r="F1065" i="2" s="1"/>
  <c r="H1064" i="2"/>
  <c r="F1064" i="2"/>
  <c r="I1064" i="2" s="1"/>
  <c r="E1064" i="2"/>
  <c r="G1064" i="2" s="1"/>
  <c r="D1064" i="2"/>
  <c r="H1063" i="2"/>
  <c r="G1063" i="2"/>
  <c r="F1063" i="2"/>
  <c r="E1063" i="2"/>
  <c r="D1063" i="2"/>
  <c r="I1062" i="2"/>
  <c r="H1062" i="2"/>
  <c r="E1062" i="2"/>
  <c r="G1062" i="2" s="1"/>
  <c r="D1062" i="2"/>
  <c r="F1062" i="2" s="1"/>
  <c r="H1061" i="2"/>
  <c r="G1061" i="2"/>
  <c r="E1061" i="2"/>
  <c r="D1061" i="2"/>
  <c r="F1061" i="2" s="1"/>
  <c r="H1060" i="2"/>
  <c r="F1060" i="2"/>
  <c r="E1060" i="2"/>
  <c r="G1060" i="2" s="1"/>
  <c r="D1060" i="2"/>
  <c r="H1059" i="2"/>
  <c r="G1059" i="2"/>
  <c r="E1059" i="2"/>
  <c r="D1059" i="2"/>
  <c r="F1059" i="2" s="1"/>
  <c r="H1058" i="2"/>
  <c r="E1058" i="2"/>
  <c r="G1058" i="2" s="1"/>
  <c r="D1058" i="2"/>
  <c r="F1058" i="2" s="1"/>
  <c r="H1057" i="2"/>
  <c r="G1057" i="2"/>
  <c r="E1057" i="2"/>
  <c r="D1057" i="2"/>
  <c r="F1057" i="2" s="1"/>
  <c r="H1056" i="2"/>
  <c r="F1056" i="2"/>
  <c r="E1056" i="2"/>
  <c r="G1056" i="2" s="1"/>
  <c r="D1056" i="2"/>
  <c r="H1055" i="2"/>
  <c r="G1055" i="2"/>
  <c r="E1055" i="2"/>
  <c r="D1055" i="2"/>
  <c r="F1055" i="2" s="1"/>
  <c r="H1054" i="2"/>
  <c r="E1054" i="2"/>
  <c r="G1054" i="2" s="1"/>
  <c r="D1054" i="2"/>
  <c r="F1054" i="2" s="1"/>
  <c r="H1053" i="2"/>
  <c r="G1053" i="2"/>
  <c r="E1053" i="2"/>
  <c r="D1053" i="2"/>
  <c r="F1053" i="2" s="1"/>
  <c r="H1052" i="2"/>
  <c r="F1052" i="2"/>
  <c r="E1052" i="2"/>
  <c r="G1052" i="2" s="1"/>
  <c r="D1052" i="2"/>
  <c r="H1051" i="2"/>
  <c r="G1051" i="2"/>
  <c r="E1051" i="2"/>
  <c r="D1051" i="2"/>
  <c r="F1051" i="2" s="1"/>
  <c r="H1050" i="2"/>
  <c r="E1050" i="2"/>
  <c r="G1050" i="2" s="1"/>
  <c r="D1050" i="2"/>
  <c r="F1050" i="2" s="1"/>
  <c r="I1050" i="2" s="1"/>
  <c r="H1049" i="2"/>
  <c r="G1049" i="2"/>
  <c r="E1049" i="2"/>
  <c r="D1049" i="2"/>
  <c r="F1049" i="2" s="1"/>
  <c r="I1049" i="2" s="1"/>
  <c r="H1048" i="2"/>
  <c r="E1048" i="2"/>
  <c r="G1048" i="2" s="1"/>
  <c r="D1048" i="2"/>
  <c r="F1048" i="2" s="1"/>
  <c r="I1048" i="2" s="1"/>
  <c r="H1047" i="2"/>
  <c r="E1047" i="2"/>
  <c r="G1047" i="2" s="1"/>
  <c r="D1047" i="2"/>
  <c r="F1047" i="2" s="1"/>
  <c r="H1046" i="2"/>
  <c r="E1046" i="2"/>
  <c r="G1046" i="2" s="1"/>
  <c r="D1046" i="2"/>
  <c r="F1046" i="2" s="1"/>
  <c r="I1046" i="2" s="1"/>
  <c r="H1045" i="2"/>
  <c r="E1045" i="2"/>
  <c r="G1045" i="2" s="1"/>
  <c r="D1045" i="2"/>
  <c r="F1045" i="2" s="1"/>
  <c r="H1044" i="2"/>
  <c r="E1044" i="2"/>
  <c r="G1044" i="2" s="1"/>
  <c r="D1044" i="2"/>
  <c r="F1044" i="2" s="1"/>
  <c r="I1044" i="2" s="1"/>
  <c r="H1043" i="2"/>
  <c r="F1043" i="2"/>
  <c r="E1043" i="2"/>
  <c r="G1043" i="2" s="1"/>
  <c r="D1043" i="2"/>
  <c r="H1042" i="2"/>
  <c r="E1042" i="2"/>
  <c r="G1042" i="2" s="1"/>
  <c r="D1042" i="2"/>
  <c r="F1042" i="2" s="1"/>
  <c r="H1041" i="2"/>
  <c r="E1041" i="2"/>
  <c r="G1041" i="2" s="1"/>
  <c r="D1041" i="2"/>
  <c r="F1041" i="2" s="1"/>
  <c r="H1040" i="2"/>
  <c r="E1040" i="2"/>
  <c r="G1040" i="2" s="1"/>
  <c r="D1040" i="2"/>
  <c r="F1040" i="2" s="1"/>
  <c r="I1040" i="2" s="1"/>
  <c r="H1039" i="2"/>
  <c r="F1039" i="2"/>
  <c r="E1039" i="2"/>
  <c r="G1039" i="2" s="1"/>
  <c r="D1039" i="2"/>
  <c r="H1038" i="2"/>
  <c r="E1038" i="2"/>
  <c r="G1038" i="2" s="1"/>
  <c r="D1038" i="2"/>
  <c r="F1038" i="2" s="1"/>
  <c r="H1037" i="2"/>
  <c r="E1037" i="2"/>
  <c r="G1037" i="2" s="1"/>
  <c r="D1037" i="2"/>
  <c r="F1037" i="2" s="1"/>
  <c r="H1036" i="2"/>
  <c r="E1036" i="2"/>
  <c r="G1036" i="2" s="1"/>
  <c r="D1036" i="2"/>
  <c r="F1036" i="2" s="1"/>
  <c r="I1036" i="2" s="1"/>
  <c r="H1035" i="2"/>
  <c r="F1035" i="2"/>
  <c r="E1035" i="2"/>
  <c r="G1035" i="2" s="1"/>
  <c r="D1035" i="2"/>
  <c r="H1034" i="2"/>
  <c r="E1034" i="2"/>
  <c r="G1034" i="2" s="1"/>
  <c r="D1034" i="2"/>
  <c r="F1034" i="2" s="1"/>
  <c r="I1034" i="2" s="1"/>
  <c r="H1033" i="2"/>
  <c r="G1033" i="2"/>
  <c r="E1033" i="2"/>
  <c r="D1033" i="2"/>
  <c r="F1033" i="2" s="1"/>
  <c r="H1032" i="2"/>
  <c r="F1032" i="2"/>
  <c r="I1032" i="2" s="1"/>
  <c r="E1032" i="2"/>
  <c r="G1032" i="2" s="1"/>
  <c r="D1032" i="2"/>
  <c r="H1031" i="2"/>
  <c r="G1031" i="2"/>
  <c r="F1031" i="2"/>
  <c r="E1031" i="2"/>
  <c r="D1031" i="2"/>
  <c r="I1030" i="2"/>
  <c r="H1030" i="2"/>
  <c r="E1030" i="2"/>
  <c r="G1030" i="2" s="1"/>
  <c r="D1030" i="2"/>
  <c r="F1030" i="2" s="1"/>
  <c r="H1029" i="2"/>
  <c r="G1029" i="2"/>
  <c r="E1029" i="2"/>
  <c r="D1029" i="2"/>
  <c r="F1029" i="2" s="1"/>
  <c r="H1028" i="2"/>
  <c r="F1028" i="2"/>
  <c r="E1028" i="2"/>
  <c r="G1028" i="2" s="1"/>
  <c r="D1028" i="2"/>
  <c r="H1027" i="2"/>
  <c r="G1027" i="2"/>
  <c r="E1027" i="2"/>
  <c r="D1027" i="2"/>
  <c r="F1027" i="2" s="1"/>
  <c r="H1026" i="2"/>
  <c r="E1026" i="2"/>
  <c r="G1026" i="2" s="1"/>
  <c r="D1026" i="2"/>
  <c r="F1026" i="2" s="1"/>
  <c r="H1025" i="2"/>
  <c r="G1025" i="2"/>
  <c r="E1025" i="2"/>
  <c r="D1025" i="2"/>
  <c r="F1025" i="2" s="1"/>
  <c r="H1024" i="2"/>
  <c r="F1024" i="2"/>
  <c r="E1024" i="2"/>
  <c r="G1024" i="2" s="1"/>
  <c r="D1024" i="2"/>
  <c r="H1023" i="2"/>
  <c r="G1023" i="2"/>
  <c r="E1023" i="2"/>
  <c r="D1023" i="2"/>
  <c r="F1023" i="2" s="1"/>
  <c r="H1022" i="2"/>
  <c r="E1022" i="2"/>
  <c r="G1022" i="2" s="1"/>
  <c r="D1022" i="2"/>
  <c r="F1022" i="2" s="1"/>
  <c r="H1021" i="2"/>
  <c r="G1021" i="2"/>
  <c r="E1021" i="2"/>
  <c r="D1021" i="2"/>
  <c r="F1021" i="2" s="1"/>
  <c r="H1020" i="2"/>
  <c r="F1020" i="2"/>
  <c r="E1020" i="2"/>
  <c r="G1020" i="2" s="1"/>
  <c r="D1020" i="2"/>
  <c r="H1019" i="2"/>
  <c r="G1019" i="2"/>
  <c r="E1019" i="2"/>
  <c r="D1019" i="2"/>
  <c r="F1019" i="2" s="1"/>
  <c r="H1018" i="2"/>
  <c r="E1018" i="2"/>
  <c r="G1018" i="2" s="1"/>
  <c r="D1018" i="2"/>
  <c r="F1018" i="2" s="1"/>
  <c r="I1018" i="2" s="1"/>
  <c r="H1017" i="2"/>
  <c r="E1017" i="2"/>
  <c r="G1017" i="2" s="1"/>
  <c r="D1017" i="2"/>
  <c r="F1017" i="2" s="1"/>
  <c r="I1017" i="2" s="1"/>
  <c r="H1016" i="2"/>
  <c r="G1016" i="2"/>
  <c r="E1016" i="2"/>
  <c r="D1016" i="2"/>
  <c r="F1016" i="2" s="1"/>
  <c r="H1015" i="2"/>
  <c r="E1015" i="2"/>
  <c r="G1015" i="2" s="1"/>
  <c r="D1015" i="2"/>
  <c r="F1015" i="2" s="1"/>
  <c r="I1015" i="2" s="1"/>
  <c r="H1014" i="2"/>
  <c r="G1014" i="2"/>
  <c r="E1014" i="2"/>
  <c r="D1014" i="2"/>
  <c r="F1014" i="2" s="1"/>
  <c r="H1013" i="2"/>
  <c r="E1013" i="2"/>
  <c r="G1013" i="2" s="1"/>
  <c r="D1013" i="2"/>
  <c r="F1013" i="2" s="1"/>
  <c r="I1013" i="2" s="1"/>
  <c r="H1012" i="2"/>
  <c r="G1012" i="2"/>
  <c r="E1012" i="2"/>
  <c r="D1012" i="2"/>
  <c r="F1012" i="2" s="1"/>
  <c r="H1011" i="2"/>
  <c r="E1011" i="2"/>
  <c r="G1011" i="2" s="1"/>
  <c r="D1011" i="2"/>
  <c r="F1011" i="2" s="1"/>
  <c r="I1011" i="2" s="1"/>
  <c r="H1010" i="2"/>
  <c r="G1010" i="2"/>
  <c r="E1010" i="2"/>
  <c r="D1010" i="2"/>
  <c r="F1010" i="2" s="1"/>
  <c r="H1009" i="2"/>
  <c r="E1009" i="2"/>
  <c r="G1009" i="2" s="1"/>
  <c r="D1009" i="2"/>
  <c r="F1009" i="2" s="1"/>
  <c r="I1009" i="2" s="1"/>
  <c r="H1008" i="2"/>
  <c r="G1008" i="2"/>
  <c r="E1008" i="2"/>
  <c r="D1008" i="2"/>
  <c r="F1008" i="2" s="1"/>
  <c r="H1007" i="2"/>
  <c r="E1007" i="2"/>
  <c r="G1007" i="2" s="1"/>
  <c r="D1007" i="2"/>
  <c r="F1007" i="2" s="1"/>
  <c r="I1007" i="2" s="1"/>
  <c r="H1006" i="2"/>
  <c r="G1006" i="2"/>
  <c r="E1006" i="2"/>
  <c r="D1006" i="2"/>
  <c r="F1006" i="2" s="1"/>
  <c r="H1005" i="2"/>
  <c r="E1005" i="2"/>
  <c r="G1005" i="2" s="1"/>
  <c r="D1005" i="2"/>
  <c r="F1005" i="2" s="1"/>
  <c r="I1005" i="2" s="1"/>
  <c r="H1004" i="2"/>
  <c r="G1004" i="2"/>
  <c r="E1004" i="2"/>
  <c r="D1004" i="2"/>
  <c r="F1004" i="2" s="1"/>
  <c r="H1003" i="2"/>
  <c r="E1003" i="2"/>
  <c r="G1003" i="2" s="1"/>
  <c r="D1003" i="2"/>
  <c r="F1003" i="2" s="1"/>
  <c r="I1003" i="2" s="1"/>
  <c r="H1002" i="2"/>
  <c r="G1002" i="2"/>
  <c r="E1002" i="2"/>
  <c r="D1002" i="2"/>
  <c r="F1002" i="2" s="1"/>
  <c r="H1001" i="2"/>
  <c r="E1001" i="2"/>
  <c r="G1001" i="2" s="1"/>
  <c r="D1001" i="2"/>
  <c r="F1001" i="2" s="1"/>
  <c r="I1001" i="2" s="1"/>
  <c r="H1000" i="2"/>
  <c r="G1000" i="2"/>
  <c r="E1000" i="2"/>
  <c r="D1000" i="2"/>
  <c r="F1000" i="2" s="1"/>
  <c r="H999" i="2"/>
  <c r="E999" i="2"/>
  <c r="G999" i="2" s="1"/>
  <c r="D999" i="2"/>
  <c r="F999" i="2" s="1"/>
  <c r="I999" i="2" s="1"/>
  <c r="H998" i="2"/>
  <c r="G998" i="2"/>
  <c r="E998" i="2"/>
  <c r="D998" i="2"/>
  <c r="F998" i="2" s="1"/>
  <c r="H997" i="2"/>
  <c r="E997" i="2"/>
  <c r="G997" i="2" s="1"/>
  <c r="D997" i="2"/>
  <c r="F997" i="2" s="1"/>
  <c r="I997" i="2" s="1"/>
  <c r="H996" i="2"/>
  <c r="G996" i="2"/>
  <c r="E996" i="2"/>
  <c r="D996" i="2"/>
  <c r="F996" i="2" s="1"/>
  <c r="H995" i="2"/>
  <c r="E995" i="2"/>
  <c r="G995" i="2" s="1"/>
  <c r="D995" i="2"/>
  <c r="F995" i="2" s="1"/>
  <c r="I995" i="2" s="1"/>
  <c r="H994" i="2"/>
  <c r="G994" i="2"/>
  <c r="E994" i="2"/>
  <c r="D994" i="2"/>
  <c r="F994" i="2" s="1"/>
  <c r="H993" i="2"/>
  <c r="E993" i="2"/>
  <c r="G993" i="2" s="1"/>
  <c r="D993" i="2"/>
  <c r="F993" i="2" s="1"/>
  <c r="I993" i="2" s="1"/>
  <c r="H992" i="2"/>
  <c r="G992" i="2"/>
  <c r="E992" i="2"/>
  <c r="D992" i="2"/>
  <c r="F992" i="2" s="1"/>
  <c r="H991" i="2"/>
  <c r="E991" i="2"/>
  <c r="G991" i="2" s="1"/>
  <c r="D991" i="2"/>
  <c r="F991" i="2" s="1"/>
  <c r="I991" i="2" s="1"/>
  <c r="H990" i="2"/>
  <c r="G990" i="2"/>
  <c r="E990" i="2"/>
  <c r="D990" i="2"/>
  <c r="F990" i="2" s="1"/>
  <c r="H989" i="2"/>
  <c r="E989" i="2"/>
  <c r="G989" i="2" s="1"/>
  <c r="D989" i="2"/>
  <c r="F989" i="2" s="1"/>
  <c r="I989" i="2" s="1"/>
  <c r="H988" i="2"/>
  <c r="G988" i="2"/>
  <c r="E988" i="2"/>
  <c r="D988" i="2"/>
  <c r="F988" i="2" s="1"/>
  <c r="H987" i="2"/>
  <c r="E987" i="2"/>
  <c r="G987" i="2" s="1"/>
  <c r="D987" i="2"/>
  <c r="F987" i="2" s="1"/>
  <c r="I987" i="2" s="1"/>
  <c r="H986" i="2"/>
  <c r="G986" i="2"/>
  <c r="E986" i="2"/>
  <c r="D986" i="2"/>
  <c r="F986" i="2" s="1"/>
  <c r="H985" i="2"/>
  <c r="E985" i="2"/>
  <c r="G985" i="2" s="1"/>
  <c r="D985" i="2"/>
  <c r="F985" i="2" s="1"/>
  <c r="I985" i="2" s="1"/>
  <c r="H984" i="2"/>
  <c r="G984" i="2"/>
  <c r="E984" i="2"/>
  <c r="D984" i="2"/>
  <c r="F984" i="2" s="1"/>
  <c r="H983" i="2"/>
  <c r="E983" i="2"/>
  <c r="G983" i="2" s="1"/>
  <c r="D983" i="2"/>
  <c r="F983" i="2" s="1"/>
  <c r="I983" i="2" s="1"/>
  <c r="H982" i="2"/>
  <c r="G982" i="2"/>
  <c r="E982" i="2"/>
  <c r="D982" i="2"/>
  <c r="F982" i="2" s="1"/>
  <c r="H981" i="2"/>
  <c r="E981" i="2"/>
  <c r="G981" i="2" s="1"/>
  <c r="D981" i="2"/>
  <c r="F981" i="2" s="1"/>
  <c r="I981" i="2" s="1"/>
  <c r="H980" i="2"/>
  <c r="G980" i="2"/>
  <c r="E980" i="2"/>
  <c r="D980" i="2"/>
  <c r="F980" i="2" s="1"/>
  <c r="H979" i="2"/>
  <c r="E979" i="2"/>
  <c r="G979" i="2" s="1"/>
  <c r="D979" i="2"/>
  <c r="F979" i="2" s="1"/>
  <c r="I979" i="2" s="1"/>
  <c r="H978" i="2"/>
  <c r="G978" i="2"/>
  <c r="E978" i="2"/>
  <c r="D978" i="2"/>
  <c r="F978" i="2" s="1"/>
  <c r="H977" i="2"/>
  <c r="E977" i="2"/>
  <c r="G977" i="2" s="1"/>
  <c r="D977" i="2"/>
  <c r="F977" i="2" s="1"/>
  <c r="I977" i="2" s="1"/>
  <c r="H976" i="2"/>
  <c r="G976" i="2"/>
  <c r="E976" i="2"/>
  <c r="D976" i="2"/>
  <c r="F976" i="2" s="1"/>
  <c r="H975" i="2"/>
  <c r="E975" i="2"/>
  <c r="G975" i="2" s="1"/>
  <c r="D975" i="2"/>
  <c r="F975" i="2" s="1"/>
  <c r="I975" i="2" s="1"/>
  <c r="H974" i="2"/>
  <c r="G974" i="2"/>
  <c r="E974" i="2"/>
  <c r="D974" i="2"/>
  <c r="F974" i="2" s="1"/>
  <c r="H973" i="2"/>
  <c r="E973" i="2"/>
  <c r="G973" i="2" s="1"/>
  <c r="D973" i="2"/>
  <c r="F973" i="2" s="1"/>
  <c r="I973" i="2" s="1"/>
  <c r="H972" i="2"/>
  <c r="G972" i="2"/>
  <c r="E972" i="2"/>
  <c r="D972" i="2"/>
  <c r="F972" i="2" s="1"/>
  <c r="H971" i="2"/>
  <c r="E971" i="2"/>
  <c r="G971" i="2" s="1"/>
  <c r="D971" i="2"/>
  <c r="F971" i="2" s="1"/>
  <c r="I971" i="2" s="1"/>
  <c r="H970" i="2"/>
  <c r="G970" i="2"/>
  <c r="E970" i="2"/>
  <c r="D970" i="2"/>
  <c r="F970" i="2" s="1"/>
  <c r="H969" i="2"/>
  <c r="E969" i="2"/>
  <c r="G969" i="2" s="1"/>
  <c r="D969" i="2"/>
  <c r="F969" i="2" s="1"/>
  <c r="I969" i="2" s="1"/>
  <c r="H968" i="2"/>
  <c r="G968" i="2"/>
  <c r="E968" i="2"/>
  <c r="D968" i="2"/>
  <c r="F968" i="2" s="1"/>
  <c r="H967" i="2"/>
  <c r="E967" i="2"/>
  <c r="G967" i="2" s="1"/>
  <c r="D967" i="2"/>
  <c r="F967" i="2" s="1"/>
  <c r="I967" i="2" s="1"/>
  <c r="H966" i="2"/>
  <c r="G966" i="2"/>
  <c r="E966" i="2"/>
  <c r="D966" i="2"/>
  <c r="F966" i="2" s="1"/>
  <c r="H965" i="2"/>
  <c r="E965" i="2"/>
  <c r="G965" i="2" s="1"/>
  <c r="D965" i="2"/>
  <c r="F965" i="2" s="1"/>
  <c r="I965" i="2" s="1"/>
  <c r="H964" i="2"/>
  <c r="G964" i="2"/>
  <c r="E964" i="2"/>
  <c r="D964" i="2"/>
  <c r="F964" i="2" s="1"/>
  <c r="H963" i="2"/>
  <c r="E963" i="2"/>
  <c r="G963" i="2" s="1"/>
  <c r="D963" i="2"/>
  <c r="F963" i="2" s="1"/>
  <c r="I963" i="2" s="1"/>
  <c r="H962" i="2"/>
  <c r="G962" i="2"/>
  <c r="E962" i="2"/>
  <c r="D962" i="2"/>
  <c r="F962" i="2" s="1"/>
  <c r="H961" i="2"/>
  <c r="E961" i="2"/>
  <c r="G961" i="2" s="1"/>
  <c r="D961" i="2"/>
  <c r="F961" i="2" s="1"/>
  <c r="I961" i="2" s="1"/>
  <c r="H960" i="2"/>
  <c r="G960" i="2"/>
  <c r="E960" i="2"/>
  <c r="D960" i="2"/>
  <c r="F960" i="2" s="1"/>
  <c r="H959" i="2"/>
  <c r="E959" i="2"/>
  <c r="G959" i="2" s="1"/>
  <c r="D959" i="2"/>
  <c r="F959" i="2" s="1"/>
  <c r="I959" i="2" s="1"/>
  <c r="H958" i="2"/>
  <c r="G958" i="2"/>
  <c r="E958" i="2"/>
  <c r="D958" i="2"/>
  <c r="F958" i="2" s="1"/>
  <c r="H957" i="2"/>
  <c r="E957" i="2"/>
  <c r="G957" i="2" s="1"/>
  <c r="D957" i="2"/>
  <c r="F957" i="2" s="1"/>
  <c r="I957" i="2" s="1"/>
  <c r="H956" i="2"/>
  <c r="G956" i="2"/>
  <c r="E956" i="2"/>
  <c r="D956" i="2"/>
  <c r="F956" i="2" s="1"/>
  <c r="H955" i="2"/>
  <c r="E955" i="2"/>
  <c r="G955" i="2" s="1"/>
  <c r="D955" i="2"/>
  <c r="F955" i="2" s="1"/>
  <c r="I955" i="2" s="1"/>
  <c r="H954" i="2"/>
  <c r="G954" i="2"/>
  <c r="E954" i="2"/>
  <c r="D954" i="2"/>
  <c r="F954" i="2" s="1"/>
  <c r="H953" i="2"/>
  <c r="E953" i="2"/>
  <c r="G953" i="2" s="1"/>
  <c r="D953" i="2"/>
  <c r="F953" i="2" s="1"/>
  <c r="I953" i="2" s="1"/>
  <c r="H952" i="2"/>
  <c r="G952" i="2"/>
  <c r="E952" i="2"/>
  <c r="D952" i="2"/>
  <c r="F952" i="2" s="1"/>
  <c r="H951" i="2"/>
  <c r="E951" i="2"/>
  <c r="G951" i="2" s="1"/>
  <c r="D951" i="2"/>
  <c r="F951" i="2" s="1"/>
  <c r="I951" i="2" s="1"/>
  <c r="H950" i="2"/>
  <c r="G950" i="2"/>
  <c r="E950" i="2"/>
  <c r="D950" i="2"/>
  <c r="F950" i="2" s="1"/>
  <c r="H949" i="2"/>
  <c r="E949" i="2"/>
  <c r="G949" i="2" s="1"/>
  <c r="D949" i="2"/>
  <c r="F949" i="2" s="1"/>
  <c r="I949" i="2" s="1"/>
  <c r="H948" i="2"/>
  <c r="G948" i="2"/>
  <c r="E948" i="2"/>
  <c r="D948" i="2"/>
  <c r="F948" i="2" s="1"/>
  <c r="H947" i="2"/>
  <c r="E947" i="2"/>
  <c r="G947" i="2" s="1"/>
  <c r="D947" i="2"/>
  <c r="F947" i="2" s="1"/>
  <c r="I947" i="2" s="1"/>
  <c r="H946" i="2"/>
  <c r="G946" i="2"/>
  <c r="E946" i="2"/>
  <c r="D946" i="2"/>
  <c r="F946" i="2" s="1"/>
  <c r="H945" i="2"/>
  <c r="E945" i="2"/>
  <c r="G945" i="2" s="1"/>
  <c r="D945" i="2"/>
  <c r="F945" i="2" s="1"/>
  <c r="I945" i="2" s="1"/>
  <c r="H944" i="2"/>
  <c r="G944" i="2"/>
  <c r="E944" i="2"/>
  <c r="D944" i="2"/>
  <c r="F944" i="2" s="1"/>
  <c r="H943" i="2"/>
  <c r="E943" i="2"/>
  <c r="G943" i="2" s="1"/>
  <c r="D943" i="2"/>
  <c r="F943" i="2" s="1"/>
  <c r="I943" i="2" s="1"/>
  <c r="H942" i="2"/>
  <c r="G942" i="2"/>
  <c r="E942" i="2"/>
  <c r="D942" i="2"/>
  <c r="F942" i="2" s="1"/>
  <c r="H941" i="2"/>
  <c r="E941" i="2"/>
  <c r="G941" i="2" s="1"/>
  <c r="D941" i="2"/>
  <c r="F941" i="2" s="1"/>
  <c r="I941" i="2" s="1"/>
  <c r="H940" i="2"/>
  <c r="G940" i="2"/>
  <c r="E940" i="2"/>
  <c r="D940" i="2"/>
  <c r="F940" i="2" s="1"/>
  <c r="H939" i="2"/>
  <c r="E939" i="2"/>
  <c r="G939" i="2" s="1"/>
  <c r="D939" i="2"/>
  <c r="F939" i="2" s="1"/>
  <c r="I939" i="2" s="1"/>
  <c r="H938" i="2"/>
  <c r="G938" i="2"/>
  <c r="E938" i="2"/>
  <c r="D938" i="2"/>
  <c r="F938" i="2" s="1"/>
  <c r="H937" i="2"/>
  <c r="E937" i="2"/>
  <c r="G937" i="2" s="1"/>
  <c r="D937" i="2"/>
  <c r="F937" i="2" s="1"/>
  <c r="I937" i="2" s="1"/>
  <c r="H936" i="2"/>
  <c r="G936" i="2"/>
  <c r="E936" i="2"/>
  <c r="D936" i="2"/>
  <c r="F936" i="2" s="1"/>
  <c r="H935" i="2"/>
  <c r="E935" i="2"/>
  <c r="G935" i="2" s="1"/>
  <c r="D935" i="2"/>
  <c r="F935" i="2" s="1"/>
  <c r="I935" i="2" s="1"/>
  <c r="H934" i="2"/>
  <c r="G934" i="2"/>
  <c r="E934" i="2"/>
  <c r="D934" i="2"/>
  <c r="F934" i="2" s="1"/>
  <c r="H933" i="2"/>
  <c r="E933" i="2"/>
  <c r="G933" i="2" s="1"/>
  <c r="D933" i="2"/>
  <c r="F933" i="2" s="1"/>
  <c r="I933" i="2" s="1"/>
  <c r="H932" i="2"/>
  <c r="G932" i="2"/>
  <c r="E932" i="2"/>
  <c r="D932" i="2"/>
  <c r="F932" i="2" s="1"/>
  <c r="H931" i="2"/>
  <c r="E931" i="2"/>
  <c r="G931" i="2" s="1"/>
  <c r="D931" i="2"/>
  <c r="F931" i="2" s="1"/>
  <c r="I931" i="2" s="1"/>
  <c r="H930" i="2"/>
  <c r="G930" i="2"/>
  <c r="E930" i="2"/>
  <c r="D930" i="2"/>
  <c r="F930" i="2" s="1"/>
  <c r="H929" i="2"/>
  <c r="E929" i="2"/>
  <c r="G929" i="2" s="1"/>
  <c r="D929" i="2"/>
  <c r="F929" i="2" s="1"/>
  <c r="I929" i="2" s="1"/>
  <c r="H928" i="2"/>
  <c r="G928" i="2"/>
  <c r="E928" i="2"/>
  <c r="D928" i="2"/>
  <c r="F928" i="2" s="1"/>
  <c r="H927" i="2"/>
  <c r="E927" i="2"/>
  <c r="G927" i="2" s="1"/>
  <c r="D927" i="2"/>
  <c r="F927" i="2" s="1"/>
  <c r="I927" i="2" s="1"/>
  <c r="H926" i="2"/>
  <c r="G926" i="2"/>
  <c r="E926" i="2"/>
  <c r="D926" i="2"/>
  <c r="F926" i="2" s="1"/>
  <c r="H925" i="2"/>
  <c r="E925" i="2"/>
  <c r="G925" i="2" s="1"/>
  <c r="D925" i="2"/>
  <c r="F925" i="2" s="1"/>
  <c r="I925" i="2" s="1"/>
  <c r="H924" i="2"/>
  <c r="G924" i="2"/>
  <c r="E924" i="2"/>
  <c r="D924" i="2"/>
  <c r="F924" i="2" s="1"/>
  <c r="H923" i="2"/>
  <c r="E923" i="2"/>
  <c r="G923" i="2" s="1"/>
  <c r="D923" i="2"/>
  <c r="F923" i="2" s="1"/>
  <c r="I923" i="2" s="1"/>
  <c r="H922" i="2"/>
  <c r="G922" i="2"/>
  <c r="E922" i="2"/>
  <c r="D922" i="2"/>
  <c r="F922" i="2" s="1"/>
  <c r="H921" i="2"/>
  <c r="E921" i="2"/>
  <c r="G921" i="2" s="1"/>
  <c r="D921" i="2"/>
  <c r="F921" i="2" s="1"/>
  <c r="I921" i="2" s="1"/>
  <c r="H920" i="2"/>
  <c r="G920" i="2"/>
  <c r="E920" i="2"/>
  <c r="D920" i="2"/>
  <c r="F920" i="2" s="1"/>
  <c r="H919" i="2"/>
  <c r="E919" i="2"/>
  <c r="G919" i="2" s="1"/>
  <c r="D919" i="2"/>
  <c r="F919" i="2" s="1"/>
  <c r="I919" i="2" s="1"/>
  <c r="H918" i="2"/>
  <c r="G918" i="2"/>
  <c r="E918" i="2"/>
  <c r="D918" i="2"/>
  <c r="F918" i="2" s="1"/>
  <c r="H917" i="2"/>
  <c r="E917" i="2"/>
  <c r="G917" i="2" s="1"/>
  <c r="D917" i="2"/>
  <c r="F917" i="2" s="1"/>
  <c r="I917" i="2" s="1"/>
  <c r="H916" i="2"/>
  <c r="G916" i="2"/>
  <c r="E916" i="2"/>
  <c r="D916" i="2"/>
  <c r="F916" i="2" s="1"/>
  <c r="H915" i="2"/>
  <c r="E915" i="2"/>
  <c r="G915" i="2" s="1"/>
  <c r="D915" i="2"/>
  <c r="F915" i="2" s="1"/>
  <c r="I915" i="2" s="1"/>
  <c r="H914" i="2"/>
  <c r="G914" i="2"/>
  <c r="E914" i="2"/>
  <c r="D914" i="2"/>
  <c r="F914" i="2" s="1"/>
  <c r="H913" i="2"/>
  <c r="E913" i="2"/>
  <c r="G913" i="2" s="1"/>
  <c r="D913" i="2"/>
  <c r="F913" i="2" s="1"/>
  <c r="I913" i="2" s="1"/>
  <c r="H912" i="2"/>
  <c r="G912" i="2"/>
  <c r="E912" i="2"/>
  <c r="D912" i="2"/>
  <c r="F912" i="2" s="1"/>
  <c r="H911" i="2"/>
  <c r="E911" i="2"/>
  <c r="G911" i="2" s="1"/>
  <c r="D911" i="2"/>
  <c r="F911" i="2" s="1"/>
  <c r="I911" i="2" s="1"/>
  <c r="H910" i="2"/>
  <c r="G910" i="2"/>
  <c r="E910" i="2"/>
  <c r="D910" i="2"/>
  <c r="F910" i="2" s="1"/>
  <c r="H909" i="2"/>
  <c r="E909" i="2"/>
  <c r="G909" i="2" s="1"/>
  <c r="D909" i="2"/>
  <c r="F909" i="2" s="1"/>
  <c r="I909" i="2" s="1"/>
  <c r="H908" i="2"/>
  <c r="G908" i="2"/>
  <c r="E908" i="2"/>
  <c r="D908" i="2"/>
  <c r="F908" i="2" s="1"/>
  <c r="I908" i="2" s="1"/>
  <c r="H907" i="2"/>
  <c r="E907" i="2"/>
  <c r="G907" i="2" s="1"/>
  <c r="D907" i="2"/>
  <c r="F907" i="2" s="1"/>
  <c r="I907" i="2" s="1"/>
  <c r="H906" i="2"/>
  <c r="G906" i="2"/>
  <c r="E906" i="2"/>
  <c r="D906" i="2"/>
  <c r="F906" i="2" s="1"/>
  <c r="I906" i="2" s="1"/>
  <c r="H905" i="2"/>
  <c r="E905" i="2"/>
  <c r="G905" i="2" s="1"/>
  <c r="D905" i="2"/>
  <c r="F905" i="2" s="1"/>
  <c r="I905" i="2" s="1"/>
  <c r="H904" i="2"/>
  <c r="G904" i="2"/>
  <c r="E904" i="2"/>
  <c r="D904" i="2"/>
  <c r="F904" i="2" s="1"/>
  <c r="I904" i="2" s="1"/>
  <c r="H903" i="2"/>
  <c r="E903" i="2"/>
  <c r="G903" i="2" s="1"/>
  <c r="D903" i="2"/>
  <c r="F903" i="2" s="1"/>
  <c r="I903" i="2" s="1"/>
  <c r="H902" i="2"/>
  <c r="G902" i="2"/>
  <c r="E902" i="2"/>
  <c r="D902" i="2"/>
  <c r="F902" i="2" s="1"/>
  <c r="I902" i="2" s="1"/>
  <c r="H901" i="2"/>
  <c r="E901" i="2"/>
  <c r="G901" i="2" s="1"/>
  <c r="D901" i="2"/>
  <c r="F901" i="2" s="1"/>
  <c r="I901" i="2" s="1"/>
  <c r="H900" i="2"/>
  <c r="G900" i="2"/>
  <c r="E900" i="2"/>
  <c r="D900" i="2"/>
  <c r="F900" i="2" s="1"/>
  <c r="I900" i="2" s="1"/>
  <c r="H899" i="2"/>
  <c r="E899" i="2"/>
  <c r="G899" i="2" s="1"/>
  <c r="D899" i="2"/>
  <c r="F899" i="2" s="1"/>
  <c r="I899" i="2" s="1"/>
  <c r="H898" i="2"/>
  <c r="G898" i="2"/>
  <c r="E898" i="2"/>
  <c r="D898" i="2"/>
  <c r="F898" i="2" s="1"/>
  <c r="I898" i="2" s="1"/>
  <c r="H897" i="2"/>
  <c r="E897" i="2"/>
  <c r="G897" i="2" s="1"/>
  <c r="D897" i="2"/>
  <c r="F897" i="2" s="1"/>
  <c r="I897" i="2" s="1"/>
  <c r="H896" i="2"/>
  <c r="G896" i="2"/>
  <c r="E896" i="2"/>
  <c r="D896" i="2"/>
  <c r="F896" i="2" s="1"/>
  <c r="I896" i="2" s="1"/>
  <c r="H895" i="2"/>
  <c r="E895" i="2"/>
  <c r="G895" i="2" s="1"/>
  <c r="D895" i="2"/>
  <c r="F895" i="2" s="1"/>
  <c r="I895" i="2" s="1"/>
  <c r="H894" i="2"/>
  <c r="G894" i="2"/>
  <c r="E894" i="2"/>
  <c r="D894" i="2"/>
  <c r="F894" i="2" s="1"/>
  <c r="I894" i="2" s="1"/>
  <c r="H893" i="2"/>
  <c r="E893" i="2"/>
  <c r="G893" i="2" s="1"/>
  <c r="D893" i="2"/>
  <c r="F893" i="2" s="1"/>
  <c r="I893" i="2" s="1"/>
  <c r="H892" i="2"/>
  <c r="G892" i="2"/>
  <c r="E892" i="2"/>
  <c r="D892" i="2"/>
  <c r="F892" i="2" s="1"/>
  <c r="I892" i="2" s="1"/>
  <c r="H891" i="2"/>
  <c r="E891" i="2"/>
  <c r="G891" i="2" s="1"/>
  <c r="D891" i="2"/>
  <c r="F891" i="2" s="1"/>
  <c r="I891" i="2" s="1"/>
  <c r="H890" i="2"/>
  <c r="G890" i="2"/>
  <c r="E890" i="2"/>
  <c r="D890" i="2"/>
  <c r="F890" i="2" s="1"/>
  <c r="I890" i="2" s="1"/>
  <c r="H889" i="2"/>
  <c r="E889" i="2"/>
  <c r="G889" i="2" s="1"/>
  <c r="D889" i="2"/>
  <c r="F889" i="2" s="1"/>
  <c r="I889" i="2" s="1"/>
  <c r="H888" i="2"/>
  <c r="G888" i="2"/>
  <c r="E888" i="2"/>
  <c r="D888" i="2"/>
  <c r="F888" i="2" s="1"/>
  <c r="I888" i="2" s="1"/>
  <c r="H887" i="2"/>
  <c r="E887" i="2"/>
  <c r="G887" i="2" s="1"/>
  <c r="D887" i="2"/>
  <c r="F887" i="2" s="1"/>
  <c r="I887" i="2" s="1"/>
  <c r="H886" i="2"/>
  <c r="G886" i="2"/>
  <c r="E886" i="2"/>
  <c r="D886" i="2"/>
  <c r="F886" i="2" s="1"/>
  <c r="I886" i="2" s="1"/>
  <c r="H885" i="2"/>
  <c r="E885" i="2"/>
  <c r="G885" i="2" s="1"/>
  <c r="D885" i="2"/>
  <c r="F885" i="2" s="1"/>
  <c r="I885" i="2" s="1"/>
  <c r="H884" i="2"/>
  <c r="G884" i="2"/>
  <c r="E884" i="2"/>
  <c r="D884" i="2"/>
  <c r="F884" i="2" s="1"/>
  <c r="I884" i="2" s="1"/>
  <c r="H883" i="2"/>
  <c r="E883" i="2"/>
  <c r="G883" i="2" s="1"/>
  <c r="D883" i="2"/>
  <c r="F883" i="2" s="1"/>
  <c r="I883" i="2" s="1"/>
  <c r="H882" i="2"/>
  <c r="G882" i="2"/>
  <c r="E882" i="2"/>
  <c r="D882" i="2"/>
  <c r="F882" i="2" s="1"/>
  <c r="I882" i="2" s="1"/>
  <c r="H881" i="2"/>
  <c r="E881" i="2"/>
  <c r="G881" i="2" s="1"/>
  <c r="D881" i="2"/>
  <c r="F881" i="2" s="1"/>
  <c r="I881" i="2" s="1"/>
  <c r="H880" i="2"/>
  <c r="G880" i="2"/>
  <c r="E880" i="2"/>
  <c r="D880" i="2"/>
  <c r="F880" i="2" s="1"/>
  <c r="I880" i="2" s="1"/>
  <c r="H879" i="2"/>
  <c r="E879" i="2"/>
  <c r="G879" i="2" s="1"/>
  <c r="D879" i="2"/>
  <c r="F879" i="2" s="1"/>
  <c r="I879" i="2" s="1"/>
  <c r="H878" i="2"/>
  <c r="G878" i="2"/>
  <c r="E878" i="2"/>
  <c r="D878" i="2"/>
  <c r="F878" i="2" s="1"/>
  <c r="I878" i="2" s="1"/>
  <c r="H877" i="2"/>
  <c r="E877" i="2"/>
  <c r="G877" i="2" s="1"/>
  <c r="D877" i="2"/>
  <c r="F877" i="2" s="1"/>
  <c r="I877" i="2" s="1"/>
  <c r="H876" i="2"/>
  <c r="G876" i="2"/>
  <c r="E876" i="2"/>
  <c r="D876" i="2"/>
  <c r="F876" i="2" s="1"/>
  <c r="I876" i="2" s="1"/>
  <c r="H875" i="2"/>
  <c r="E875" i="2"/>
  <c r="G875" i="2" s="1"/>
  <c r="D875" i="2"/>
  <c r="F875" i="2" s="1"/>
  <c r="I875" i="2" s="1"/>
  <c r="H874" i="2"/>
  <c r="G874" i="2"/>
  <c r="E874" i="2"/>
  <c r="D874" i="2"/>
  <c r="F874" i="2" s="1"/>
  <c r="I874" i="2" s="1"/>
  <c r="H873" i="2"/>
  <c r="E873" i="2"/>
  <c r="G873" i="2" s="1"/>
  <c r="D873" i="2"/>
  <c r="F873" i="2" s="1"/>
  <c r="I873" i="2" s="1"/>
  <c r="H872" i="2"/>
  <c r="G872" i="2"/>
  <c r="E872" i="2"/>
  <c r="D872" i="2"/>
  <c r="F872" i="2" s="1"/>
  <c r="I872" i="2" s="1"/>
  <c r="H871" i="2"/>
  <c r="E871" i="2"/>
  <c r="G871" i="2" s="1"/>
  <c r="D871" i="2"/>
  <c r="F871" i="2" s="1"/>
  <c r="I871" i="2" s="1"/>
  <c r="H870" i="2"/>
  <c r="G870" i="2"/>
  <c r="E870" i="2"/>
  <c r="D870" i="2"/>
  <c r="F870" i="2" s="1"/>
  <c r="I870" i="2" s="1"/>
  <c r="H869" i="2"/>
  <c r="E869" i="2"/>
  <c r="G869" i="2" s="1"/>
  <c r="D869" i="2"/>
  <c r="F869" i="2" s="1"/>
  <c r="I869" i="2" s="1"/>
  <c r="H868" i="2"/>
  <c r="G868" i="2"/>
  <c r="E868" i="2"/>
  <c r="D868" i="2"/>
  <c r="F868" i="2" s="1"/>
  <c r="I868" i="2" s="1"/>
  <c r="H867" i="2"/>
  <c r="E867" i="2"/>
  <c r="G867" i="2" s="1"/>
  <c r="D867" i="2"/>
  <c r="F867" i="2" s="1"/>
  <c r="I867" i="2" s="1"/>
  <c r="H866" i="2"/>
  <c r="G866" i="2"/>
  <c r="E866" i="2"/>
  <c r="D866" i="2"/>
  <c r="F866" i="2" s="1"/>
  <c r="I866" i="2" s="1"/>
  <c r="H865" i="2"/>
  <c r="E865" i="2"/>
  <c r="G865" i="2" s="1"/>
  <c r="D865" i="2"/>
  <c r="F865" i="2" s="1"/>
  <c r="I865" i="2" s="1"/>
  <c r="H864" i="2"/>
  <c r="G864" i="2"/>
  <c r="E864" i="2"/>
  <c r="D864" i="2"/>
  <c r="F864" i="2" s="1"/>
  <c r="I864" i="2" s="1"/>
  <c r="H863" i="2"/>
  <c r="E863" i="2"/>
  <c r="G863" i="2" s="1"/>
  <c r="D863" i="2"/>
  <c r="F863" i="2" s="1"/>
  <c r="I863" i="2" s="1"/>
  <c r="H862" i="2"/>
  <c r="G862" i="2"/>
  <c r="E862" i="2"/>
  <c r="D862" i="2"/>
  <c r="F862" i="2" s="1"/>
  <c r="I862" i="2" s="1"/>
  <c r="H861" i="2"/>
  <c r="E861" i="2"/>
  <c r="G861" i="2" s="1"/>
  <c r="D861" i="2"/>
  <c r="F861" i="2" s="1"/>
  <c r="I861" i="2" s="1"/>
  <c r="H860" i="2"/>
  <c r="G860" i="2"/>
  <c r="E860" i="2"/>
  <c r="D860" i="2"/>
  <c r="F860" i="2" s="1"/>
  <c r="I860" i="2" s="1"/>
  <c r="H859" i="2"/>
  <c r="E859" i="2"/>
  <c r="G859" i="2" s="1"/>
  <c r="D859" i="2"/>
  <c r="F859" i="2" s="1"/>
  <c r="I859" i="2" s="1"/>
  <c r="H858" i="2"/>
  <c r="G858" i="2"/>
  <c r="E858" i="2"/>
  <c r="D858" i="2"/>
  <c r="F858" i="2" s="1"/>
  <c r="I858" i="2" s="1"/>
  <c r="H857" i="2"/>
  <c r="E857" i="2"/>
  <c r="G857" i="2" s="1"/>
  <c r="D857" i="2"/>
  <c r="F857" i="2" s="1"/>
  <c r="I857" i="2" s="1"/>
  <c r="H856" i="2"/>
  <c r="G856" i="2"/>
  <c r="E856" i="2"/>
  <c r="D856" i="2"/>
  <c r="F856" i="2" s="1"/>
  <c r="I856" i="2" s="1"/>
  <c r="H855" i="2"/>
  <c r="E855" i="2"/>
  <c r="G855" i="2" s="1"/>
  <c r="D855" i="2"/>
  <c r="F855" i="2" s="1"/>
  <c r="I855" i="2" s="1"/>
  <c r="H854" i="2"/>
  <c r="G854" i="2"/>
  <c r="E854" i="2"/>
  <c r="D854" i="2"/>
  <c r="F854" i="2" s="1"/>
  <c r="I854" i="2" s="1"/>
  <c r="H853" i="2"/>
  <c r="E853" i="2"/>
  <c r="G853" i="2" s="1"/>
  <c r="D853" i="2"/>
  <c r="F853" i="2" s="1"/>
  <c r="I853" i="2" s="1"/>
  <c r="H852" i="2"/>
  <c r="G852" i="2"/>
  <c r="E852" i="2"/>
  <c r="D852" i="2"/>
  <c r="F852" i="2" s="1"/>
  <c r="I852" i="2" s="1"/>
  <c r="H851" i="2"/>
  <c r="E851" i="2"/>
  <c r="G851" i="2" s="1"/>
  <c r="D851" i="2"/>
  <c r="F851" i="2" s="1"/>
  <c r="I851" i="2" s="1"/>
  <c r="H850" i="2"/>
  <c r="G850" i="2"/>
  <c r="E850" i="2"/>
  <c r="D850" i="2"/>
  <c r="F850" i="2" s="1"/>
  <c r="I850" i="2" s="1"/>
  <c r="H849" i="2"/>
  <c r="E849" i="2"/>
  <c r="G849" i="2" s="1"/>
  <c r="D849" i="2"/>
  <c r="F849" i="2" s="1"/>
  <c r="I849" i="2" s="1"/>
  <c r="H848" i="2"/>
  <c r="G848" i="2"/>
  <c r="E848" i="2"/>
  <c r="D848" i="2"/>
  <c r="F848" i="2" s="1"/>
  <c r="I848" i="2" s="1"/>
  <c r="H847" i="2"/>
  <c r="E847" i="2"/>
  <c r="G847" i="2" s="1"/>
  <c r="D847" i="2"/>
  <c r="F847" i="2" s="1"/>
  <c r="I847" i="2" s="1"/>
  <c r="H846" i="2"/>
  <c r="G846" i="2"/>
  <c r="E846" i="2"/>
  <c r="D846" i="2"/>
  <c r="F846" i="2" s="1"/>
  <c r="I846" i="2" s="1"/>
  <c r="H845" i="2"/>
  <c r="E845" i="2"/>
  <c r="G845" i="2" s="1"/>
  <c r="D845" i="2"/>
  <c r="F845" i="2" s="1"/>
  <c r="I845" i="2" s="1"/>
  <c r="H844" i="2"/>
  <c r="G844" i="2"/>
  <c r="E844" i="2"/>
  <c r="D844" i="2"/>
  <c r="F844" i="2" s="1"/>
  <c r="I844" i="2" s="1"/>
  <c r="H843" i="2"/>
  <c r="E843" i="2"/>
  <c r="G843" i="2" s="1"/>
  <c r="D843" i="2"/>
  <c r="F843" i="2" s="1"/>
  <c r="I843" i="2" s="1"/>
  <c r="H842" i="2"/>
  <c r="G842" i="2"/>
  <c r="E842" i="2"/>
  <c r="D842" i="2"/>
  <c r="F842" i="2" s="1"/>
  <c r="I842" i="2" s="1"/>
  <c r="H841" i="2"/>
  <c r="E841" i="2"/>
  <c r="G841" i="2" s="1"/>
  <c r="D841" i="2"/>
  <c r="F841" i="2" s="1"/>
  <c r="I841" i="2" s="1"/>
  <c r="H840" i="2"/>
  <c r="G840" i="2"/>
  <c r="E840" i="2"/>
  <c r="D840" i="2"/>
  <c r="F840" i="2" s="1"/>
  <c r="I840" i="2" s="1"/>
  <c r="H839" i="2"/>
  <c r="E839" i="2"/>
  <c r="G839" i="2" s="1"/>
  <c r="D839" i="2"/>
  <c r="F839" i="2" s="1"/>
  <c r="I839" i="2" s="1"/>
  <c r="H838" i="2"/>
  <c r="G838" i="2"/>
  <c r="E838" i="2"/>
  <c r="D838" i="2"/>
  <c r="F838" i="2" s="1"/>
  <c r="I838" i="2" s="1"/>
  <c r="H837" i="2"/>
  <c r="E837" i="2"/>
  <c r="G837" i="2" s="1"/>
  <c r="D837" i="2"/>
  <c r="F837" i="2" s="1"/>
  <c r="I837" i="2" s="1"/>
  <c r="H836" i="2"/>
  <c r="G836" i="2"/>
  <c r="E836" i="2"/>
  <c r="D836" i="2"/>
  <c r="F836" i="2" s="1"/>
  <c r="I836" i="2" s="1"/>
  <c r="H835" i="2"/>
  <c r="E835" i="2"/>
  <c r="G835" i="2" s="1"/>
  <c r="D835" i="2"/>
  <c r="F835" i="2" s="1"/>
  <c r="I835" i="2" s="1"/>
  <c r="H834" i="2"/>
  <c r="G834" i="2"/>
  <c r="E834" i="2"/>
  <c r="D834" i="2"/>
  <c r="F834" i="2" s="1"/>
  <c r="I834" i="2" s="1"/>
  <c r="H833" i="2"/>
  <c r="E833" i="2"/>
  <c r="G833" i="2" s="1"/>
  <c r="D833" i="2"/>
  <c r="F833" i="2" s="1"/>
  <c r="I833" i="2" s="1"/>
  <c r="H832" i="2"/>
  <c r="G832" i="2"/>
  <c r="E832" i="2"/>
  <c r="D832" i="2"/>
  <c r="F832" i="2" s="1"/>
  <c r="I832" i="2" s="1"/>
  <c r="H831" i="2"/>
  <c r="E831" i="2"/>
  <c r="G831" i="2" s="1"/>
  <c r="D831" i="2"/>
  <c r="F831" i="2" s="1"/>
  <c r="I831" i="2" s="1"/>
  <c r="H830" i="2"/>
  <c r="G830" i="2"/>
  <c r="E830" i="2"/>
  <c r="D830" i="2"/>
  <c r="F830" i="2" s="1"/>
  <c r="I830" i="2" s="1"/>
  <c r="H829" i="2"/>
  <c r="E829" i="2"/>
  <c r="G829" i="2" s="1"/>
  <c r="D829" i="2"/>
  <c r="F829" i="2" s="1"/>
  <c r="I829" i="2" s="1"/>
  <c r="H828" i="2"/>
  <c r="G828" i="2"/>
  <c r="E828" i="2"/>
  <c r="D828" i="2"/>
  <c r="F828" i="2" s="1"/>
  <c r="I828" i="2" s="1"/>
  <c r="H827" i="2"/>
  <c r="E827" i="2"/>
  <c r="G827" i="2" s="1"/>
  <c r="D827" i="2"/>
  <c r="F827" i="2" s="1"/>
  <c r="I827" i="2" s="1"/>
  <c r="H826" i="2"/>
  <c r="G826" i="2"/>
  <c r="E826" i="2"/>
  <c r="D826" i="2"/>
  <c r="F826" i="2" s="1"/>
  <c r="I826" i="2" s="1"/>
  <c r="H825" i="2"/>
  <c r="E825" i="2"/>
  <c r="G825" i="2" s="1"/>
  <c r="D825" i="2"/>
  <c r="F825" i="2" s="1"/>
  <c r="I825" i="2" s="1"/>
  <c r="H824" i="2"/>
  <c r="G824" i="2"/>
  <c r="E824" i="2"/>
  <c r="D824" i="2"/>
  <c r="F824" i="2" s="1"/>
  <c r="I824" i="2" s="1"/>
  <c r="H823" i="2"/>
  <c r="E823" i="2"/>
  <c r="G823" i="2" s="1"/>
  <c r="D823" i="2"/>
  <c r="F823" i="2" s="1"/>
  <c r="I823" i="2" s="1"/>
  <c r="H822" i="2"/>
  <c r="G822" i="2"/>
  <c r="E822" i="2"/>
  <c r="D822" i="2"/>
  <c r="F822" i="2" s="1"/>
  <c r="I822" i="2" s="1"/>
  <c r="H821" i="2"/>
  <c r="E821" i="2"/>
  <c r="G821" i="2" s="1"/>
  <c r="D821" i="2"/>
  <c r="F821" i="2" s="1"/>
  <c r="I821" i="2" s="1"/>
  <c r="H820" i="2"/>
  <c r="G820" i="2"/>
  <c r="E820" i="2"/>
  <c r="D820" i="2"/>
  <c r="F820" i="2" s="1"/>
  <c r="I820" i="2" s="1"/>
  <c r="H819" i="2"/>
  <c r="E819" i="2"/>
  <c r="G819" i="2" s="1"/>
  <c r="D819" i="2"/>
  <c r="F819" i="2" s="1"/>
  <c r="I819" i="2" s="1"/>
  <c r="H818" i="2"/>
  <c r="G818" i="2"/>
  <c r="E818" i="2"/>
  <c r="D818" i="2"/>
  <c r="F818" i="2" s="1"/>
  <c r="I818" i="2" s="1"/>
  <c r="H817" i="2"/>
  <c r="E817" i="2"/>
  <c r="G817" i="2" s="1"/>
  <c r="D817" i="2"/>
  <c r="F817" i="2" s="1"/>
  <c r="I817" i="2" s="1"/>
  <c r="H816" i="2"/>
  <c r="G816" i="2"/>
  <c r="E816" i="2"/>
  <c r="D816" i="2"/>
  <c r="F816" i="2" s="1"/>
  <c r="I816" i="2" s="1"/>
  <c r="H815" i="2"/>
  <c r="E815" i="2"/>
  <c r="G815" i="2" s="1"/>
  <c r="D815" i="2"/>
  <c r="F815" i="2" s="1"/>
  <c r="I815" i="2" s="1"/>
  <c r="H814" i="2"/>
  <c r="G814" i="2"/>
  <c r="E814" i="2"/>
  <c r="D814" i="2"/>
  <c r="F814" i="2" s="1"/>
  <c r="I814" i="2" s="1"/>
  <c r="H813" i="2"/>
  <c r="E813" i="2"/>
  <c r="G813" i="2" s="1"/>
  <c r="D813" i="2"/>
  <c r="F813" i="2" s="1"/>
  <c r="I813" i="2" s="1"/>
  <c r="H812" i="2"/>
  <c r="G812" i="2"/>
  <c r="E812" i="2"/>
  <c r="D812" i="2"/>
  <c r="F812" i="2" s="1"/>
  <c r="I812" i="2" s="1"/>
  <c r="H811" i="2"/>
  <c r="E811" i="2"/>
  <c r="G811" i="2" s="1"/>
  <c r="D811" i="2"/>
  <c r="F811" i="2" s="1"/>
  <c r="I811" i="2" s="1"/>
  <c r="H810" i="2"/>
  <c r="G810" i="2"/>
  <c r="E810" i="2"/>
  <c r="D810" i="2"/>
  <c r="F810" i="2" s="1"/>
  <c r="I810" i="2" s="1"/>
  <c r="H809" i="2"/>
  <c r="E809" i="2"/>
  <c r="G809" i="2" s="1"/>
  <c r="D809" i="2"/>
  <c r="F809" i="2" s="1"/>
  <c r="I809" i="2" s="1"/>
  <c r="H808" i="2"/>
  <c r="G808" i="2"/>
  <c r="E808" i="2"/>
  <c r="D808" i="2"/>
  <c r="F808" i="2" s="1"/>
  <c r="I808" i="2" s="1"/>
  <c r="H807" i="2"/>
  <c r="E807" i="2"/>
  <c r="G807" i="2" s="1"/>
  <c r="D807" i="2"/>
  <c r="F807" i="2" s="1"/>
  <c r="I807" i="2" s="1"/>
  <c r="H806" i="2"/>
  <c r="G806" i="2"/>
  <c r="E806" i="2"/>
  <c r="D806" i="2"/>
  <c r="F806" i="2" s="1"/>
  <c r="I806" i="2" s="1"/>
  <c r="H805" i="2"/>
  <c r="E805" i="2"/>
  <c r="G805" i="2" s="1"/>
  <c r="D805" i="2"/>
  <c r="F805" i="2" s="1"/>
  <c r="I805" i="2" s="1"/>
  <c r="H804" i="2"/>
  <c r="G804" i="2"/>
  <c r="E804" i="2"/>
  <c r="D804" i="2"/>
  <c r="F804" i="2" s="1"/>
  <c r="I804" i="2" s="1"/>
  <c r="H803" i="2"/>
  <c r="E803" i="2"/>
  <c r="G803" i="2" s="1"/>
  <c r="D803" i="2"/>
  <c r="F803" i="2" s="1"/>
  <c r="I803" i="2" s="1"/>
  <c r="H802" i="2"/>
  <c r="G802" i="2"/>
  <c r="E802" i="2"/>
  <c r="D802" i="2"/>
  <c r="F802" i="2" s="1"/>
  <c r="I802" i="2" s="1"/>
  <c r="H801" i="2"/>
  <c r="E801" i="2"/>
  <c r="G801" i="2" s="1"/>
  <c r="D801" i="2"/>
  <c r="F801" i="2" s="1"/>
  <c r="I801" i="2" s="1"/>
  <c r="H800" i="2"/>
  <c r="G800" i="2"/>
  <c r="E800" i="2"/>
  <c r="D800" i="2"/>
  <c r="F800" i="2" s="1"/>
  <c r="I800" i="2" s="1"/>
  <c r="H799" i="2"/>
  <c r="E799" i="2"/>
  <c r="G799" i="2" s="1"/>
  <c r="D799" i="2"/>
  <c r="F799" i="2" s="1"/>
  <c r="I799" i="2" s="1"/>
  <c r="H798" i="2"/>
  <c r="G798" i="2"/>
  <c r="E798" i="2"/>
  <c r="D798" i="2"/>
  <c r="F798" i="2" s="1"/>
  <c r="I798" i="2" s="1"/>
  <c r="H797" i="2"/>
  <c r="E797" i="2"/>
  <c r="G797" i="2" s="1"/>
  <c r="D797" i="2"/>
  <c r="F797" i="2" s="1"/>
  <c r="I797" i="2" s="1"/>
  <c r="H796" i="2"/>
  <c r="G796" i="2"/>
  <c r="E796" i="2"/>
  <c r="D796" i="2"/>
  <c r="F796" i="2" s="1"/>
  <c r="I796" i="2" s="1"/>
  <c r="H795" i="2"/>
  <c r="E795" i="2"/>
  <c r="G795" i="2" s="1"/>
  <c r="D795" i="2"/>
  <c r="F795" i="2" s="1"/>
  <c r="I795" i="2" s="1"/>
  <c r="H794" i="2"/>
  <c r="G794" i="2"/>
  <c r="E794" i="2"/>
  <c r="D794" i="2"/>
  <c r="F794" i="2" s="1"/>
  <c r="I794" i="2" s="1"/>
  <c r="H793" i="2"/>
  <c r="E793" i="2"/>
  <c r="G793" i="2" s="1"/>
  <c r="D793" i="2"/>
  <c r="F793" i="2" s="1"/>
  <c r="I793" i="2" s="1"/>
  <c r="H792" i="2"/>
  <c r="G792" i="2"/>
  <c r="E792" i="2"/>
  <c r="D792" i="2"/>
  <c r="F792" i="2" s="1"/>
  <c r="I792" i="2" s="1"/>
  <c r="H791" i="2"/>
  <c r="E791" i="2"/>
  <c r="G791" i="2" s="1"/>
  <c r="D791" i="2"/>
  <c r="F791" i="2" s="1"/>
  <c r="I791" i="2" s="1"/>
  <c r="H790" i="2"/>
  <c r="G790" i="2"/>
  <c r="E790" i="2"/>
  <c r="D790" i="2"/>
  <c r="F790" i="2" s="1"/>
  <c r="I790" i="2" s="1"/>
  <c r="H789" i="2"/>
  <c r="E789" i="2"/>
  <c r="G789" i="2" s="1"/>
  <c r="D789" i="2"/>
  <c r="F789" i="2" s="1"/>
  <c r="I789" i="2" s="1"/>
  <c r="H788" i="2"/>
  <c r="G788" i="2"/>
  <c r="E788" i="2"/>
  <c r="D788" i="2"/>
  <c r="F788" i="2" s="1"/>
  <c r="I788" i="2" s="1"/>
  <c r="H787" i="2"/>
  <c r="E787" i="2"/>
  <c r="G787" i="2" s="1"/>
  <c r="D787" i="2"/>
  <c r="F787" i="2" s="1"/>
  <c r="I787" i="2" s="1"/>
  <c r="H786" i="2"/>
  <c r="G786" i="2"/>
  <c r="E786" i="2"/>
  <c r="D786" i="2"/>
  <c r="F786" i="2" s="1"/>
  <c r="I786" i="2" s="1"/>
  <c r="H785" i="2"/>
  <c r="E785" i="2"/>
  <c r="G785" i="2" s="1"/>
  <c r="D785" i="2"/>
  <c r="F785" i="2" s="1"/>
  <c r="I785" i="2" s="1"/>
  <c r="H784" i="2"/>
  <c r="G784" i="2"/>
  <c r="E784" i="2"/>
  <c r="D784" i="2"/>
  <c r="F784" i="2" s="1"/>
  <c r="I784" i="2" s="1"/>
  <c r="H783" i="2"/>
  <c r="E783" i="2"/>
  <c r="G783" i="2" s="1"/>
  <c r="D783" i="2"/>
  <c r="F783" i="2" s="1"/>
  <c r="I783" i="2" s="1"/>
  <c r="H782" i="2"/>
  <c r="G782" i="2"/>
  <c r="E782" i="2"/>
  <c r="D782" i="2"/>
  <c r="F782" i="2" s="1"/>
  <c r="I782" i="2" s="1"/>
  <c r="H781" i="2"/>
  <c r="E781" i="2"/>
  <c r="G781" i="2" s="1"/>
  <c r="D781" i="2"/>
  <c r="F781" i="2" s="1"/>
  <c r="I781" i="2" s="1"/>
  <c r="H780" i="2"/>
  <c r="G780" i="2"/>
  <c r="E780" i="2"/>
  <c r="D780" i="2"/>
  <c r="F780" i="2" s="1"/>
  <c r="I780" i="2" s="1"/>
  <c r="H779" i="2"/>
  <c r="E779" i="2"/>
  <c r="G779" i="2" s="1"/>
  <c r="D779" i="2"/>
  <c r="F779" i="2" s="1"/>
  <c r="I779" i="2" s="1"/>
  <c r="H778" i="2"/>
  <c r="G778" i="2"/>
  <c r="E778" i="2"/>
  <c r="D778" i="2"/>
  <c r="F778" i="2" s="1"/>
  <c r="I778" i="2" s="1"/>
  <c r="H777" i="2"/>
  <c r="E777" i="2"/>
  <c r="G777" i="2" s="1"/>
  <c r="D777" i="2"/>
  <c r="F777" i="2" s="1"/>
  <c r="I777" i="2" s="1"/>
  <c r="H776" i="2"/>
  <c r="G776" i="2"/>
  <c r="E776" i="2"/>
  <c r="D776" i="2"/>
  <c r="F776" i="2" s="1"/>
  <c r="I776" i="2" s="1"/>
  <c r="H775" i="2"/>
  <c r="E775" i="2"/>
  <c r="G775" i="2" s="1"/>
  <c r="D775" i="2"/>
  <c r="F775" i="2" s="1"/>
  <c r="I775" i="2" s="1"/>
  <c r="H774" i="2"/>
  <c r="G774" i="2"/>
  <c r="E774" i="2"/>
  <c r="D774" i="2"/>
  <c r="F774" i="2" s="1"/>
  <c r="I774" i="2" s="1"/>
  <c r="H773" i="2"/>
  <c r="E773" i="2"/>
  <c r="G773" i="2" s="1"/>
  <c r="D773" i="2"/>
  <c r="F773" i="2" s="1"/>
  <c r="I773" i="2" s="1"/>
  <c r="H772" i="2"/>
  <c r="G772" i="2"/>
  <c r="E772" i="2"/>
  <c r="D772" i="2"/>
  <c r="F772" i="2" s="1"/>
  <c r="I772" i="2" s="1"/>
  <c r="H771" i="2"/>
  <c r="E771" i="2"/>
  <c r="G771" i="2" s="1"/>
  <c r="D771" i="2"/>
  <c r="F771" i="2" s="1"/>
  <c r="I771" i="2" s="1"/>
  <c r="H770" i="2"/>
  <c r="G770" i="2"/>
  <c r="E770" i="2"/>
  <c r="D770" i="2"/>
  <c r="F770" i="2" s="1"/>
  <c r="I770" i="2" s="1"/>
  <c r="H769" i="2"/>
  <c r="E769" i="2"/>
  <c r="G769" i="2" s="1"/>
  <c r="D769" i="2"/>
  <c r="F769" i="2" s="1"/>
  <c r="I769" i="2" s="1"/>
  <c r="H768" i="2"/>
  <c r="G768" i="2"/>
  <c r="E768" i="2"/>
  <c r="D768" i="2"/>
  <c r="F768" i="2" s="1"/>
  <c r="I768" i="2" s="1"/>
  <c r="H767" i="2"/>
  <c r="E767" i="2"/>
  <c r="G767" i="2" s="1"/>
  <c r="D767" i="2"/>
  <c r="F767" i="2" s="1"/>
  <c r="I767" i="2" s="1"/>
  <c r="H766" i="2"/>
  <c r="G766" i="2"/>
  <c r="E766" i="2"/>
  <c r="D766" i="2"/>
  <c r="F766" i="2" s="1"/>
  <c r="I766" i="2" s="1"/>
  <c r="H765" i="2"/>
  <c r="E765" i="2"/>
  <c r="G765" i="2" s="1"/>
  <c r="D765" i="2"/>
  <c r="F765" i="2" s="1"/>
  <c r="I765" i="2" s="1"/>
  <c r="H764" i="2"/>
  <c r="G764" i="2"/>
  <c r="E764" i="2"/>
  <c r="D764" i="2"/>
  <c r="F764" i="2" s="1"/>
  <c r="I764" i="2" s="1"/>
  <c r="H763" i="2"/>
  <c r="E763" i="2"/>
  <c r="G763" i="2" s="1"/>
  <c r="D763" i="2"/>
  <c r="F763" i="2" s="1"/>
  <c r="I763" i="2" s="1"/>
  <c r="H762" i="2"/>
  <c r="G762" i="2"/>
  <c r="E762" i="2"/>
  <c r="D762" i="2"/>
  <c r="F762" i="2" s="1"/>
  <c r="I762" i="2" s="1"/>
  <c r="H761" i="2"/>
  <c r="E761" i="2"/>
  <c r="G761" i="2" s="1"/>
  <c r="D761" i="2"/>
  <c r="F761" i="2" s="1"/>
  <c r="I761" i="2" s="1"/>
  <c r="H760" i="2"/>
  <c r="G760" i="2"/>
  <c r="E760" i="2"/>
  <c r="D760" i="2"/>
  <c r="F760" i="2" s="1"/>
  <c r="I760" i="2" s="1"/>
  <c r="H759" i="2"/>
  <c r="E759" i="2"/>
  <c r="G759" i="2" s="1"/>
  <c r="D759" i="2"/>
  <c r="F759" i="2" s="1"/>
  <c r="I759" i="2" s="1"/>
  <c r="H758" i="2"/>
  <c r="G758" i="2"/>
  <c r="E758" i="2"/>
  <c r="D758" i="2"/>
  <c r="F758" i="2" s="1"/>
  <c r="I758" i="2" s="1"/>
  <c r="H757" i="2"/>
  <c r="E757" i="2"/>
  <c r="G757" i="2" s="1"/>
  <c r="D757" i="2"/>
  <c r="F757" i="2" s="1"/>
  <c r="I757" i="2" s="1"/>
  <c r="H756" i="2"/>
  <c r="G756" i="2"/>
  <c r="E756" i="2"/>
  <c r="D756" i="2"/>
  <c r="F756" i="2" s="1"/>
  <c r="I756" i="2" s="1"/>
  <c r="H755" i="2"/>
  <c r="E755" i="2"/>
  <c r="G755" i="2" s="1"/>
  <c r="D755" i="2"/>
  <c r="F755" i="2" s="1"/>
  <c r="I755" i="2" s="1"/>
  <c r="H754" i="2"/>
  <c r="G754" i="2"/>
  <c r="E754" i="2"/>
  <c r="D754" i="2"/>
  <c r="F754" i="2" s="1"/>
  <c r="I754" i="2" s="1"/>
  <c r="H753" i="2"/>
  <c r="E753" i="2"/>
  <c r="G753" i="2" s="1"/>
  <c r="D753" i="2"/>
  <c r="F753" i="2" s="1"/>
  <c r="I753" i="2" s="1"/>
  <c r="H752" i="2"/>
  <c r="G752" i="2"/>
  <c r="E752" i="2"/>
  <c r="D752" i="2"/>
  <c r="F752" i="2" s="1"/>
  <c r="I752" i="2" s="1"/>
  <c r="H751" i="2"/>
  <c r="E751" i="2"/>
  <c r="G751" i="2" s="1"/>
  <c r="D751" i="2"/>
  <c r="F751" i="2" s="1"/>
  <c r="I751" i="2" s="1"/>
  <c r="H750" i="2"/>
  <c r="G750" i="2"/>
  <c r="E750" i="2"/>
  <c r="D750" i="2"/>
  <c r="F750" i="2" s="1"/>
  <c r="I750" i="2" s="1"/>
  <c r="H749" i="2"/>
  <c r="E749" i="2"/>
  <c r="G749" i="2" s="1"/>
  <c r="D749" i="2"/>
  <c r="F749" i="2" s="1"/>
  <c r="I749" i="2" s="1"/>
  <c r="H748" i="2"/>
  <c r="G748" i="2"/>
  <c r="E748" i="2"/>
  <c r="D748" i="2"/>
  <c r="F748" i="2" s="1"/>
  <c r="I748" i="2" s="1"/>
  <c r="H747" i="2"/>
  <c r="E747" i="2"/>
  <c r="G747" i="2" s="1"/>
  <c r="D747" i="2"/>
  <c r="F747" i="2" s="1"/>
  <c r="I747" i="2" s="1"/>
  <c r="H746" i="2"/>
  <c r="G746" i="2"/>
  <c r="E746" i="2"/>
  <c r="D746" i="2"/>
  <c r="F746" i="2" s="1"/>
  <c r="I746" i="2" s="1"/>
  <c r="H745" i="2"/>
  <c r="E745" i="2"/>
  <c r="G745" i="2" s="1"/>
  <c r="D745" i="2"/>
  <c r="F745" i="2" s="1"/>
  <c r="I745" i="2" s="1"/>
  <c r="H744" i="2"/>
  <c r="G744" i="2"/>
  <c r="E744" i="2"/>
  <c r="D744" i="2"/>
  <c r="F744" i="2" s="1"/>
  <c r="I744" i="2" s="1"/>
  <c r="H743" i="2"/>
  <c r="E743" i="2"/>
  <c r="G743" i="2" s="1"/>
  <c r="D743" i="2"/>
  <c r="F743" i="2" s="1"/>
  <c r="I743" i="2" s="1"/>
  <c r="H742" i="2"/>
  <c r="G742" i="2"/>
  <c r="E742" i="2"/>
  <c r="D742" i="2"/>
  <c r="F742" i="2" s="1"/>
  <c r="I742" i="2" s="1"/>
  <c r="H741" i="2"/>
  <c r="E741" i="2"/>
  <c r="G741" i="2" s="1"/>
  <c r="D741" i="2"/>
  <c r="F741" i="2" s="1"/>
  <c r="I741" i="2" s="1"/>
  <c r="H740" i="2"/>
  <c r="G740" i="2"/>
  <c r="E740" i="2"/>
  <c r="D740" i="2"/>
  <c r="F740" i="2" s="1"/>
  <c r="I740" i="2" s="1"/>
  <c r="H739" i="2"/>
  <c r="E739" i="2"/>
  <c r="G739" i="2" s="1"/>
  <c r="D739" i="2"/>
  <c r="F739" i="2" s="1"/>
  <c r="I739" i="2" s="1"/>
  <c r="H738" i="2"/>
  <c r="G738" i="2"/>
  <c r="E738" i="2"/>
  <c r="D738" i="2"/>
  <c r="F738" i="2" s="1"/>
  <c r="I738" i="2" s="1"/>
  <c r="H737" i="2"/>
  <c r="E737" i="2"/>
  <c r="G737" i="2" s="1"/>
  <c r="D737" i="2"/>
  <c r="F737" i="2" s="1"/>
  <c r="I737" i="2" s="1"/>
  <c r="H736" i="2"/>
  <c r="G736" i="2"/>
  <c r="E736" i="2"/>
  <c r="D736" i="2"/>
  <c r="F736" i="2" s="1"/>
  <c r="I736" i="2" s="1"/>
  <c r="H735" i="2"/>
  <c r="E735" i="2"/>
  <c r="G735" i="2" s="1"/>
  <c r="D735" i="2"/>
  <c r="F735" i="2" s="1"/>
  <c r="I735" i="2" s="1"/>
  <c r="H734" i="2"/>
  <c r="G734" i="2"/>
  <c r="E734" i="2"/>
  <c r="D734" i="2"/>
  <c r="F734" i="2" s="1"/>
  <c r="I734" i="2" s="1"/>
  <c r="H733" i="2"/>
  <c r="E733" i="2"/>
  <c r="G733" i="2" s="1"/>
  <c r="D733" i="2"/>
  <c r="F733" i="2" s="1"/>
  <c r="I733" i="2" s="1"/>
  <c r="H732" i="2"/>
  <c r="G732" i="2"/>
  <c r="E732" i="2"/>
  <c r="D732" i="2"/>
  <c r="F732" i="2" s="1"/>
  <c r="I732" i="2" s="1"/>
  <c r="H731" i="2"/>
  <c r="E731" i="2"/>
  <c r="G731" i="2" s="1"/>
  <c r="D731" i="2"/>
  <c r="F731" i="2" s="1"/>
  <c r="I731" i="2" s="1"/>
  <c r="H730" i="2"/>
  <c r="G730" i="2"/>
  <c r="E730" i="2"/>
  <c r="D730" i="2"/>
  <c r="F730" i="2" s="1"/>
  <c r="I730" i="2" s="1"/>
  <c r="H729" i="2"/>
  <c r="E729" i="2"/>
  <c r="G729" i="2" s="1"/>
  <c r="D729" i="2"/>
  <c r="F729" i="2" s="1"/>
  <c r="I729" i="2" s="1"/>
  <c r="H728" i="2"/>
  <c r="G728" i="2"/>
  <c r="E728" i="2"/>
  <c r="D728" i="2"/>
  <c r="F728" i="2" s="1"/>
  <c r="I728" i="2" s="1"/>
  <c r="H727" i="2"/>
  <c r="E727" i="2"/>
  <c r="G727" i="2" s="1"/>
  <c r="D727" i="2"/>
  <c r="F727" i="2" s="1"/>
  <c r="I727" i="2" s="1"/>
  <c r="H726" i="2"/>
  <c r="G726" i="2"/>
  <c r="E726" i="2"/>
  <c r="D726" i="2"/>
  <c r="F726" i="2" s="1"/>
  <c r="I726" i="2" s="1"/>
  <c r="H725" i="2"/>
  <c r="E725" i="2"/>
  <c r="G725" i="2" s="1"/>
  <c r="D725" i="2"/>
  <c r="F725" i="2" s="1"/>
  <c r="I725" i="2" s="1"/>
  <c r="H724" i="2"/>
  <c r="G724" i="2"/>
  <c r="E724" i="2"/>
  <c r="D724" i="2"/>
  <c r="F724" i="2" s="1"/>
  <c r="I724" i="2" s="1"/>
  <c r="H723" i="2"/>
  <c r="E723" i="2"/>
  <c r="G723" i="2" s="1"/>
  <c r="D723" i="2"/>
  <c r="F723" i="2" s="1"/>
  <c r="I723" i="2" s="1"/>
  <c r="H722" i="2"/>
  <c r="G722" i="2"/>
  <c r="E722" i="2"/>
  <c r="D722" i="2"/>
  <c r="F722" i="2" s="1"/>
  <c r="I722" i="2" s="1"/>
  <c r="H721" i="2"/>
  <c r="E721" i="2"/>
  <c r="G721" i="2" s="1"/>
  <c r="D721" i="2"/>
  <c r="F721" i="2" s="1"/>
  <c r="I721" i="2" s="1"/>
  <c r="H720" i="2"/>
  <c r="G720" i="2"/>
  <c r="E720" i="2"/>
  <c r="D720" i="2"/>
  <c r="F720" i="2" s="1"/>
  <c r="I720" i="2" s="1"/>
  <c r="H719" i="2"/>
  <c r="E719" i="2"/>
  <c r="G719" i="2" s="1"/>
  <c r="D719" i="2"/>
  <c r="F719" i="2" s="1"/>
  <c r="I719" i="2" s="1"/>
  <c r="H718" i="2"/>
  <c r="G718" i="2"/>
  <c r="E718" i="2"/>
  <c r="D718" i="2"/>
  <c r="F718" i="2" s="1"/>
  <c r="I718" i="2" s="1"/>
  <c r="H717" i="2"/>
  <c r="E717" i="2"/>
  <c r="G717" i="2" s="1"/>
  <c r="D717" i="2"/>
  <c r="F717" i="2" s="1"/>
  <c r="I717" i="2" s="1"/>
  <c r="H716" i="2"/>
  <c r="G716" i="2"/>
  <c r="E716" i="2"/>
  <c r="D716" i="2"/>
  <c r="F716" i="2" s="1"/>
  <c r="I716" i="2" s="1"/>
  <c r="H715" i="2"/>
  <c r="E715" i="2"/>
  <c r="G715" i="2" s="1"/>
  <c r="D715" i="2"/>
  <c r="F715" i="2" s="1"/>
  <c r="I715" i="2" s="1"/>
  <c r="H714" i="2"/>
  <c r="G714" i="2"/>
  <c r="E714" i="2"/>
  <c r="D714" i="2"/>
  <c r="F714" i="2" s="1"/>
  <c r="I714" i="2" s="1"/>
  <c r="H713" i="2"/>
  <c r="E713" i="2"/>
  <c r="G713" i="2" s="1"/>
  <c r="D713" i="2"/>
  <c r="F713" i="2" s="1"/>
  <c r="I713" i="2" s="1"/>
  <c r="H712" i="2"/>
  <c r="G712" i="2"/>
  <c r="E712" i="2"/>
  <c r="D712" i="2"/>
  <c r="F712" i="2" s="1"/>
  <c r="I712" i="2" s="1"/>
  <c r="H711" i="2"/>
  <c r="E711" i="2"/>
  <c r="G711" i="2" s="1"/>
  <c r="D711" i="2"/>
  <c r="F711" i="2" s="1"/>
  <c r="I711" i="2" s="1"/>
  <c r="H710" i="2"/>
  <c r="G710" i="2"/>
  <c r="E710" i="2"/>
  <c r="D710" i="2"/>
  <c r="F710" i="2" s="1"/>
  <c r="I710" i="2" s="1"/>
  <c r="H709" i="2"/>
  <c r="E709" i="2"/>
  <c r="G709" i="2" s="1"/>
  <c r="D709" i="2"/>
  <c r="F709" i="2" s="1"/>
  <c r="I709" i="2" s="1"/>
  <c r="H708" i="2"/>
  <c r="G708" i="2"/>
  <c r="E708" i="2"/>
  <c r="D708" i="2"/>
  <c r="F708" i="2" s="1"/>
  <c r="I708" i="2" s="1"/>
  <c r="H707" i="2"/>
  <c r="E707" i="2"/>
  <c r="G707" i="2" s="1"/>
  <c r="D707" i="2"/>
  <c r="F707" i="2" s="1"/>
  <c r="I707" i="2" s="1"/>
  <c r="H706" i="2"/>
  <c r="G706" i="2"/>
  <c r="E706" i="2"/>
  <c r="D706" i="2"/>
  <c r="F706" i="2" s="1"/>
  <c r="I706" i="2" s="1"/>
  <c r="H705" i="2"/>
  <c r="E705" i="2"/>
  <c r="G705" i="2" s="1"/>
  <c r="D705" i="2"/>
  <c r="F705" i="2" s="1"/>
  <c r="I705" i="2" s="1"/>
  <c r="H704" i="2"/>
  <c r="G704" i="2"/>
  <c r="E704" i="2"/>
  <c r="D704" i="2"/>
  <c r="F704" i="2" s="1"/>
  <c r="I704" i="2" s="1"/>
  <c r="H703" i="2"/>
  <c r="E703" i="2"/>
  <c r="G703" i="2" s="1"/>
  <c r="D703" i="2"/>
  <c r="F703" i="2" s="1"/>
  <c r="I703" i="2" s="1"/>
  <c r="H702" i="2"/>
  <c r="G702" i="2"/>
  <c r="E702" i="2"/>
  <c r="D702" i="2"/>
  <c r="F702" i="2" s="1"/>
  <c r="I702" i="2" s="1"/>
  <c r="H701" i="2"/>
  <c r="E701" i="2"/>
  <c r="G701" i="2" s="1"/>
  <c r="D701" i="2"/>
  <c r="F701" i="2" s="1"/>
  <c r="I701" i="2" s="1"/>
  <c r="H700" i="2"/>
  <c r="G700" i="2"/>
  <c r="E700" i="2"/>
  <c r="D700" i="2"/>
  <c r="F700" i="2" s="1"/>
  <c r="I700" i="2" s="1"/>
  <c r="H699" i="2"/>
  <c r="E699" i="2"/>
  <c r="G699" i="2" s="1"/>
  <c r="D699" i="2"/>
  <c r="F699" i="2" s="1"/>
  <c r="I699" i="2" s="1"/>
  <c r="H698" i="2"/>
  <c r="G698" i="2"/>
  <c r="E698" i="2"/>
  <c r="D698" i="2"/>
  <c r="F698" i="2" s="1"/>
  <c r="I698" i="2" s="1"/>
  <c r="H697" i="2"/>
  <c r="E697" i="2"/>
  <c r="G697" i="2" s="1"/>
  <c r="D697" i="2"/>
  <c r="F697" i="2" s="1"/>
  <c r="I697" i="2" s="1"/>
  <c r="H696" i="2"/>
  <c r="G696" i="2"/>
  <c r="E696" i="2"/>
  <c r="D696" i="2"/>
  <c r="F696" i="2" s="1"/>
  <c r="I696" i="2" s="1"/>
  <c r="H695" i="2"/>
  <c r="E695" i="2"/>
  <c r="G695" i="2" s="1"/>
  <c r="D695" i="2"/>
  <c r="F695" i="2" s="1"/>
  <c r="I695" i="2" s="1"/>
  <c r="H694" i="2"/>
  <c r="G694" i="2"/>
  <c r="E694" i="2"/>
  <c r="D694" i="2"/>
  <c r="F694" i="2" s="1"/>
  <c r="I694" i="2" s="1"/>
  <c r="H693" i="2"/>
  <c r="E693" i="2"/>
  <c r="G693" i="2" s="1"/>
  <c r="D693" i="2"/>
  <c r="F693" i="2" s="1"/>
  <c r="I693" i="2" s="1"/>
  <c r="H692" i="2"/>
  <c r="G692" i="2"/>
  <c r="E692" i="2"/>
  <c r="D692" i="2"/>
  <c r="F692" i="2" s="1"/>
  <c r="I692" i="2" s="1"/>
  <c r="H691" i="2"/>
  <c r="E691" i="2"/>
  <c r="G691" i="2" s="1"/>
  <c r="D691" i="2"/>
  <c r="F691" i="2" s="1"/>
  <c r="I691" i="2" s="1"/>
  <c r="H690" i="2"/>
  <c r="G690" i="2"/>
  <c r="E690" i="2"/>
  <c r="D690" i="2"/>
  <c r="F690" i="2" s="1"/>
  <c r="I690" i="2" s="1"/>
  <c r="H689" i="2"/>
  <c r="E689" i="2"/>
  <c r="G689" i="2" s="1"/>
  <c r="D689" i="2"/>
  <c r="F689" i="2" s="1"/>
  <c r="I689" i="2" s="1"/>
  <c r="H688" i="2"/>
  <c r="G688" i="2"/>
  <c r="E688" i="2"/>
  <c r="D688" i="2"/>
  <c r="F688" i="2" s="1"/>
  <c r="I688" i="2" s="1"/>
  <c r="H687" i="2"/>
  <c r="E687" i="2"/>
  <c r="G687" i="2" s="1"/>
  <c r="D687" i="2"/>
  <c r="F687" i="2" s="1"/>
  <c r="I687" i="2" s="1"/>
  <c r="H686" i="2"/>
  <c r="G686" i="2"/>
  <c r="E686" i="2"/>
  <c r="D686" i="2"/>
  <c r="F686" i="2" s="1"/>
  <c r="I686" i="2" s="1"/>
  <c r="H685" i="2"/>
  <c r="E685" i="2"/>
  <c r="G685" i="2" s="1"/>
  <c r="D685" i="2"/>
  <c r="F685" i="2" s="1"/>
  <c r="I685" i="2" s="1"/>
  <c r="H684" i="2"/>
  <c r="G684" i="2"/>
  <c r="E684" i="2"/>
  <c r="D684" i="2"/>
  <c r="F684" i="2" s="1"/>
  <c r="I684" i="2" s="1"/>
  <c r="H683" i="2"/>
  <c r="E683" i="2"/>
  <c r="G683" i="2" s="1"/>
  <c r="D683" i="2"/>
  <c r="F683" i="2" s="1"/>
  <c r="I683" i="2" s="1"/>
  <c r="H682" i="2"/>
  <c r="G682" i="2"/>
  <c r="E682" i="2"/>
  <c r="D682" i="2"/>
  <c r="F682" i="2" s="1"/>
  <c r="I682" i="2" s="1"/>
  <c r="H681" i="2"/>
  <c r="E681" i="2"/>
  <c r="G681" i="2" s="1"/>
  <c r="D681" i="2"/>
  <c r="F681" i="2" s="1"/>
  <c r="I681" i="2" s="1"/>
  <c r="H680" i="2"/>
  <c r="G680" i="2"/>
  <c r="E680" i="2"/>
  <c r="D680" i="2"/>
  <c r="F680" i="2" s="1"/>
  <c r="I680" i="2" s="1"/>
  <c r="H679" i="2"/>
  <c r="E679" i="2"/>
  <c r="G679" i="2" s="1"/>
  <c r="D679" i="2"/>
  <c r="F679" i="2" s="1"/>
  <c r="I679" i="2" s="1"/>
  <c r="H678" i="2"/>
  <c r="G678" i="2"/>
  <c r="E678" i="2"/>
  <c r="D678" i="2"/>
  <c r="F678" i="2" s="1"/>
  <c r="I678" i="2" s="1"/>
  <c r="H677" i="2"/>
  <c r="E677" i="2"/>
  <c r="G677" i="2" s="1"/>
  <c r="D677" i="2"/>
  <c r="F677" i="2" s="1"/>
  <c r="I677" i="2" s="1"/>
  <c r="H676" i="2"/>
  <c r="G676" i="2"/>
  <c r="E676" i="2"/>
  <c r="D676" i="2"/>
  <c r="F676" i="2" s="1"/>
  <c r="I676" i="2" s="1"/>
  <c r="H675" i="2"/>
  <c r="E675" i="2"/>
  <c r="G675" i="2" s="1"/>
  <c r="D675" i="2"/>
  <c r="F675" i="2" s="1"/>
  <c r="I675" i="2" s="1"/>
  <c r="H674" i="2"/>
  <c r="G674" i="2"/>
  <c r="E674" i="2"/>
  <c r="D674" i="2"/>
  <c r="F674" i="2" s="1"/>
  <c r="I674" i="2" s="1"/>
  <c r="H673" i="2"/>
  <c r="E673" i="2"/>
  <c r="G673" i="2" s="1"/>
  <c r="D673" i="2"/>
  <c r="F673" i="2" s="1"/>
  <c r="I673" i="2" s="1"/>
  <c r="H672" i="2"/>
  <c r="G672" i="2"/>
  <c r="E672" i="2"/>
  <c r="D672" i="2"/>
  <c r="F672" i="2" s="1"/>
  <c r="I672" i="2" s="1"/>
  <c r="H671" i="2"/>
  <c r="E671" i="2"/>
  <c r="G671" i="2" s="1"/>
  <c r="D671" i="2"/>
  <c r="F671" i="2" s="1"/>
  <c r="I671" i="2" s="1"/>
  <c r="H670" i="2"/>
  <c r="G670" i="2"/>
  <c r="E670" i="2"/>
  <c r="D670" i="2"/>
  <c r="F670" i="2" s="1"/>
  <c r="I670" i="2" s="1"/>
  <c r="H669" i="2"/>
  <c r="E669" i="2"/>
  <c r="G669" i="2" s="1"/>
  <c r="D669" i="2"/>
  <c r="F669" i="2" s="1"/>
  <c r="I669" i="2" s="1"/>
  <c r="H668" i="2"/>
  <c r="G668" i="2"/>
  <c r="E668" i="2"/>
  <c r="D668" i="2"/>
  <c r="F668" i="2" s="1"/>
  <c r="I668" i="2" s="1"/>
  <c r="H667" i="2"/>
  <c r="E667" i="2"/>
  <c r="G667" i="2" s="1"/>
  <c r="D667" i="2"/>
  <c r="F667" i="2" s="1"/>
  <c r="I667" i="2" s="1"/>
  <c r="H666" i="2"/>
  <c r="G666" i="2"/>
  <c r="E666" i="2"/>
  <c r="D666" i="2"/>
  <c r="F666" i="2" s="1"/>
  <c r="I666" i="2" s="1"/>
  <c r="H665" i="2"/>
  <c r="E665" i="2"/>
  <c r="G665" i="2" s="1"/>
  <c r="D665" i="2"/>
  <c r="F665" i="2" s="1"/>
  <c r="I665" i="2" s="1"/>
  <c r="H664" i="2"/>
  <c r="G664" i="2"/>
  <c r="E664" i="2"/>
  <c r="D664" i="2"/>
  <c r="F664" i="2" s="1"/>
  <c r="I664" i="2" s="1"/>
  <c r="H663" i="2"/>
  <c r="E663" i="2"/>
  <c r="G663" i="2" s="1"/>
  <c r="D663" i="2"/>
  <c r="F663" i="2" s="1"/>
  <c r="I663" i="2" s="1"/>
  <c r="H662" i="2"/>
  <c r="G662" i="2"/>
  <c r="E662" i="2"/>
  <c r="D662" i="2"/>
  <c r="F662" i="2" s="1"/>
  <c r="I662" i="2" s="1"/>
  <c r="H661" i="2"/>
  <c r="E661" i="2"/>
  <c r="G661" i="2" s="1"/>
  <c r="D661" i="2"/>
  <c r="F661" i="2" s="1"/>
  <c r="I661" i="2" s="1"/>
  <c r="H660" i="2"/>
  <c r="G660" i="2"/>
  <c r="E660" i="2"/>
  <c r="D660" i="2"/>
  <c r="F660" i="2" s="1"/>
  <c r="I660" i="2" s="1"/>
  <c r="H659" i="2"/>
  <c r="E659" i="2"/>
  <c r="G659" i="2" s="1"/>
  <c r="D659" i="2"/>
  <c r="F659" i="2" s="1"/>
  <c r="I659" i="2" s="1"/>
  <c r="H658" i="2"/>
  <c r="G658" i="2"/>
  <c r="E658" i="2"/>
  <c r="D658" i="2"/>
  <c r="F658" i="2" s="1"/>
  <c r="I658" i="2" s="1"/>
  <c r="H657" i="2"/>
  <c r="E657" i="2"/>
  <c r="G657" i="2" s="1"/>
  <c r="D657" i="2"/>
  <c r="F657" i="2" s="1"/>
  <c r="I657" i="2" s="1"/>
  <c r="H656" i="2"/>
  <c r="G656" i="2"/>
  <c r="E656" i="2"/>
  <c r="D656" i="2"/>
  <c r="F656" i="2" s="1"/>
  <c r="I656" i="2" s="1"/>
  <c r="H655" i="2"/>
  <c r="E655" i="2"/>
  <c r="G655" i="2" s="1"/>
  <c r="D655" i="2"/>
  <c r="F655" i="2" s="1"/>
  <c r="I655" i="2" s="1"/>
  <c r="H654" i="2"/>
  <c r="G654" i="2"/>
  <c r="E654" i="2"/>
  <c r="D654" i="2"/>
  <c r="F654" i="2" s="1"/>
  <c r="I654" i="2" s="1"/>
  <c r="H653" i="2"/>
  <c r="E653" i="2"/>
  <c r="G653" i="2" s="1"/>
  <c r="D653" i="2"/>
  <c r="F653" i="2" s="1"/>
  <c r="I653" i="2" s="1"/>
  <c r="H652" i="2"/>
  <c r="G652" i="2"/>
  <c r="E652" i="2"/>
  <c r="D652" i="2"/>
  <c r="F652" i="2" s="1"/>
  <c r="I652" i="2" s="1"/>
  <c r="H651" i="2"/>
  <c r="E651" i="2"/>
  <c r="G651" i="2" s="1"/>
  <c r="D651" i="2"/>
  <c r="F651" i="2" s="1"/>
  <c r="I651" i="2" s="1"/>
  <c r="H650" i="2"/>
  <c r="G650" i="2"/>
  <c r="E650" i="2"/>
  <c r="D650" i="2"/>
  <c r="F650" i="2" s="1"/>
  <c r="I650" i="2" s="1"/>
  <c r="H649" i="2"/>
  <c r="E649" i="2"/>
  <c r="G649" i="2" s="1"/>
  <c r="D649" i="2"/>
  <c r="F649" i="2" s="1"/>
  <c r="I649" i="2" s="1"/>
  <c r="H648" i="2"/>
  <c r="G648" i="2"/>
  <c r="E648" i="2"/>
  <c r="D648" i="2"/>
  <c r="F648" i="2" s="1"/>
  <c r="I648" i="2" s="1"/>
  <c r="H647" i="2"/>
  <c r="E647" i="2"/>
  <c r="G647" i="2" s="1"/>
  <c r="D647" i="2"/>
  <c r="F647" i="2" s="1"/>
  <c r="I647" i="2" s="1"/>
  <c r="H646" i="2"/>
  <c r="G646" i="2"/>
  <c r="E646" i="2"/>
  <c r="D646" i="2"/>
  <c r="F646" i="2" s="1"/>
  <c r="I646" i="2" s="1"/>
  <c r="H645" i="2"/>
  <c r="E645" i="2"/>
  <c r="G645" i="2" s="1"/>
  <c r="D645" i="2"/>
  <c r="F645" i="2" s="1"/>
  <c r="I645" i="2" s="1"/>
  <c r="H644" i="2"/>
  <c r="G644" i="2"/>
  <c r="E644" i="2"/>
  <c r="D644" i="2"/>
  <c r="F644" i="2" s="1"/>
  <c r="I644" i="2" s="1"/>
  <c r="H643" i="2"/>
  <c r="E643" i="2"/>
  <c r="G643" i="2" s="1"/>
  <c r="D643" i="2"/>
  <c r="F643" i="2" s="1"/>
  <c r="I643" i="2" s="1"/>
  <c r="H642" i="2"/>
  <c r="G642" i="2"/>
  <c r="E642" i="2"/>
  <c r="D642" i="2"/>
  <c r="F642" i="2" s="1"/>
  <c r="I642" i="2" s="1"/>
  <c r="H641" i="2"/>
  <c r="E641" i="2"/>
  <c r="G641" i="2" s="1"/>
  <c r="D641" i="2"/>
  <c r="F641" i="2" s="1"/>
  <c r="I641" i="2" s="1"/>
  <c r="H640" i="2"/>
  <c r="G640" i="2"/>
  <c r="E640" i="2"/>
  <c r="D640" i="2"/>
  <c r="F640" i="2" s="1"/>
  <c r="I640" i="2" s="1"/>
  <c r="H639" i="2"/>
  <c r="E639" i="2"/>
  <c r="G639" i="2" s="1"/>
  <c r="D639" i="2"/>
  <c r="F639" i="2" s="1"/>
  <c r="I639" i="2" s="1"/>
  <c r="H638" i="2"/>
  <c r="G638" i="2"/>
  <c r="E638" i="2"/>
  <c r="D638" i="2"/>
  <c r="F638" i="2" s="1"/>
  <c r="I638" i="2" s="1"/>
  <c r="H637" i="2"/>
  <c r="E637" i="2"/>
  <c r="G637" i="2" s="1"/>
  <c r="D637" i="2"/>
  <c r="F637" i="2" s="1"/>
  <c r="I637" i="2" s="1"/>
  <c r="H636" i="2"/>
  <c r="G636" i="2"/>
  <c r="E636" i="2"/>
  <c r="D636" i="2"/>
  <c r="F636" i="2" s="1"/>
  <c r="I636" i="2" s="1"/>
  <c r="H635" i="2"/>
  <c r="E635" i="2"/>
  <c r="G635" i="2" s="1"/>
  <c r="D635" i="2"/>
  <c r="F635" i="2" s="1"/>
  <c r="I635" i="2" s="1"/>
  <c r="H634" i="2"/>
  <c r="G634" i="2"/>
  <c r="E634" i="2"/>
  <c r="D634" i="2"/>
  <c r="F634" i="2" s="1"/>
  <c r="I634" i="2" s="1"/>
  <c r="H633" i="2"/>
  <c r="E633" i="2"/>
  <c r="G633" i="2" s="1"/>
  <c r="D633" i="2"/>
  <c r="F633" i="2" s="1"/>
  <c r="I633" i="2" s="1"/>
  <c r="H632" i="2"/>
  <c r="G632" i="2"/>
  <c r="E632" i="2"/>
  <c r="D632" i="2"/>
  <c r="F632" i="2" s="1"/>
  <c r="I632" i="2" s="1"/>
  <c r="H631" i="2"/>
  <c r="E631" i="2"/>
  <c r="G631" i="2" s="1"/>
  <c r="D631" i="2"/>
  <c r="F631" i="2" s="1"/>
  <c r="I631" i="2" s="1"/>
  <c r="H630" i="2"/>
  <c r="G630" i="2"/>
  <c r="E630" i="2"/>
  <c r="D630" i="2"/>
  <c r="F630" i="2" s="1"/>
  <c r="I630" i="2" s="1"/>
  <c r="H629" i="2"/>
  <c r="E629" i="2"/>
  <c r="G629" i="2" s="1"/>
  <c r="D629" i="2"/>
  <c r="F629" i="2" s="1"/>
  <c r="I629" i="2" s="1"/>
  <c r="H628" i="2"/>
  <c r="G628" i="2"/>
  <c r="E628" i="2"/>
  <c r="D628" i="2"/>
  <c r="F628" i="2" s="1"/>
  <c r="I628" i="2" s="1"/>
  <c r="H627" i="2"/>
  <c r="E627" i="2"/>
  <c r="G627" i="2" s="1"/>
  <c r="D627" i="2"/>
  <c r="F627" i="2" s="1"/>
  <c r="I627" i="2" s="1"/>
  <c r="H626" i="2"/>
  <c r="G626" i="2"/>
  <c r="E626" i="2"/>
  <c r="D626" i="2"/>
  <c r="F626" i="2" s="1"/>
  <c r="I626" i="2" s="1"/>
  <c r="H625" i="2"/>
  <c r="E625" i="2"/>
  <c r="G625" i="2" s="1"/>
  <c r="D625" i="2"/>
  <c r="F625" i="2" s="1"/>
  <c r="I625" i="2" s="1"/>
  <c r="H624" i="2"/>
  <c r="G624" i="2"/>
  <c r="E624" i="2"/>
  <c r="D624" i="2"/>
  <c r="F624" i="2" s="1"/>
  <c r="I624" i="2" s="1"/>
  <c r="H623" i="2"/>
  <c r="E623" i="2"/>
  <c r="G623" i="2" s="1"/>
  <c r="D623" i="2"/>
  <c r="F623" i="2" s="1"/>
  <c r="I623" i="2" s="1"/>
  <c r="H622" i="2"/>
  <c r="G622" i="2"/>
  <c r="E622" i="2"/>
  <c r="D622" i="2"/>
  <c r="F622" i="2" s="1"/>
  <c r="I622" i="2" s="1"/>
  <c r="H621" i="2"/>
  <c r="E621" i="2"/>
  <c r="G621" i="2" s="1"/>
  <c r="D621" i="2"/>
  <c r="F621" i="2" s="1"/>
  <c r="I621" i="2" s="1"/>
  <c r="H620" i="2"/>
  <c r="G620" i="2"/>
  <c r="E620" i="2"/>
  <c r="D620" i="2"/>
  <c r="F620" i="2" s="1"/>
  <c r="I620" i="2" s="1"/>
  <c r="H619" i="2"/>
  <c r="E619" i="2"/>
  <c r="G619" i="2" s="1"/>
  <c r="D619" i="2"/>
  <c r="F619" i="2" s="1"/>
  <c r="I619" i="2" s="1"/>
  <c r="H618" i="2"/>
  <c r="G618" i="2"/>
  <c r="E618" i="2"/>
  <c r="D618" i="2"/>
  <c r="F618" i="2" s="1"/>
  <c r="I618" i="2" s="1"/>
  <c r="H617" i="2"/>
  <c r="E617" i="2"/>
  <c r="G617" i="2" s="1"/>
  <c r="D617" i="2"/>
  <c r="F617" i="2" s="1"/>
  <c r="I617" i="2" s="1"/>
  <c r="H616" i="2"/>
  <c r="G616" i="2"/>
  <c r="E616" i="2"/>
  <c r="D616" i="2"/>
  <c r="F616" i="2" s="1"/>
  <c r="I616" i="2" s="1"/>
  <c r="H615" i="2"/>
  <c r="E615" i="2"/>
  <c r="G615" i="2" s="1"/>
  <c r="D615" i="2"/>
  <c r="F615" i="2" s="1"/>
  <c r="I615" i="2" s="1"/>
  <c r="H614" i="2"/>
  <c r="G614" i="2"/>
  <c r="E614" i="2"/>
  <c r="D614" i="2"/>
  <c r="F614" i="2" s="1"/>
  <c r="I614" i="2" s="1"/>
  <c r="H613" i="2"/>
  <c r="E613" i="2"/>
  <c r="G613" i="2" s="1"/>
  <c r="D613" i="2"/>
  <c r="F613" i="2" s="1"/>
  <c r="I613" i="2" s="1"/>
  <c r="H612" i="2"/>
  <c r="G612" i="2"/>
  <c r="E612" i="2"/>
  <c r="D612" i="2"/>
  <c r="F612" i="2" s="1"/>
  <c r="I612" i="2" s="1"/>
  <c r="H611" i="2"/>
  <c r="E611" i="2"/>
  <c r="G611" i="2" s="1"/>
  <c r="D611" i="2"/>
  <c r="F611" i="2" s="1"/>
  <c r="I611" i="2" s="1"/>
  <c r="H610" i="2"/>
  <c r="G610" i="2"/>
  <c r="E610" i="2"/>
  <c r="D610" i="2"/>
  <c r="F610" i="2" s="1"/>
  <c r="I610" i="2" s="1"/>
  <c r="H609" i="2"/>
  <c r="E609" i="2"/>
  <c r="G609" i="2" s="1"/>
  <c r="D609" i="2"/>
  <c r="F609" i="2" s="1"/>
  <c r="I609" i="2" s="1"/>
  <c r="H608" i="2"/>
  <c r="G608" i="2"/>
  <c r="E608" i="2"/>
  <c r="D608" i="2"/>
  <c r="F608" i="2" s="1"/>
  <c r="I608" i="2" s="1"/>
  <c r="H607" i="2"/>
  <c r="E607" i="2"/>
  <c r="G607" i="2" s="1"/>
  <c r="D607" i="2"/>
  <c r="F607" i="2" s="1"/>
  <c r="I607" i="2" s="1"/>
  <c r="H606" i="2"/>
  <c r="G606" i="2"/>
  <c r="E606" i="2"/>
  <c r="D606" i="2"/>
  <c r="F606" i="2" s="1"/>
  <c r="I606" i="2" s="1"/>
  <c r="H605" i="2"/>
  <c r="E605" i="2"/>
  <c r="G605" i="2" s="1"/>
  <c r="D605" i="2"/>
  <c r="F605" i="2" s="1"/>
  <c r="I605" i="2" s="1"/>
  <c r="H604" i="2"/>
  <c r="G604" i="2"/>
  <c r="E604" i="2"/>
  <c r="D604" i="2"/>
  <c r="F604" i="2" s="1"/>
  <c r="I604" i="2" s="1"/>
  <c r="H603" i="2"/>
  <c r="E603" i="2"/>
  <c r="G603" i="2" s="1"/>
  <c r="D603" i="2"/>
  <c r="F603" i="2" s="1"/>
  <c r="I603" i="2" s="1"/>
  <c r="H602" i="2"/>
  <c r="G602" i="2"/>
  <c r="E602" i="2"/>
  <c r="D602" i="2"/>
  <c r="F602" i="2" s="1"/>
  <c r="I602" i="2" s="1"/>
  <c r="H601" i="2"/>
  <c r="E601" i="2"/>
  <c r="G601" i="2" s="1"/>
  <c r="D601" i="2"/>
  <c r="F601" i="2" s="1"/>
  <c r="I601" i="2" s="1"/>
  <c r="H600" i="2"/>
  <c r="G600" i="2"/>
  <c r="E600" i="2"/>
  <c r="D600" i="2"/>
  <c r="F600" i="2" s="1"/>
  <c r="I600" i="2" s="1"/>
  <c r="H599" i="2"/>
  <c r="E599" i="2"/>
  <c r="G599" i="2" s="1"/>
  <c r="D599" i="2"/>
  <c r="F599" i="2" s="1"/>
  <c r="I599" i="2" s="1"/>
  <c r="H598" i="2"/>
  <c r="G598" i="2"/>
  <c r="E598" i="2"/>
  <c r="D598" i="2"/>
  <c r="F598" i="2" s="1"/>
  <c r="I598" i="2" s="1"/>
  <c r="H597" i="2"/>
  <c r="E597" i="2"/>
  <c r="G597" i="2" s="1"/>
  <c r="D597" i="2"/>
  <c r="F597" i="2" s="1"/>
  <c r="I597" i="2" s="1"/>
  <c r="H596" i="2"/>
  <c r="G596" i="2"/>
  <c r="E596" i="2"/>
  <c r="D596" i="2"/>
  <c r="F596" i="2" s="1"/>
  <c r="I596" i="2" s="1"/>
  <c r="H595" i="2"/>
  <c r="E595" i="2"/>
  <c r="G595" i="2" s="1"/>
  <c r="D595" i="2"/>
  <c r="F595" i="2" s="1"/>
  <c r="I595" i="2" s="1"/>
  <c r="H594" i="2"/>
  <c r="G594" i="2"/>
  <c r="E594" i="2"/>
  <c r="D594" i="2"/>
  <c r="F594" i="2" s="1"/>
  <c r="I594" i="2" s="1"/>
  <c r="H593" i="2"/>
  <c r="E593" i="2"/>
  <c r="G593" i="2" s="1"/>
  <c r="D593" i="2"/>
  <c r="F593" i="2" s="1"/>
  <c r="I593" i="2" s="1"/>
  <c r="H592" i="2"/>
  <c r="G592" i="2"/>
  <c r="E592" i="2"/>
  <c r="D592" i="2"/>
  <c r="F592" i="2" s="1"/>
  <c r="I592" i="2" s="1"/>
  <c r="H591" i="2"/>
  <c r="E591" i="2"/>
  <c r="G591" i="2" s="1"/>
  <c r="D591" i="2"/>
  <c r="F591" i="2" s="1"/>
  <c r="I591" i="2" s="1"/>
  <c r="H590" i="2"/>
  <c r="G590" i="2"/>
  <c r="E590" i="2"/>
  <c r="D590" i="2"/>
  <c r="F590" i="2" s="1"/>
  <c r="I590" i="2" s="1"/>
  <c r="H589" i="2"/>
  <c r="E589" i="2"/>
  <c r="G589" i="2" s="1"/>
  <c r="D589" i="2"/>
  <c r="F589" i="2" s="1"/>
  <c r="I589" i="2" s="1"/>
  <c r="H588" i="2"/>
  <c r="G588" i="2"/>
  <c r="E588" i="2"/>
  <c r="D588" i="2"/>
  <c r="F588" i="2" s="1"/>
  <c r="I588" i="2" s="1"/>
  <c r="H587" i="2"/>
  <c r="E587" i="2"/>
  <c r="G587" i="2" s="1"/>
  <c r="D587" i="2"/>
  <c r="F587" i="2" s="1"/>
  <c r="I587" i="2" s="1"/>
  <c r="H586" i="2"/>
  <c r="G586" i="2"/>
  <c r="E586" i="2"/>
  <c r="D586" i="2"/>
  <c r="F586" i="2" s="1"/>
  <c r="I586" i="2" s="1"/>
  <c r="H585" i="2"/>
  <c r="E585" i="2"/>
  <c r="G585" i="2" s="1"/>
  <c r="D585" i="2"/>
  <c r="F585" i="2" s="1"/>
  <c r="I585" i="2" s="1"/>
  <c r="H584" i="2"/>
  <c r="G584" i="2"/>
  <c r="E584" i="2"/>
  <c r="D584" i="2"/>
  <c r="F584" i="2" s="1"/>
  <c r="I584" i="2" s="1"/>
  <c r="H583" i="2"/>
  <c r="E583" i="2"/>
  <c r="G583" i="2" s="1"/>
  <c r="D583" i="2"/>
  <c r="F583" i="2" s="1"/>
  <c r="I583" i="2" s="1"/>
  <c r="H582" i="2"/>
  <c r="G582" i="2"/>
  <c r="E582" i="2"/>
  <c r="D582" i="2"/>
  <c r="F582" i="2" s="1"/>
  <c r="I582" i="2" s="1"/>
  <c r="H581" i="2"/>
  <c r="E581" i="2"/>
  <c r="G581" i="2" s="1"/>
  <c r="D581" i="2"/>
  <c r="F581" i="2" s="1"/>
  <c r="I581" i="2" s="1"/>
  <c r="H580" i="2"/>
  <c r="G580" i="2"/>
  <c r="E580" i="2"/>
  <c r="D580" i="2"/>
  <c r="F580" i="2" s="1"/>
  <c r="I580" i="2" s="1"/>
  <c r="H579" i="2"/>
  <c r="E579" i="2"/>
  <c r="G579" i="2" s="1"/>
  <c r="D579" i="2"/>
  <c r="F579" i="2" s="1"/>
  <c r="I579" i="2" s="1"/>
  <c r="H578" i="2"/>
  <c r="G578" i="2"/>
  <c r="E578" i="2"/>
  <c r="D578" i="2"/>
  <c r="F578" i="2" s="1"/>
  <c r="I578" i="2" s="1"/>
  <c r="H577" i="2"/>
  <c r="E577" i="2"/>
  <c r="G577" i="2" s="1"/>
  <c r="D577" i="2"/>
  <c r="F577" i="2" s="1"/>
  <c r="I577" i="2" s="1"/>
  <c r="H576" i="2"/>
  <c r="G576" i="2"/>
  <c r="E576" i="2"/>
  <c r="D576" i="2"/>
  <c r="F576" i="2" s="1"/>
  <c r="I576" i="2" s="1"/>
  <c r="H575" i="2"/>
  <c r="E575" i="2"/>
  <c r="G575" i="2" s="1"/>
  <c r="D575" i="2"/>
  <c r="F575" i="2" s="1"/>
  <c r="I575" i="2" s="1"/>
  <c r="H574" i="2"/>
  <c r="G574" i="2"/>
  <c r="E574" i="2"/>
  <c r="D574" i="2"/>
  <c r="F574" i="2" s="1"/>
  <c r="I574" i="2" s="1"/>
  <c r="H573" i="2"/>
  <c r="E573" i="2"/>
  <c r="G573" i="2" s="1"/>
  <c r="D573" i="2"/>
  <c r="F573" i="2" s="1"/>
  <c r="I573" i="2" s="1"/>
  <c r="H572" i="2"/>
  <c r="G572" i="2"/>
  <c r="E572" i="2"/>
  <c r="D572" i="2"/>
  <c r="F572" i="2" s="1"/>
  <c r="I572" i="2" s="1"/>
  <c r="H571" i="2"/>
  <c r="E571" i="2"/>
  <c r="G571" i="2" s="1"/>
  <c r="D571" i="2"/>
  <c r="F571" i="2" s="1"/>
  <c r="I571" i="2" s="1"/>
  <c r="H570" i="2"/>
  <c r="G570" i="2"/>
  <c r="E570" i="2"/>
  <c r="D570" i="2"/>
  <c r="F570" i="2" s="1"/>
  <c r="I570" i="2" s="1"/>
  <c r="H569" i="2"/>
  <c r="E569" i="2"/>
  <c r="G569" i="2" s="1"/>
  <c r="D569" i="2"/>
  <c r="F569" i="2" s="1"/>
  <c r="I569" i="2" s="1"/>
  <c r="H568" i="2"/>
  <c r="G568" i="2"/>
  <c r="E568" i="2"/>
  <c r="D568" i="2"/>
  <c r="F568" i="2" s="1"/>
  <c r="I568" i="2" s="1"/>
  <c r="H567" i="2"/>
  <c r="E567" i="2"/>
  <c r="G567" i="2" s="1"/>
  <c r="D567" i="2"/>
  <c r="F567" i="2" s="1"/>
  <c r="I567" i="2" s="1"/>
  <c r="H566" i="2"/>
  <c r="G566" i="2"/>
  <c r="E566" i="2"/>
  <c r="D566" i="2"/>
  <c r="F566" i="2" s="1"/>
  <c r="I566" i="2" s="1"/>
  <c r="H565" i="2"/>
  <c r="E565" i="2"/>
  <c r="G565" i="2" s="1"/>
  <c r="D565" i="2"/>
  <c r="F565" i="2" s="1"/>
  <c r="I565" i="2" s="1"/>
  <c r="H564" i="2"/>
  <c r="G564" i="2"/>
  <c r="E564" i="2"/>
  <c r="D564" i="2"/>
  <c r="F564" i="2" s="1"/>
  <c r="I564" i="2" s="1"/>
  <c r="H563" i="2"/>
  <c r="E563" i="2"/>
  <c r="G563" i="2" s="1"/>
  <c r="D563" i="2"/>
  <c r="F563" i="2" s="1"/>
  <c r="I563" i="2" s="1"/>
  <c r="H562" i="2"/>
  <c r="G562" i="2"/>
  <c r="E562" i="2"/>
  <c r="D562" i="2"/>
  <c r="F562" i="2" s="1"/>
  <c r="I562" i="2" s="1"/>
  <c r="H561" i="2"/>
  <c r="E561" i="2"/>
  <c r="G561" i="2" s="1"/>
  <c r="D561" i="2"/>
  <c r="F561" i="2" s="1"/>
  <c r="I561" i="2" s="1"/>
  <c r="H560" i="2"/>
  <c r="G560" i="2"/>
  <c r="E560" i="2"/>
  <c r="D560" i="2"/>
  <c r="F560" i="2" s="1"/>
  <c r="I560" i="2" s="1"/>
  <c r="H559" i="2"/>
  <c r="E559" i="2"/>
  <c r="G559" i="2" s="1"/>
  <c r="D559" i="2"/>
  <c r="F559" i="2" s="1"/>
  <c r="I559" i="2" s="1"/>
  <c r="H558" i="2"/>
  <c r="G558" i="2"/>
  <c r="E558" i="2"/>
  <c r="D558" i="2"/>
  <c r="F558" i="2" s="1"/>
  <c r="I558" i="2" s="1"/>
  <c r="H557" i="2"/>
  <c r="E557" i="2"/>
  <c r="G557" i="2" s="1"/>
  <c r="D557" i="2"/>
  <c r="F557" i="2" s="1"/>
  <c r="I557" i="2" s="1"/>
  <c r="H556" i="2"/>
  <c r="G556" i="2"/>
  <c r="E556" i="2"/>
  <c r="D556" i="2"/>
  <c r="F556" i="2" s="1"/>
  <c r="I556" i="2" s="1"/>
  <c r="H555" i="2"/>
  <c r="E555" i="2"/>
  <c r="G555" i="2" s="1"/>
  <c r="D555" i="2"/>
  <c r="F555" i="2" s="1"/>
  <c r="I555" i="2" s="1"/>
  <c r="H554" i="2"/>
  <c r="G554" i="2"/>
  <c r="E554" i="2"/>
  <c r="D554" i="2"/>
  <c r="F554" i="2" s="1"/>
  <c r="I554" i="2" s="1"/>
  <c r="H553" i="2"/>
  <c r="E553" i="2"/>
  <c r="G553" i="2" s="1"/>
  <c r="D553" i="2"/>
  <c r="F553" i="2" s="1"/>
  <c r="I553" i="2" s="1"/>
  <c r="H552" i="2"/>
  <c r="G552" i="2"/>
  <c r="E552" i="2"/>
  <c r="D552" i="2"/>
  <c r="F552" i="2" s="1"/>
  <c r="I552" i="2" s="1"/>
  <c r="H551" i="2"/>
  <c r="E551" i="2"/>
  <c r="G551" i="2" s="1"/>
  <c r="D551" i="2"/>
  <c r="F551" i="2" s="1"/>
  <c r="I551" i="2" s="1"/>
  <c r="H550" i="2"/>
  <c r="G550" i="2"/>
  <c r="E550" i="2"/>
  <c r="D550" i="2"/>
  <c r="F550" i="2" s="1"/>
  <c r="I550" i="2" s="1"/>
  <c r="H549" i="2"/>
  <c r="E549" i="2"/>
  <c r="G549" i="2" s="1"/>
  <c r="D549" i="2"/>
  <c r="F549" i="2" s="1"/>
  <c r="I549" i="2" s="1"/>
  <c r="H548" i="2"/>
  <c r="G548" i="2"/>
  <c r="E548" i="2"/>
  <c r="D548" i="2"/>
  <c r="F548" i="2" s="1"/>
  <c r="I548" i="2" s="1"/>
  <c r="H547" i="2"/>
  <c r="E547" i="2"/>
  <c r="G547" i="2" s="1"/>
  <c r="D547" i="2"/>
  <c r="F547" i="2" s="1"/>
  <c r="I547" i="2" s="1"/>
  <c r="H546" i="2"/>
  <c r="G546" i="2"/>
  <c r="E546" i="2"/>
  <c r="D546" i="2"/>
  <c r="F546" i="2" s="1"/>
  <c r="I546" i="2" s="1"/>
  <c r="H545" i="2"/>
  <c r="E545" i="2"/>
  <c r="G545" i="2" s="1"/>
  <c r="D545" i="2"/>
  <c r="F545" i="2" s="1"/>
  <c r="I545" i="2" s="1"/>
  <c r="H544" i="2"/>
  <c r="G544" i="2"/>
  <c r="E544" i="2"/>
  <c r="D544" i="2"/>
  <c r="F544" i="2" s="1"/>
  <c r="I544" i="2" s="1"/>
  <c r="H543" i="2"/>
  <c r="E543" i="2"/>
  <c r="G543" i="2" s="1"/>
  <c r="D543" i="2"/>
  <c r="F543" i="2" s="1"/>
  <c r="I543" i="2" s="1"/>
  <c r="H542" i="2"/>
  <c r="G542" i="2"/>
  <c r="E542" i="2"/>
  <c r="D542" i="2"/>
  <c r="F542" i="2" s="1"/>
  <c r="I542" i="2" s="1"/>
  <c r="H541" i="2"/>
  <c r="E541" i="2"/>
  <c r="G541" i="2" s="1"/>
  <c r="D541" i="2"/>
  <c r="F541" i="2" s="1"/>
  <c r="I541" i="2" s="1"/>
  <c r="H540" i="2"/>
  <c r="G540" i="2"/>
  <c r="E540" i="2"/>
  <c r="D540" i="2"/>
  <c r="F540" i="2" s="1"/>
  <c r="I540" i="2" s="1"/>
  <c r="H539" i="2"/>
  <c r="E539" i="2"/>
  <c r="G539" i="2" s="1"/>
  <c r="D539" i="2"/>
  <c r="F539" i="2" s="1"/>
  <c r="I539" i="2" s="1"/>
  <c r="H538" i="2"/>
  <c r="G538" i="2"/>
  <c r="E538" i="2"/>
  <c r="D538" i="2"/>
  <c r="F538" i="2" s="1"/>
  <c r="I538" i="2" s="1"/>
  <c r="H537" i="2"/>
  <c r="E537" i="2"/>
  <c r="G537" i="2" s="1"/>
  <c r="D537" i="2"/>
  <c r="F537" i="2" s="1"/>
  <c r="I537" i="2" s="1"/>
  <c r="H536" i="2"/>
  <c r="G536" i="2"/>
  <c r="E536" i="2"/>
  <c r="D536" i="2"/>
  <c r="F536" i="2" s="1"/>
  <c r="I536" i="2" s="1"/>
  <c r="H535" i="2"/>
  <c r="E535" i="2"/>
  <c r="G535" i="2" s="1"/>
  <c r="D535" i="2"/>
  <c r="F535" i="2" s="1"/>
  <c r="I535" i="2" s="1"/>
  <c r="H534" i="2"/>
  <c r="G534" i="2"/>
  <c r="E534" i="2"/>
  <c r="D534" i="2"/>
  <c r="F534" i="2" s="1"/>
  <c r="I534" i="2" s="1"/>
  <c r="H533" i="2"/>
  <c r="E533" i="2"/>
  <c r="G533" i="2" s="1"/>
  <c r="D533" i="2"/>
  <c r="F533" i="2" s="1"/>
  <c r="I533" i="2" s="1"/>
  <c r="H532" i="2"/>
  <c r="G532" i="2"/>
  <c r="E532" i="2"/>
  <c r="D532" i="2"/>
  <c r="F532" i="2" s="1"/>
  <c r="I532" i="2" s="1"/>
  <c r="H531" i="2"/>
  <c r="E531" i="2"/>
  <c r="G531" i="2" s="1"/>
  <c r="D531" i="2"/>
  <c r="F531" i="2" s="1"/>
  <c r="I531" i="2" s="1"/>
  <c r="H530" i="2"/>
  <c r="G530" i="2"/>
  <c r="E530" i="2"/>
  <c r="D530" i="2"/>
  <c r="F530" i="2" s="1"/>
  <c r="I530" i="2" s="1"/>
  <c r="H529" i="2"/>
  <c r="E529" i="2"/>
  <c r="G529" i="2" s="1"/>
  <c r="D529" i="2"/>
  <c r="F529" i="2" s="1"/>
  <c r="I529" i="2" s="1"/>
  <c r="H528" i="2"/>
  <c r="G528" i="2"/>
  <c r="E528" i="2"/>
  <c r="D528" i="2"/>
  <c r="F528" i="2" s="1"/>
  <c r="I528" i="2" s="1"/>
  <c r="H527" i="2"/>
  <c r="E527" i="2"/>
  <c r="G527" i="2" s="1"/>
  <c r="D527" i="2"/>
  <c r="F527" i="2" s="1"/>
  <c r="I527" i="2" s="1"/>
  <c r="H526" i="2"/>
  <c r="G526" i="2"/>
  <c r="E526" i="2"/>
  <c r="D526" i="2"/>
  <c r="F526" i="2" s="1"/>
  <c r="I526" i="2" s="1"/>
  <c r="H525" i="2"/>
  <c r="E525" i="2"/>
  <c r="G525" i="2" s="1"/>
  <c r="D525" i="2"/>
  <c r="F525" i="2" s="1"/>
  <c r="I525" i="2" s="1"/>
  <c r="H524" i="2"/>
  <c r="G524" i="2"/>
  <c r="E524" i="2"/>
  <c r="D524" i="2"/>
  <c r="F524" i="2" s="1"/>
  <c r="I524" i="2" s="1"/>
  <c r="H523" i="2"/>
  <c r="E523" i="2"/>
  <c r="G523" i="2" s="1"/>
  <c r="D523" i="2"/>
  <c r="F523" i="2" s="1"/>
  <c r="I523" i="2" s="1"/>
  <c r="H522" i="2"/>
  <c r="G522" i="2"/>
  <c r="E522" i="2"/>
  <c r="D522" i="2"/>
  <c r="F522" i="2" s="1"/>
  <c r="I522" i="2" s="1"/>
  <c r="H521" i="2"/>
  <c r="E521" i="2"/>
  <c r="G521" i="2" s="1"/>
  <c r="D521" i="2"/>
  <c r="F521" i="2" s="1"/>
  <c r="I521" i="2" s="1"/>
  <c r="H520" i="2"/>
  <c r="G520" i="2"/>
  <c r="E520" i="2"/>
  <c r="D520" i="2"/>
  <c r="F520" i="2" s="1"/>
  <c r="I520" i="2" s="1"/>
  <c r="H519" i="2"/>
  <c r="E519" i="2"/>
  <c r="G519" i="2" s="1"/>
  <c r="D519" i="2"/>
  <c r="F519" i="2" s="1"/>
  <c r="I519" i="2" s="1"/>
  <c r="H518" i="2"/>
  <c r="G518" i="2"/>
  <c r="E518" i="2"/>
  <c r="D518" i="2"/>
  <c r="F518" i="2" s="1"/>
  <c r="I518" i="2" s="1"/>
  <c r="H517" i="2"/>
  <c r="E517" i="2"/>
  <c r="G517" i="2" s="1"/>
  <c r="D517" i="2"/>
  <c r="F517" i="2" s="1"/>
  <c r="I517" i="2" s="1"/>
  <c r="H516" i="2"/>
  <c r="G516" i="2"/>
  <c r="E516" i="2"/>
  <c r="D516" i="2"/>
  <c r="F516" i="2" s="1"/>
  <c r="I516" i="2" s="1"/>
  <c r="H515" i="2"/>
  <c r="E515" i="2"/>
  <c r="G515" i="2" s="1"/>
  <c r="D515" i="2"/>
  <c r="F515" i="2" s="1"/>
  <c r="I515" i="2" s="1"/>
  <c r="H514" i="2"/>
  <c r="G514" i="2"/>
  <c r="E514" i="2"/>
  <c r="D514" i="2"/>
  <c r="F514" i="2" s="1"/>
  <c r="I514" i="2" s="1"/>
  <c r="H513" i="2"/>
  <c r="E513" i="2"/>
  <c r="G513" i="2" s="1"/>
  <c r="D513" i="2"/>
  <c r="F513" i="2" s="1"/>
  <c r="I513" i="2" s="1"/>
  <c r="H512" i="2"/>
  <c r="G512" i="2"/>
  <c r="E512" i="2"/>
  <c r="D512" i="2"/>
  <c r="F512" i="2" s="1"/>
  <c r="I512" i="2" s="1"/>
  <c r="H511" i="2"/>
  <c r="E511" i="2"/>
  <c r="G511" i="2" s="1"/>
  <c r="D511" i="2"/>
  <c r="F511" i="2" s="1"/>
  <c r="I511" i="2" s="1"/>
  <c r="H510" i="2"/>
  <c r="G510" i="2"/>
  <c r="E510" i="2"/>
  <c r="D510" i="2"/>
  <c r="F510" i="2" s="1"/>
  <c r="I510" i="2" s="1"/>
  <c r="H509" i="2"/>
  <c r="E509" i="2"/>
  <c r="G509" i="2" s="1"/>
  <c r="D509" i="2"/>
  <c r="F509" i="2" s="1"/>
  <c r="I509" i="2" s="1"/>
  <c r="H508" i="2"/>
  <c r="G508" i="2"/>
  <c r="E508" i="2"/>
  <c r="D508" i="2"/>
  <c r="F508" i="2" s="1"/>
  <c r="I508" i="2" s="1"/>
  <c r="H507" i="2"/>
  <c r="E507" i="2"/>
  <c r="G507" i="2" s="1"/>
  <c r="D507" i="2"/>
  <c r="F507" i="2" s="1"/>
  <c r="I507" i="2" s="1"/>
  <c r="H506" i="2"/>
  <c r="G506" i="2"/>
  <c r="E506" i="2"/>
  <c r="D506" i="2"/>
  <c r="F506" i="2" s="1"/>
  <c r="I506" i="2" s="1"/>
  <c r="H505" i="2"/>
  <c r="E505" i="2"/>
  <c r="G505" i="2" s="1"/>
  <c r="D505" i="2"/>
  <c r="F505" i="2" s="1"/>
  <c r="I505" i="2" s="1"/>
  <c r="H504" i="2"/>
  <c r="G504" i="2"/>
  <c r="E504" i="2"/>
  <c r="D504" i="2"/>
  <c r="F504" i="2" s="1"/>
  <c r="I504" i="2" s="1"/>
  <c r="H503" i="2"/>
  <c r="E503" i="2"/>
  <c r="G503" i="2" s="1"/>
  <c r="D503" i="2"/>
  <c r="F503" i="2" s="1"/>
  <c r="I503" i="2" s="1"/>
  <c r="H502" i="2"/>
  <c r="G502" i="2"/>
  <c r="E502" i="2"/>
  <c r="D502" i="2"/>
  <c r="F502" i="2" s="1"/>
  <c r="I502" i="2" s="1"/>
  <c r="H501" i="2"/>
  <c r="E501" i="2"/>
  <c r="G501" i="2" s="1"/>
  <c r="D501" i="2"/>
  <c r="F501" i="2" s="1"/>
  <c r="I501" i="2" s="1"/>
  <c r="H500" i="2"/>
  <c r="G500" i="2"/>
  <c r="E500" i="2"/>
  <c r="D500" i="2"/>
  <c r="F500" i="2" s="1"/>
  <c r="I500" i="2" s="1"/>
  <c r="H499" i="2"/>
  <c r="E499" i="2"/>
  <c r="G499" i="2" s="1"/>
  <c r="D499" i="2"/>
  <c r="F499" i="2" s="1"/>
  <c r="I499" i="2" s="1"/>
  <c r="H498" i="2"/>
  <c r="G498" i="2"/>
  <c r="E498" i="2"/>
  <c r="D498" i="2"/>
  <c r="F498" i="2" s="1"/>
  <c r="I498" i="2" s="1"/>
  <c r="H497" i="2"/>
  <c r="E497" i="2"/>
  <c r="G497" i="2" s="1"/>
  <c r="D497" i="2"/>
  <c r="F497" i="2" s="1"/>
  <c r="I497" i="2" s="1"/>
  <c r="H496" i="2"/>
  <c r="G496" i="2"/>
  <c r="E496" i="2"/>
  <c r="D496" i="2"/>
  <c r="F496" i="2" s="1"/>
  <c r="I496" i="2" s="1"/>
  <c r="H495" i="2"/>
  <c r="E495" i="2"/>
  <c r="G495" i="2" s="1"/>
  <c r="D495" i="2"/>
  <c r="F495" i="2" s="1"/>
  <c r="I495" i="2" s="1"/>
  <c r="H494" i="2"/>
  <c r="G494" i="2"/>
  <c r="E494" i="2"/>
  <c r="D494" i="2"/>
  <c r="F494" i="2" s="1"/>
  <c r="I494" i="2" s="1"/>
  <c r="H493" i="2"/>
  <c r="E493" i="2"/>
  <c r="G493" i="2" s="1"/>
  <c r="D493" i="2"/>
  <c r="F493" i="2" s="1"/>
  <c r="I493" i="2" s="1"/>
  <c r="H492" i="2"/>
  <c r="G492" i="2"/>
  <c r="E492" i="2"/>
  <c r="D492" i="2"/>
  <c r="F492" i="2" s="1"/>
  <c r="I492" i="2" s="1"/>
  <c r="H491" i="2"/>
  <c r="E491" i="2"/>
  <c r="G491" i="2" s="1"/>
  <c r="D491" i="2"/>
  <c r="F491" i="2" s="1"/>
  <c r="I491" i="2" s="1"/>
  <c r="H490" i="2"/>
  <c r="G490" i="2"/>
  <c r="E490" i="2"/>
  <c r="D490" i="2"/>
  <c r="F490" i="2" s="1"/>
  <c r="I490" i="2" s="1"/>
  <c r="H489" i="2"/>
  <c r="E489" i="2"/>
  <c r="G489" i="2" s="1"/>
  <c r="D489" i="2"/>
  <c r="F489" i="2" s="1"/>
  <c r="I489" i="2" s="1"/>
  <c r="H488" i="2"/>
  <c r="G488" i="2"/>
  <c r="E488" i="2"/>
  <c r="D488" i="2"/>
  <c r="F488" i="2" s="1"/>
  <c r="I488" i="2" s="1"/>
  <c r="H487" i="2"/>
  <c r="E487" i="2"/>
  <c r="G487" i="2" s="1"/>
  <c r="D487" i="2"/>
  <c r="F487" i="2" s="1"/>
  <c r="I487" i="2" s="1"/>
  <c r="H486" i="2"/>
  <c r="G486" i="2"/>
  <c r="E486" i="2"/>
  <c r="D486" i="2"/>
  <c r="F486" i="2" s="1"/>
  <c r="I486" i="2" s="1"/>
  <c r="H485" i="2"/>
  <c r="E485" i="2"/>
  <c r="G485" i="2" s="1"/>
  <c r="D485" i="2"/>
  <c r="F485" i="2" s="1"/>
  <c r="I485" i="2" s="1"/>
  <c r="H484" i="2"/>
  <c r="G484" i="2"/>
  <c r="E484" i="2"/>
  <c r="D484" i="2"/>
  <c r="F484" i="2" s="1"/>
  <c r="I484" i="2" s="1"/>
  <c r="H483" i="2"/>
  <c r="E483" i="2"/>
  <c r="G483" i="2" s="1"/>
  <c r="D483" i="2"/>
  <c r="F483" i="2" s="1"/>
  <c r="I483" i="2" s="1"/>
  <c r="H482" i="2"/>
  <c r="G482" i="2"/>
  <c r="E482" i="2"/>
  <c r="D482" i="2"/>
  <c r="F482" i="2" s="1"/>
  <c r="I482" i="2" s="1"/>
  <c r="H481" i="2"/>
  <c r="E481" i="2"/>
  <c r="G481" i="2" s="1"/>
  <c r="D481" i="2"/>
  <c r="F481" i="2" s="1"/>
  <c r="I481" i="2" s="1"/>
  <c r="H480" i="2"/>
  <c r="G480" i="2"/>
  <c r="E480" i="2"/>
  <c r="D480" i="2"/>
  <c r="F480" i="2" s="1"/>
  <c r="I480" i="2" s="1"/>
  <c r="H479" i="2"/>
  <c r="E479" i="2"/>
  <c r="G479" i="2" s="1"/>
  <c r="D479" i="2"/>
  <c r="F479" i="2" s="1"/>
  <c r="I479" i="2" s="1"/>
  <c r="H478" i="2"/>
  <c r="G478" i="2"/>
  <c r="E478" i="2"/>
  <c r="D478" i="2"/>
  <c r="F478" i="2" s="1"/>
  <c r="I478" i="2" s="1"/>
  <c r="H477" i="2"/>
  <c r="E477" i="2"/>
  <c r="G477" i="2" s="1"/>
  <c r="D477" i="2"/>
  <c r="F477" i="2" s="1"/>
  <c r="I477" i="2" s="1"/>
  <c r="H476" i="2"/>
  <c r="G476" i="2"/>
  <c r="E476" i="2"/>
  <c r="D476" i="2"/>
  <c r="F476" i="2" s="1"/>
  <c r="I476" i="2" s="1"/>
  <c r="H475" i="2"/>
  <c r="E475" i="2"/>
  <c r="G475" i="2" s="1"/>
  <c r="D475" i="2"/>
  <c r="F475" i="2" s="1"/>
  <c r="I475" i="2" s="1"/>
  <c r="H474" i="2"/>
  <c r="G474" i="2"/>
  <c r="E474" i="2"/>
  <c r="D474" i="2"/>
  <c r="F474" i="2" s="1"/>
  <c r="I474" i="2" s="1"/>
  <c r="H473" i="2"/>
  <c r="E473" i="2"/>
  <c r="G473" i="2" s="1"/>
  <c r="D473" i="2"/>
  <c r="F473" i="2" s="1"/>
  <c r="I473" i="2" s="1"/>
  <c r="H472" i="2"/>
  <c r="G472" i="2"/>
  <c r="E472" i="2"/>
  <c r="D472" i="2"/>
  <c r="F472" i="2" s="1"/>
  <c r="I472" i="2" s="1"/>
  <c r="H471" i="2"/>
  <c r="E471" i="2"/>
  <c r="G471" i="2" s="1"/>
  <c r="D471" i="2"/>
  <c r="F471" i="2" s="1"/>
  <c r="I471" i="2" s="1"/>
  <c r="H470" i="2"/>
  <c r="G470" i="2"/>
  <c r="E470" i="2"/>
  <c r="D470" i="2"/>
  <c r="F470" i="2" s="1"/>
  <c r="I470" i="2" s="1"/>
  <c r="H469" i="2"/>
  <c r="E469" i="2"/>
  <c r="G469" i="2" s="1"/>
  <c r="D469" i="2"/>
  <c r="F469" i="2" s="1"/>
  <c r="I469" i="2" s="1"/>
  <c r="H468" i="2"/>
  <c r="G468" i="2"/>
  <c r="E468" i="2"/>
  <c r="D468" i="2"/>
  <c r="F468" i="2" s="1"/>
  <c r="I468" i="2" s="1"/>
  <c r="H467" i="2"/>
  <c r="E467" i="2"/>
  <c r="G467" i="2" s="1"/>
  <c r="D467" i="2"/>
  <c r="F467" i="2" s="1"/>
  <c r="I467" i="2" s="1"/>
  <c r="H466" i="2"/>
  <c r="G466" i="2"/>
  <c r="E466" i="2"/>
  <c r="D466" i="2"/>
  <c r="F466" i="2" s="1"/>
  <c r="I466" i="2" s="1"/>
  <c r="H465" i="2"/>
  <c r="E465" i="2"/>
  <c r="G465" i="2" s="1"/>
  <c r="D465" i="2"/>
  <c r="F465" i="2" s="1"/>
  <c r="I465" i="2" s="1"/>
  <c r="H464" i="2"/>
  <c r="G464" i="2"/>
  <c r="E464" i="2"/>
  <c r="D464" i="2"/>
  <c r="F464" i="2" s="1"/>
  <c r="I464" i="2" s="1"/>
  <c r="H463" i="2"/>
  <c r="E463" i="2"/>
  <c r="G463" i="2" s="1"/>
  <c r="D463" i="2"/>
  <c r="F463" i="2" s="1"/>
  <c r="I463" i="2" s="1"/>
  <c r="H462" i="2"/>
  <c r="G462" i="2"/>
  <c r="E462" i="2"/>
  <c r="D462" i="2"/>
  <c r="F462" i="2" s="1"/>
  <c r="I462" i="2" s="1"/>
  <c r="H461" i="2"/>
  <c r="E461" i="2"/>
  <c r="G461" i="2" s="1"/>
  <c r="D461" i="2"/>
  <c r="F461" i="2" s="1"/>
  <c r="I461" i="2" s="1"/>
  <c r="H460" i="2"/>
  <c r="G460" i="2"/>
  <c r="E460" i="2"/>
  <c r="D460" i="2"/>
  <c r="F460" i="2" s="1"/>
  <c r="I460" i="2" s="1"/>
  <c r="H459" i="2"/>
  <c r="E459" i="2"/>
  <c r="G459" i="2" s="1"/>
  <c r="D459" i="2"/>
  <c r="F459" i="2" s="1"/>
  <c r="I459" i="2" s="1"/>
  <c r="H458" i="2"/>
  <c r="G458" i="2"/>
  <c r="E458" i="2"/>
  <c r="D458" i="2"/>
  <c r="F458" i="2" s="1"/>
  <c r="I458" i="2" s="1"/>
  <c r="H457" i="2"/>
  <c r="E457" i="2"/>
  <c r="G457" i="2" s="1"/>
  <c r="D457" i="2"/>
  <c r="F457" i="2" s="1"/>
  <c r="I457" i="2" s="1"/>
  <c r="H456" i="2"/>
  <c r="G456" i="2"/>
  <c r="E456" i="2"/>
  <c r="D456" i="2"/>
  <c r="F456" i="2" s="1"/>
  <c r="I456" i="2" s="1"/>
  <c r="H455" i="2"/>
  <c r="E455" i="2"/>
  <c r="G455" i="2" s="1"/>
  <c r="D455" i="2"/>
  <c r="F455" i="2" s="1"/>
  <c r="I455" i="2" s="1"/>
  <c r="H454" i="2"/>
  <c r="G454" i="2"/>
  <c r="E454" i="2"/>
  <c r="D454" i="2"/>
  <c r="F454" i="2" s="1"/>
  <c r="I454" i="2" s="1"/>
  <c r="H453" i="2"/>
  <c r="E453" i="2"/>
  <c r="G453" i="2" s="1"/>
  <c r="D453" i="2"/>
  <c r="F453" i="2" s="1"/>
  <c r="I453" i="2" s="1"/>
  <c r="H452" i="2"/>
  <c r="G452" i="2"/>
  <c r="E452" i="2"/>
  <c r="D452" i="2"/>
  <c r="F452" i="2" s="1"/>
  <c r="I452" i="2" s="1"/>
  <c r="H451" i="2"/>
  <c r="E451" i="2"/>
  <c r="G451" i="2" s="1"/>
  <c r="D451" i="2"/>
  <c r="F451" i="2" s="1"/>
  <c r="I451" i="2" s="1"/>
  <c r="H450" i="2"/>
  <c r="G450" i="2"/>
  <c r="E450" i="2"/>
  <c r="D450" i="2"/>
  <c r="F450" i="2" s="1"/>
  <c r="I450" i="2" s="1"/>
  <c r="H449" i="2"/>
  <c r="E449" i="2"/>
  <c r="G449" i="2" s="1"/>
  <c r="D449" i="2"/>
  <c r="F449" i="2" s="1"/>
  <c r="I449" i="2" s="1"/>
  <c r="H448" i="2"/>
  <c r="G448" i="2"/>
  <c r="E448" i="2"/>
  <c r="D448" i="2"/>
  <c r="F448" i="2" s="1"/>
  <c r="I448" i="2" s="1"/>
  <c r="H447" i="2"/>
  <c r="E447" i="2"/>
  <c r="G447" i="2" s="1"/>
  <c r="D447" i="2"/>
  <c r="F447" i="2" s="1"/>
  <c r="I447" i="2" s="1"/>
  <c r="H446" i="2"/>
  <c r="G446" i="2"/>
  <c r="E446" i="2"/>
  <c r="D446" i="2"/>
  <c r="F446" i="2" s="1"/>
  <c r="I446" i="2" s="1"/>
  <c r="H445" i="2"/>
  <c r="E445" i="2"/>
  <c r="G445" i="2" s="1"/>
  <c r="D445" i="2"/>
  <c r="F445" i="2" s="1"/>
  <c r="I445" i="2" s="1"/>
  <c r="H444" i="2"/>
  <c r="G444" i="2"/>
  <c r="E444" i="2"/>
  <c r="D444" i="2"/>
  <c r="F444" i="2" s="1"/>
  <c r="I444" i="2" s="1"/>
  <c r="H443" i="2"/>
  <c r="E443" i="2"/>
  <c r="G443" i="2" s="1"/>
  <c r="D443" i="2"/>
  <c r="F443" i="2" s="1"/>
  <c r="I443" i="2" s="1"/>
  <c r="H442" i="2"/>
  <c r="G442" i="2"/>
  <c r="E442" i="2"/>
  <c r="D442" i="2"/>
  <c r="F442" i="2" s="1"/>
  <c r="I442" i="2" s="1"/>
  <c r="H441" i="2"/>
  <c r="E441" i="2"/>
  <c r="G441" i="2" s="1"/>
  <c r="D441" i="2"/>
  <c r="F441" i="2" s="1"/>
  <c r="I441" i="2" s="1"/>
  <c r="H440" i="2"/>
  <c r="G440" i="2"/>
  <c r="E440" i="2"/>
  <c r="D440" i="2"/>
  <c r="F440" i="2" s="1"/>
  <c r="I440" i="2" s="1"/>
  <c r="H439" i="2"/>
  <c r="E439" i="2"/>
  <c r="G439" i="2" s="1"/>
  <c r="D439" i="2"/>
  <c r="F439" i="2" s="1"/>
  <c r="I439" i="2" s="1"/>
  <c r="H438" i="2"/>
  <c r="G438" i="2"/>
  <c r="E438" i="2"/>
  <c r="D438" i="2"/>
  <c r="F438" i="2" s="1"/>
  <c r="I438" i="2" s="1"/>
  <c r="H437" i="2"/>
  <c r="E437" i="2"/>
  <c r="G437" i="2" s="1"/>
  <c r="D437" i="2"/>
  <c r="F437" i="2" s="1"/>
  <c r="I437" i="2" s="1"/>
  <c r="H436" i="2"/>
  <c r="G436" i="2"/>
  <c r="E436" i="2"/>
  <c r="D436" i="2"/>
  <c r="F436" i="2" s="1"/>
  <c r="I436" i="2" s="1"/>
  <c r="H435" i="2"/>
  <c r="E435" i="2"/>
  <c r="G435" i="2" s="1"/>
  <c r="D435" i="2"/>
  <c r="F435" i="2" s="1"/>
  <c r="I435" i="2" s="1"/>
  <c r="H434" i="2"/>
  <c r="G434" i="2"/>
  <c r="E434" i="2"/>
  <c r="D434" i="2"/>
  <c r="F434" i="2" s="1"/>
  <c r="I434" i="2" s="1"/>
  <c r="H433" i="2"/>
  <c r="E433" i="2"/>
  <c r="G433" i="2" s="1"/>
  <c r="D433" i="2"/>
  <c r="F433" i="2" s="1"/>
  <c r="I433" i="2" s="1"/>
  <c r="H432" i="2"/>
  <c r="G432" i="2"/>
  <c r="E432" i="2"/>
  <c r="D432" i="2"/>
  <c r="F432" i="2" s="1"/>
  <c r="I432" i="2" s="1"/>
  <c r="H431" i="2"/>
  <c r="E431" i="2"/>
  <c r="G431" i="2" s="1"/>
  <c r="D431" i="2"/>
  <c r="F431" i="2" s="1"/>
  <c r="I431" i="2" s="1"/>
  <c r="H430" i="2"/>
  <c r="G430" i="2"/>
  <c r="E430" i="2"/>
  <c r="D430" i="2"/>
  <c r="F430" i="2" s="1"/>
  <c r="I430" i="2" s="1"/>
  <c r="H429" i="2"/>
  <c r="E429" i="2"/>
  <c r="G429" i="2" s="1"/>
  <c r="D429" i="2"/>
  <c r="F429" i="2" s="1"/>
  <c r="I429" i="2" s="1"/>
  <c r="H428" i="2"/>
  <c r="G428" i="2"/>
  <c r="E428" i="2"/>
  <c r="D428" i="2"/>
  <c r="F428" i="2" s="1"/>
  <c r="I428" i="2" s="1"/>
  <c r="H427" i="2"/>
  <c r="E427" i="2"/>
  <c r="G427" i="2" s="1"/>
  <c r="D427" i="2"/>
  <c r="F427" i="2" s="1"/>
  <c r="I427" i="2" s="1"/>
  <c r="H426" i="2"/>
  <c r="G426" i="2"/>
  <c r="E426" i="2"/>
  <c r="D426" i="2"/>
  <c r="F426" i="2" s="1"/>
  <c r="I426" i="2" s="1"/>
  <c r="H425" i="2"/>
  <c r="E425" i="2"/>
  <c r="G425" i="2" s="1"/>
  <c r="D425" i="2"/>
  <c r="F425" i="2" s="1"/>
  <c r="I425" i="2" s="1"/>
  <c r="H424" i="2"/>
  <c r="G424" i="2"/>
  <c r="E424" i="2"/>
  <c r="D424" i="2"/>
  <c r="F424" i="2" s="1"/>
  <c r="I424" i="2" s="1"/>
  <c r="H423" i="2"/>
  <c r="E423" i="2"/>
  <c r="G423" i="2" s="1"/>
  <c r="D423" i="2"/>
  <c r="F423" i="2" s="1"/>
  <c r="I423" i="2" s="1"/>
  <c r="H422" i="2"/>
  <c r="G422" i="2"/>
  <c r="E422" i="2"/>
  <c r="D422" i="2"/>
  <c r="F422" i="2" s="1"/>
  <c r="I422" i="2" s="1"/>
  <c r="H421" i="2"/>
  <c r="E421" i="2"/>
  <c r="G421" i="2" s="1"/>
  <c r="D421" i="2"/>
  <c r="F421" i="2" s="1"/>
  <c r="I421" i="2" s="1"/>
  <c r="H420" i="2"/>
  <c r="G420" i="2"/>
  <c r="E420" i="2"/>
  <c r="D420" i="2"/>
  <c r="F420" i="2" s="1"/>
  <c r="I420" i="2" s="1"/>
  <c r="H419" i="2"/>
  <c r="E419" i="2"/>
  <c r="G419" i="2" s="1"/>
  <c r="D419" i="2"/>
  <c r="F419" i="2" s="1"/>
  <c r="I419" i="2" s="1"/>
  <c r="H418" i="2"/>
  <c r="G418" i="2"/>
  <c r="E418" i="2"/>
  <c r="D418" i="2"/>
  <c r="F418" i="2" s="1"/>
  <c r="I418" i="2" s="1"/>
  <c r="H417" i="2"/>
  <c r="E417" i="2"/>
  <c r="G417" i="2" s="1"/>
  <c r="D417" i="2"/>
  <c r="F417" i="2" s="1"/>
  <c r="I417" i="2" s="1"/>
  <c r="H416" i="2"/>
  <c r="G416" i="2"/>
  <c r="E416" i="2"/>
  <c r="D416" i="2"/>
  <c r="F416" i="2" s="1"/>
  <c r="I416" i="2" s="1"/>
  <c r="H415" i="2"/>
  <c r="E415" i="2"/>
  <c r="G415" i="2" s="1"/>
  <c r="D415" i="2"/>
  <c r="F415" i="2" s="1"/>
  <c r="I415" i="2" s="1"/>
  <c r="H414" i="2"/>
  <c r="G414" i="2"/>
  <c r="E414" i="2"/>
  <c r="D414" i="2"/>
  <c r="F414" i="2" s="1"/>
  <c r="I414" i="2" s="1"/>
  <c r="H413" i="2"/>
  <c r="E413" i="2"/>
  <c r="G413" i="2" s="1"/>
  <c r="D413" i="2"/>
  <c r="F413" i="2" s="1"/>
  <c r="I413" i="2" s="1"/>
  <c r="H412" i="2"/>
  <c r="G412" i="2"/>
  <c r="E412" i="2"/>
  <c r="D412" i="2"/>
  <c r="F412" i="2" s="1"/>
  <c r="I412" i="2" s="1"/>
  <c r="H411" i="2"/>
  <c r="E411" i="2"/>
  <c r="G411" i="2" s="1"/>
  <c r="D411" i="2"/>
  <c r="F411" i="2" s="1"/>
  <c r="I411" i="2" s="1"/>
  <c r="H410" i="2"/>
  <c r="G410" i="2"/>
  <c r="E410" i="2"/>
  <c r="D410" i="2"/>
  <c r="F410" i="2" s="1"/>
  <c r="I410" i="2" s="1"/>
  <c r="H409" i="2"/>
  <c r="E409" i="2"/>
  <c r="G409" i="2" s="1"/>
  <c r="D409" i="2"/>
  <c r="F409" i="2" s="1"/>
  <c r="I409" i="2" s="1"/>
  <c r="H408" i="2"/>
  <c r="G408" i="2"/>
  <c r="E408" i="2"/>
  <c r="D408" i="2"/>
  <c r="F408" i="2" s="1"/>
  <c r="I408" i="2" s="1"/>
  <c r="H407" i="2"/>
  <c r="E407" i="2"/>
  <c r="G407" i="2" s="1"/>
  <c r="D407" i="2"/>
  <c r="F407" i="2" s="1"/>
  <c r="I407" i="2" s="1"/>
  <c r="H406" i="2"/>
  <c r="G406" i="2"/>
  <c r="E406" i="2"/>
  <c r="D406" i="2"/>
  <c r="F406" i="2" s="1"/>
  <c r="I406" i="2" s="1"/>
  <c r="H405" i="2"/>
  <c r="E405" i="2"/>
  <c r="G405" i="2" s="1"/>
  <c r="D405" i="2"/>
  <c r="F405" i="2" s="1"/>
  <c r="I405" i="2" s="1"/>
  <c r="H404" i="2"/>
  <c r="G404" i="2"/>
  <c r="E404" i="2"/>
  <c r="D404" i="2"/>
  <c r="F404" i="2" s="1"/>
  <c r="I404" i="2" s="1"/>
  <c r="H403" i="2"/>
  <c r="E403" i="2"/>
  <c r="G403" i="2" s="1"/>
  <c r="D403" i="2"/>
  <c r="F403" i="2" s="1"/>
  <c r="I403" i="2" s="1"/>
  <c r="H402" i="2"/>
  <c r="G402" i="2"/>
  <c r="E402" i="2"/>
  <c r="D402" i="2"/>
  <c r="F402" i="2" s="1"/>
  <c r="I402" i="2" s="1"/>
  <c r="H401" i="2"/>
  <c r="E401" i="2"/>
  <c r="G401" i="2" s="1"/>
  <c r="D401" i="2"/>
  <c r="F401" i="2" s="1"/>
  <c r="I401" i="2" s="1"/>
  <c r="H400" i="2"/>
  <c r="G400" i="2"/>
  <c r="E400" i="2"/>
  <c r="D400" i="2"/>
  <c r="F400" i="2" s="1"/>
  <c r="I400" i="2" s="1"/>
  <c r="H399" i="2"/>
  <c r="E399" i="2"/>
  <c r="G399" i="2" s="1"/>
  <c r="D399" i="2"/>
  <c r="F399" i="2" s="1"/>
  <c r="I399" i="2" s="1"/>
  <c r="H398" i="2"/>
  <c r="G398" i="2"/>
  <c r="E398" i="2"/>
  <c r="D398" i="2"/>
  <c r="F398" i="2" s="1"/>
  <c r="I398" i="2" s="1"/>
  <c r="H397" i="2"/>
  <c r="E397" i="2"/>
  <c r="G397" i="2" s="1"/>
  <c r="D397" i="2"/>
  <c r="F397" i="2" s="1"/>
  <c r="I397" i="2" s="1"/>
  <c r="H396" i="2"/>
  <c r="G396" i="2"/>
  <c r="E396" i="2"/>
  <c r="D396" i="2"/>
  <c r="F396" i="2" s="1"/>
  <c r="I396" i="2" s="1"/>
  <c r="H395" i="2"/>
  <c r="E395" i="2"/>
  <c r="G395" i="2" s="1"/>
  <c r="D395" i="2"/>
  <c r="F395" i="2" s="1"/>
  <c r="I395" i="2" s="1"/>
  <c r="H394" i="2"/>
  <c r="G394" i="2"/>
  <c r="E394" i="2"/>
  <c r="D394" i="2"/>
  <c r="F394" i="2" s="1"/>
  <c r="I394" i="2" s="1"/>
  <c r="H393" i="2"/>
  <c r="E393" i="2"/>
  <c r="G393" i="2" s="1"/>
  <c r="D393" i="2"/>
  <c r="F393" i="2" s="1"/>
  <c r="I393" i="2" s="1"/>
  <c r="H392" i="2"/>
  <c r="G392" i="2"/>
  <c r="E392" i="2"/>
  <c r="D392" i="2"/>
  <c r="F392" i="2" s="1"/>
  <c r="I392" i="2" s="1"/>
  <c r="H391" i="2"/>
  <c r="E391" i="2"/>
  <c r="G391" i="2" s="1"/>
  <c r="D391" i="2"/>
  <c r="F391" i="2" s="1"/>
  <c r="I391" i="2" s="1"/>
  <c r="H390" i="2"/>
  <c r="G390" i="2"/>
  <c r="E390" i="2"/>
  <c r="D390" i="2"/>
  <c r="F390" i="2" s="1"/>
  <c r="I390" i="2" s="1"/>
  <c r="H389" i="2"/>
  <c r="E389" i="2"/>
  <c r="G389" i="2" s="1"/>
  <c r="D389" i="2"/>
  <c r="F389" i="2" s="1"/>
  <c r="I389" i="2" s="1"/>
  <c r="H388" i="2"/>
  <c r="G388" i="2"/>
  <c r="E388" i="2"/>
  <c r="D388" i="2"/>
  <c r="F388" i="2" s="1"/>
  <c r="I388" i="2" s="1"/>
  <c r="H387" i="2"/>
  <c r="E387" i="2"/>
  <c r="G387" i="2" s="1"/>
  <c r="D387" i="2"/>
  <c r="F387" i="2" s="1"/>
  <c r="I387" i="2" s="1"/>
  <c r="H386" i="2"/>
  <c r="G386" i="2"/>
  <c r="E386" i="2"/>
  <c r="D386" i="2"/>
  <c r="F386" i="2" s="1"/>
  <c r="I386" i="2" s="1"/>
  <c r="H385" i="2"/>
  <c r="E385" i="2"/>
  <c r="G385" i="2" s="1"/>
  <c r="D385" i="2"/>
  <c r="F385" i="2" s="1"/>
  <c r="I385" i="2" s="1"/>
  <c r="H384" i="2"/>
  <c r="G384" i="2"/>
  <c r="E384" i="2"/>
  <c r="D384" i="2"/>
  <c r="F384" i="2" s="1"/>
  <c r="I384" i="2" s="1"/>
  <c r="H383" i="2"/>
  <c r="E383" i="2"/>
  <c r="G383" i="2" s="1"/>
  <c r="D383" i="2"/>
  <c r="F383" i="2" s="1"/>
  <c r="I383" i="2" s="1"/>
  <c r="H382" i="2"/>
  <c r="G382" i="2"/>
  <c r="E382" i="2"/>
  <c r="D382" i="2"/>
  <c r="F382" i="2" s="1"/>
  <c r="I382" i="2" s="1"/>
  <c r="H381" i="2"/>
  <c r="E381" i="2"/>
  <c r="G381" i="2" s="1"/>
  <c r="D381" i="2"/>
  <c r="F381" i="2" s="1"/>
  <c r="I381" i="2" s="1"/>
  <c r="H380" i="2"/>
  <c r="G380" i="2"/>
  <c r="E380" i="2"/>
  <c r="D380" i="2"/>
  <c r="F380" i="2" s="1"/>
  <c r="I380" i="2" s="1"/>
  <c r="H379" i="2"/>
  <c r="E379" i="2"/>
  <c r="G379" i="2" s="1"/>
  <c r="D379" i="2"/>
  <c r="F379" i="2" s="1"/>
  <c r="I379" i="2" s="1"/>
  <c r="H378" i="2"/>
  <c r="G378" i="2"/>
  <c r="E378" i="2"/>
  <c r="D378" i="2"/>
  <c r="F378" i="2" s="1"/>
  <c r="I378" i="2" s="1"/>
  <c r="H377" i="2"/>
  <c r="E377" i="2"/>
  <c r="G377" i="2" s="1"/>
  <c r="D377" i="2"/>
  <c r="F377" i="2" s="1"/>
  <c r="I377" i="2" s="1"/>
  <c r="H376" i="2"/>
  <c r="G376" i="2"/>
  <c r="E376" i="2"/>
  <c r="D376" i="2"/>
  <c r="F376" i="2" s="1"/>
  <c r="I376" i="2" s="1"/>
  <c r="H375" i="2"/>
  <c r="E375" i="2"/>
  <c r="G375" i="2" s="1"/>
  <c r="D375" i="2"/>
  <c r="F375" i="2" s="1"/>
  <c r="I375" i="2" s="1"/>
  <c r="H374" i="2"/>
  <c r="G374" i="2"/>
  <c r="E374" i="2"/>
  <c r="D374" i="2"/>
  <c r="F374" i="2" s="1"/>
  <c r="I374" i="2" s="1"/>
  <c r="H373" i="2"/>
  <c r="E373" i="2"/>
  <c r="G373" i="2" s="1"/>
  <c r="D373" i="2"/>
  <c r="F373" i="2" s="1"/>
  <c r="I373" i="2" s="1"/>
  <c r="H372" i="2"/>
  <c r="G372" i="2"/>
  <c r="E372" i="2"/>
  <c r="D372" i="2"/>
  <c r="F372" i="2" s="1"/>
  <c r="I372" i="2" s="1"/>
  <c r="H371" i="2"/>
  <c r="E371" i="2"/>
  <c r="G371" i="2" s="1"/>
  <c r="D371" i="2"/>
  <c r="F371" i="2" s="1"/>
  <c r="I371" i="2" s="1"/>
  <c r="H370" i="2"/>
  <c r="G370" i="2"/>
  <c r="E370" i="2"/>
  <c r="D370" i="2"/>
  <c r="F370" i="2" s="1"/>
  <c r="I370" i="2" s="1"/>
  <c r="H369" i="2"/>
  <c r="E369" i="2"/>
  <c r="G369" i="2" s="1"/>
  <c r="D369" i="2"/>
  <c r="F369" i="2" s="1"/>
  <c r="I369" i="2" s="1"/>
  <c r="H368" i="2"/>
  <c r="G368" i="2"/>
  <c r="E368" i="2"/>
  <c r="D368" i="2"/>
  <c r="F368" i="2" s="1"/>
  <c r="I368" i="2" s="1"/>
  <c r="H367" i="2"/>
  <c r="E367" i="2"/>
  <c r="G367" i="2" s="1"/>
  <c r="D367" i="2"/>
  <c r="F367" i="2" s="1"/>
  <c r="I367" i="2" s="1"/>
  <c r="H366" i="2"/>
  <c r="G366" i="2"/>
  <c r="E366" i="2"/>
  <c r="D366" i="2"/>
  <c r="F366" i="2" s="1"/>
  <c r="I366" i="2" s="1"/>
  <c r="H365" i="2"/>
  <c r="E365" i="2"/>
  <c r="G365" i="2" s="1"/>
  <c r="D365" i="2"/>
  <c r="F365" i="2" s="1"/>
  <c r="I365" i="2" s="1"/>
  <c r="H364" i="2"/>
  <c r="G364" i="2"/>
  <c r="E364" i="2"/>
  <c r="D364" i="2"/>
  <c r="F364" i="2" s="1"/>
  <c r="I364" i="2" s="1"/>
  <c r="H363" i="2"/>
  <c r="E363" i="2"/>
  <c r="G363" i="2" s="1"/>
  <c r="D363" i="2"/>
  <c r="F363" i="2" s="1"/>
  <c r="I363" i="2" s="1"/>
  <c r="H362" i="2"/>
  <c r="G362" i="2"/>
  <c r="E362" i="2"/>
  <c r="D362" i="2"/>
  <c r="F362" i="2" s="1"/>
  <c r="I362" i="2" s="1"/>
  <c r="H361" i="2"/>
  <c r="E361" i="2"/>
  <c r="G361" i="2" s="1"/>
  <c r="D361" i="2"/>
  <c r="F361" i="2" s="1"/>
  <c r="I361" i="2" s="1"/>
  <c r="H360" i="2"/>
  <c r="G360" i="2"/>
  <c r="E360" i="2"/>
  <c r="D360" i="2"/>
  <c r="F360" i="2" s="1"/>
  <c r="I360" i="2" s="1"/>
  <c r="H359" i="2"/>
  <c r="E359" i="2"/>
  <c r="G359" i="2" s="1"/>
  <c r="D359" i="2"/>
  <c r="F359" i="2" s="1"/>
  <c r="I359" i="2" s="1"/>
  <c r="H358" i="2"/>
  <c r="G358" i="2"/>
  <c r="E358" i="2"/>
  <c r="D358" i="2"/>
  <c r="F358" i="2" s="1"/>
  <c r="I358" i="2" s="1"/>
  <c r="H357" i="2"/>
  <c r="E357" i="2"/>
  <c r="G357" i="2" s="1"/>
  <c r="D357" i="2"/>
  <c r="F357" i="2" s="1"/>
  <c r="I357" i="2" s="1"/>
  <c r="H356" i="2"/>
  <c r="G356" i="2"/>
  <c r="E356" i="2"/>
  <c r="D356" i="2"/>
  <c r="F356" i="2" s="1"/>
  <c r="I356" i="2" s="1"/>
  <c r="H355" i="2"/>
  <c r="E355" i="2"/>
  <c r="G355" i="2" s="1"/>
  <c r="D355" i="2"/>
  <c r="F355" i="2" s="1"/>
  <c r="I355" i="2" s="1"/>
  <c r="H354" i="2"/>
  <c r="G354" i="2"/>
  <c r="E354" i="2"/>
  <c r="D354" i="2"/>
  <c r="F354" i="2" s="1"/>
  <c r="I354" i="2" s="1"/>
  <c r="H353" i="2"/>
  <c r="E353" i="2"/>
  <c r="G353" i="2" s="1"/>
  <c r="D353" i="2"/>
  <c r="F353" i="2" s="1"/>
  <c r="I353" i="2" s="1"/>
  <c r="H352" i="2"/>
  <c r="G352" i="2"/>
  <c r="E352" i="2"/>
  <c r="D352" i="2"/>
  <c r="F352" i="2" s="1"/>
  <c r="I352" i="2" s="1"/>
  <c r="H351" i="2"/>
  <c r="E351" i="2"/>
  <c r="G351" i="2" s="1"/>
  <c r="D351" i="2"/>
  <c r="F351" i="2" s="1"/>
  <c r="I351" i="2" s="1"/>
  <c r="H350" i="2"/>
  <c r="G350" i="2"/>
  <c r="E350" i="2"/>
  <c r="D350" i="2"/>
  <c r="F350" i="2" s="1"/>
  <c r="I350" i="2" s="1"/>
  <c r="H349" i="2"/>
  <c r="E349" i="2"/>
  <c r="G349" i="2" s="1"/>
  <c r="D349" i="2"/>
  <c r="F349" i="2" s="1"/>
  <c r="I349" i="2" s="1"/>
  <c r="H348" i="2"/>
  <c r="G348" i="2"/>
  <c r="E348" i="2"/>
  <c r="D348" i="2"/>
  <c r="F348" i="2" s="1"/>
  <c r="I348" i="2" s="1"/>
  <c r="H347" i="2"/>
  <c r="E347" i="2"/>
  <c r="G347" i="2" s="1"/>
  <c r="D347" i="2"/>
  <c r="F347" i="2" s="1"/>
  <c r="I347" i="2" s="1"/>
  <c r="H346" i="2"/>
  <c r="G346" i="2"/>
  <c r="E346" i="2"/>
  <c r="D346" i="2"/>
  <c r="F346" i="2" s="1"/>
  <c r="I346" i="2" s="1"/>
  <c r="H345" i="2"/>
  <c r="E345" i="2"/>
  <c r="G345" i="2" s="1"/>
  <c r="D345" i="2"/>
  <c r="F345" i="2" s="1"/>
  <c r="I345" i="2" s="1"/>
  <c r="H344" i="2"/>
  <c r="G344" i="2"/>
  <c r="E344" i="2"/>
  <c r="D344" i="2"/>
  <c r="F344" i="2" s="1"/>
  <c r="I344" i="2" s="1"/>
  <c r="H343" i="2"/>
  <c r="E343" i="2"/>
  <c r="G343" i="2" s="1"/>
  <c r="D343" i="2"/>
  <c r="F343" i="2" s="1"/>
  <c r="I343" i="2" s="1"/>
  <c r="H342" i="2"/>
  <c r="G342" i="2"/>
  <c r="E342" i="2"/>
  <c r="D342" i="2"/>
  <c r="F342" i="2" s="1"/>
  <c r="I342" i="2" s="1"/>
  <c r="H341" i="2"/>
  <c r="E341" i="2"/>
  <c r="G341" i="2" s="1"/>
  <c r="D341" i="2"/>
  <c r="F341" i="2" s="1"/>
  <c r="I341" i="2" s="1"/>
  <c r="H340" i="2"/>
  <c r="G340" i="2"/>
  <c r="E340" i="2"/>
  <c r="D340" i="2"/>
  <c r="F340" i="2" s="1"/>
  <c r="I340" i="2" s="1"/>
  <c r="H339" i="2"/>
  <c r="E339" i="2"/>
  <c r="G339" i="2" s="1"/>
  <c r="D339" i="2"/>
  <c r="F339" i="2" s="1"/>
  <c r="I339" i="2" s="1"/>
  <c r="H338" i="2"/>
  <c r="G338" i="2"/>
  <c r="E338" i="2"/>
  <c r="D338" i="2"/>
  <c r="F338" i="2" s="1"/>
  <c r="I338" i="2" s="1"/>
  <c r="H337" i="2"/>
  <c r="E337" i="2"/>
  <c r="G337" i="2" s="1"/>
  <c r="D337" i="2"/>
  <c r="F337" i="2" s="1"/>
  <c r="I337" i="2" s="1"/>
  <c r="H336" i="2"/>
  <c r="G336" i="2"/>
  <c r="E336" i="2"/>
  <c r="D336" i="2"/>
  <c r="F336" i="2" s="1"/>
  <c r="I336" i="2" s="1"/>
  <c r="H335" i="2"/>
  <c r="E335" i="2"/>
  <c r="G335" i="2" s="1"/>
  <c r="D335" i="2"/>
  <c r="F335" i="2" s="1"/>
  <c r="I335" i="2" s="1"/>
  <c r="H334" i="2"/>
  <c r="G334" i="2"/>
  <c r="E334" i="2"/>
  <c r="D334" i="2"/>
  <c r="F334" i="2" s="1"/>
  <c r="H333" i="2"/>
  <c r="E333" i="2"/>
  <c r="G333" i="2" s="1"/>
  <c r="D333" i="2"/>
  <c r="F333" i="2" s="1"/>
  <c r="H332" i="2"/>
  <c r="G332" i="2"/>
  <c r="E332" i="2"/>
  <c r="D332" i="2"/>
  <c r="F332" i="2" s="1"/>
  <c r="H331" i="2"/>
  <c r="E331" i="2"/>
  <c r="G331" i="2" s="1"/>
  <c r="D331" i="2"/>
  <c r="F331" i="2" s="1"/>
  <c r="I331" i="2" s="1"/>
  <c r="H330" i="2"/>
  <c r="E330" i="2"/>
  <c r="G330" i="2" s="1"/>
  <c r="D330" i="2"/>
  <c r="F330" i="2" s="1"/>
  <c r="H329" i="2"/>
  <c r="E329" i="2"/>
  <c r="G329" i="2" s="1"/>
  <c r="D329" i="2"/>
  <c r="F329" i="2" s="1"/>
  <c r="I329" i="2" s="1"/>
  <c r="H328" i="2"/>
  <c r="E328" i="2"/>
  <c r="G328" i="2" s="1"/>
  <c r="D328" i="2"/>
  <c r="F328" i="2" s="1"/>
  <c r="H327" i="2"/>
  <c r="E327" i="2"/>
  <c r="G327" i="2" s="1"/>
  <c r="D327" i="2"/>
  <c r="F327" i="2" s="1"/>
  <c r="I327" i="2" s="1"/>
  <c r="H326" i="2"/>
  <c r="E326" i="2"/>
  <c r="G326" i="2" s="1"/>
  <c r="D326" i="2"/>
  <c r="F326" i="2" s="1"/>
  <c r="H325" i="2"/>
  <c r="E325" i="2"/>
  <c r="G325" i="2" s="1"/>
  <c r="D325" i="2"/>
  <c r="F325" i="2" s="1"/>
  <c r="H324" i="2"/>
  <c r="E324" i="2"/>
  <c r="G324" i="2" s="1"/>
  <c r="D324" i="2"/>
  <c r="F324" i="2" s="1"/>
  <c r="H323" i="2"/>
  <c r="F323" i="2"/>
  <c r="I323" i="2" s="1"/>
  <c r="E323" i="2"/>
  <c r="G323" i="2" s="1"/>
  <c r="D323" i="2"/>
  <c r="H322" i="2"/>
  <c r="G322" i="2"/>
  <c r="E322" i="2"/>
  <c r="D322" i="2"/>
  <c r="F322" i="2" s="1"/>
  <c r="H321" i="2"/>
  <c r="F321" i="2"/>
  <c r="I321" i="2" s="1"/>
  <c r="E321" i="2"/>
  <c r="G321" i="2" s="1"/>
  <c r="D321" i="2"/>
  <c r="H320" i="2"/>
  <c r="G320" i="2"/>
  <c r="E320" i="2"/>
  <c r="D320" i="2"/>
  <c r="F320" i="2" s="1"/>
  <c r="H319" i="2"/>
  <c r="F319" i="2"/>
  <c r="I319" i="2" s="1"/>
  <c r="E319" i="2"/>
  <c r="G319" i="2" s="1"/>
  <c r="D319" i="2"/>
  <c r="H318" i="2"/>
  <c r="G318" i="2"/>
  <c r="E318" i="2"/>
  <c r="D318" i="2"/>
  <c r="F318" i="2" s="1"/>
  <c r="H317" i="2"/>
  <c r="F317" i="2"/>
  <c r="E317" i="2"/>
  <c r="G317" i="2" s="1"/>
  <c r="D317" i="2"/>
  <c r="H316" i="2"/>
  <c r="G316" i="2"/>
  <c r="E316" i="2"/>
  <c r="D316" i="2"/>
  <c r="F316" i="2" s="1"/>
  <c r="H315" i="2"/>
  <c r="F315" i="2"/>
  <c r="I315" i="2" s="1"/>
  <c r="E315" i="2"/>
  <c r="G315" i="2" s="1"/>
  <c r="D315" i="2"/>
  <c r="H314" i="2"/>
  <c r="G314" i="2"/>
  <c r="E314" i="2"/>
  <c r="D314" i="2"/>
  <c r="F314" i="2" s="1"/>
  <c r="H313" i="2"/>
  <c r="F313" i="2"/>
  <c r="E313" i="2"/>
  <c r="G313" i="2" s="1"/>
  <c r="D313" i="2"/>
  <c r="H312" i="2"/>
  <c r="G312" i="2"/>
  <c r="E312" i="2"/>
  <c r="D312" i="2"/>
  <c r="F312" i="2" s="1"/>
  <c r="H311" i="2"/>
  <c r="F311" i="2"/>
  <c r="E311" i="2"/>
  <c r="G311" i="2" s="1"/>
  <c r="D311" i="2"/>
  <c r="H310" i="2"/>
  <c r="G310" i="2"/>
  <c r="E310" i="2"/>
  <c r="D310" i="2"/>
  <c r="F310" i="2" s="1"/>
  <c r="H309" i="2"/>
  <c r="F309" i="2"/>
  <c r="E309" i="2"/>
  <c r="G309" i="2" s="1"/>
  <c r="D309" i="2"/>
  <c r="H308" i="2"/>
  <c r="G308" i="2"/>
  <c r="E308" i="2"/>
  <c r="D308" i="2"/>
  <c r="F308" i="2" s="1"/>
  <c r="H307" i="2"/>
  <c r="E307" i="2"/>
  <c r="G307" i="2" s="1"/>
  <c r="D307" i="2"/>
  <c r="F307" i="2" s="1"/>
  <c r="I307" i="2" s="1"/>
  <c r="H306" i="2"/>
  <c r="G306" i="2"/>
  <c r="E306" i="2"/>
  <c r="D306" i="2"/>
  <c r="F306" i="2" s="1"/>
  <c r="I306" i="2" s="1"/>
  <c r="H305" i="2"/>
  <c r="E305" i="2"/>
  <c r="G305" i="2" s="1"/>
  <c r="D305" i="2"/>
  <c r="F305" i="2" s="1"/>
  <c r="I305" i="2" s="1"/>
  <c r="H304" i="2"/>
  <c r="G304" i="2"/>
  <c r="E304" i="2"/>
  <c r="D304" i="2"/>
  <c r="F304" i="2" s="1"/>
  <c r="H303" i="2"/>
  <c r="E303" i="2"/>
  <c r="G303" i="2" s="1"/>
  <c r="D303" i="2"/>
  <c r="F303" i="2" s="1"/>
  <c r="I303" i="2" s="1"/>
  <c r="H302" i="2"/>
  <c r="G302" i="2"/>
  <c r="E302" i="2"/>
  <c r="D302" i="2"/>
  <c r="F302" i="2" s="1"/>
  <c r="H301" i="2"/>
  <c r="E301" i="2"/>
  <c r="G301" i="2" s="1"/>
  <c r="D301" i="2"/>
  <c r="F301" i="2" s="1"/>
  <c r="H300" i="2"/>
  <c r="G300" i="2"/>
  <c r="E300" i="2"/>
  <c r="D300" i="2"/>
  <c r="F300" i="2" s="1"/>
  <c r="H299" i="2"/>
  <c r="E299" i="2"/>
  <c r="G299" i="2" s="1"/>
  <c r="D299" i="2"/>
  <c r="F299" i="2" s="1"/>
  <c r="I299" i="2" s="1"/>
  <c r="H298" i="2"/>
  <c r="E298" i="2"/>
  <c r="G298" i="2" s="1"/>
  <c r="D298" i="2"/>
  <c r="F298" i="2" s="1"/>
  <c r="H297" i="2"/>
  <c r="E297" i="2"/>
  <c r="G297" i="2" s="1"/>
  <c r="D297" i="2"/>
  <c r="F297" i="2" s="1"/>
  <c r="I297" i="2" s="1"/>
  <c r="H296" i="2"/>
  <c r="E296" i="2"/>
  <c r="G296" i="2" s="1"/>
  <c r="D296" i="2"/>
  <c r="F296" i="2" s="1"/>
  <c r="H295" i="2"/>
  <c r="E295" i="2"/>
  <c r="G295" i="2" s="1"/>
  <c r="D295" i="2"/>
  <c r="F295" i="2" s="1"/>
  <c r="I295" i="2" s="1"/>
  <c r="H294" i="2"/>
  <c r="E294" i="2"/>
  <c r="G294" i="2" s="1"/>
  <c r="D294" i="2"/>
  <c r="F294" i="2" s="1"/>
  <c r="H293" i="2"/>
  <c r="E293" i="2"/>
  <c r="G293" i="2" s="1"/>
  <c r="D293" i="2"/>
  <c r="F293" i="2" s="1"/>
  <c r="H292" i="2"/>
  <c r="E292" i="2"/>
  <c r="G292" i="2" s="1"/>
  <c r="D292" i="2"/>
  <c r="F292" i="2" s="1"/>
  <c r="H291" i="2"/>
  <c r="F291" i="2"/>
  <c r="I291" i="2" s="1"/>
  <c r="E291" i="2"/>
  <c r="G291" i="2" s="1"/>
  <c r="D291" i="2"/>
  <c r="H290" i="2"/>
  <c r="G290" i="2"/>
  <c r="E290" i="2"/>
  <c r="D290" i="2"/>
  <c r="F290" i="2" s="1"/>
  <c r="H289" i="2"/>
  <c r="F289" i="2"/>
  <c r="I289" i="2" s="1"/>
  <c r="E289" i="2"/>
  <c r="G289" i="2" s="1"/>
  <c r="D289" i="2"/>
  <c r="H288" i="2"/>
  <c r="G288" i="2"/>
  <c r="E288" i="2"/>
  <c r="D288" i="2"/>
  <c r="F288" i="2" s="1"/>
  <c r="H287" i="2"/>
  <c r="F287" i="2"/>
  <c r="I287" i="2" s="1"/>
  <c r="E287" i="2"/>
  <c r="G287" i="2" s="1"/>
  <c r="D287" i="2"/>
  <c r="H286" i="2"/>
  <c r="G286" i="2"/>
  <c r="E286" i="2"/>
  <c r="D286" i="2"/>
  <c r="F286" i="2" s="1"/>
  <c r="H285" i="2"/>
  <c r="F285" i="2"/>
  <c r="E285" i="2"/>
  <c r="G285" i="2" s="1"/>
  <c r="D285" i="2"/>
  <c r="H284" i="2"/>
  <c r="G284" i="2"/>
  <c r="E284" i="2"/>
  <c r="D284" i="2"/>
  <c r="F284" i="2" s="1"/>
  <c r="H283" i="2"/>
  <c r="F283" i="2"/>
  <c r="I283" i="2" s="1"/>
  <c r="E283" i="2"/>
  <c r="G283" i="2" s="1"/>
  <c r="D283" i="2"/>
  <c r="H282" i="2"/>
  <c r="G282" i="2"/>
  <c r="E282" i="2"/>
  <c r="D282" i="2"/>
  <c r="F282" i="2" s="1"/>
  <c r="H281" i="2"/>
  <c r="F281" i="2"/>
  <c r="E281" i="2"/>
  <c r="G281" i="2" s="1"/>
  <c r="D281" i="2"/>
  <c r="H280" i="2"/>
  <c r="G280" i="2"/>
  <c r="E280" i="2"/>
  <c r="D280" i="2"/>
  <c r="F280" i="2" s="1"/>
  <c r="H279" i="2"/>
  <c r="F279" i="2"/>
  <c r="E279" i="2"/>
  <c r="G279" i="2" s="1"/>
  <c r="D279" i="2"/>
  <c r="H278" i="2"/>
  <c r="G278" i="2"/>
  <c r="E278" i="2"/>
  <c r="D278" i="2"/>
  <c r="F278" i="2" s="1"/>
  <c r="H277" i="2"/>
  <c r="F277" i="2"/>
  <c r="E277" i="2"/>
  <c r="G277" i="2" s="1"/>
  <c r="D277" i="2"/>
  <c r="H276" i="2"/>
  <c r="G276" i="2"/>
  <c r="E276" i="2"/>
  <c r="D276" i="2"/>
  <c r="F276" i="2" s="1"/>
  <c r="H275" i="2"/>
  <c r="E275" i="2"/>
  <c r="G275" i="2" s="1"/>
  <c r="D275" i="2"/>
  <c r="F275" i="2" s="1"/>
  <c r="I275" i="2" s="1"/>
  <c r="H274" i="2"/>
  <c r="G274" i="2"/>
  <c r="E274" i="2"/>
  <c r="D274" i="2"/>
  <c r="F274" i="2" s="1"/>
  <c r="I274" i="2" s="1"/>
  <c r="H273" i="2"/>
  <c r="E273" i="2"/>
  <c r="G273" i="2" s="1"/>
  <c r="D273" i="2"/>
  <c r="F273" i="2" s="1"/>
  <c r="I273" i="2" s="1"/>
  <c r="H272" i="2"/>
  <c r="G272" i="2"/>
  <c r="E272" i="2"/>
  <c r="D272" i="2"/>
  <c r="F272" i="2" s="1"/>
  <c r="H271" i="2"/>
  <c r="E271" i="2"/>
  <c r="G271" i="2" s="1"/>
  <c r="D271" i="2"/>
  <c r="F271" i="2" s="1"/>
  <c r="I271" i="2" s="1"/>
  <c r="H270" i="2"/>
  <c r="G270" i="2"/>
  <c r="E270" i="2"/>
  <c r="D270" i="2"/>
  <c r="F270" i="2" s="1"/>
  <c r="H269" i="2"/>
  <c r="E269" i="2"/>
  <c r="G269" i="2" s="1"/>
  <c r="D269" i="2"/>
  <c r="F269" i="2" s="1"/>
  <c r="H268" i="2"/>
  <c r="G268" i="2"/>
  <c r="E268" i="2"/>
  <c r="D268" i="2"/>
  <c r="F268" i="2" s="1"/>
  <c r="H267" i="2"/>
  <c r="E267" i="2"/>
  <c r="G267" i="2" s="1"/>
  <c r="D267" i="2"/>
  <c r="F267" i="2" s="1"/>
  <c r="I267" i="2" s="1"/>
  <c r="H266" i="2"/>
  <c r="E266" i="2"/>
  <c r="G266" i="2" s="1"/>
  <c r="D266" i="2"/>
  <c r="F266" i="2" s="1"/>
  <c r="H265" i="2"/>
  <c r="E265" i="2"/>
  <c r="G265" i="2" s="1"/>
  <c r="D265" i="2"/>
  <c r="F265" i="2" s="1"/>
  <c r="I265" i="2" s="1"/>
  <c r="H264" i="2"/>
  <c r="E264" i="2"/>
  <c r="G264" i="2" s="1"/>
  <c r="D264" i="2"/>
  <c r="F264" i="2" s="1"/>
  <c r="H263" i="2"/>
  <c r="E263" i="2"/>
  <c r="G263" i="2" s="1"/>
  <c r="D263" i="2"/>
  <c r="F263" i="2" s="1"/>
  <c r="I263" i="2" s="1"/>
  <c r="H262" i="2"/>
  <c r="E262" i="2"/>
  <c r="G262" i="2" s="1"/>
  <c r="D262" i="2"/>
  <c r="F262" i="2" s="1"/>
  <c r="H261" i="2"/>
  <c r="E261" i="2"/>
  <c r="G261" i="2" s="1"/>
  <c r="D261" i="2"/>
  <c r="F261" i="2" s="1"/>
  <c r="H260" i="2"/>
  <c r="E260" i="2"/>
  <c r="G260" i="2" s="1"/>
  <c r="D260" i="2"/>
  <c r="F260" i="2" s="1"/>
  <c r="H259" i="2"/>
  <c r="F259" i="2"/>
  <c r="I259" i="2" s="1"/>
  <c r="E259" i="2"/>
  <c r="G259" i="2" s="1"/>
  <c r="D259" i="2"/>
  <c r="H258" i="2"/>
  <c r="G258" i="2"/>
  <c r="E258" i="2"/>
  <c r="D258" i="2"/>
  <c r="F258" i="2" s="1"/>
  <c r="H257" i="2"/>
  <c r="F257" i="2"/>
  <c r="I257" i="2" s="1"/>
  <c r="E257" i="2"/>
  <c r="G257" i="2" s="1"/>
  <c r="D257" i="2"/>
  <c r="H256" i="2"/>
  <c r="G256" i="2"/>
  <c r="E256" i="2"/>
  <c r="D256" i="2"/>
  <c r="F256" i="2" s="1"/>
  <c r="H255" i="2"/>
  <c r="F255" i="2"/>
  <c r="I255" i="2" s="1"/>
  <c r="E255" i="2"/>
  <c r="G255" i="2" s="1"/>
  <c r="D255" i="2"/>
  <c r="H254" i="2"/>
  <c r="G254" i="2"/>
  <c r="E254" i="2"/>
  <c r="D254" i="2"/>
  <c r="F254" i="2" s="1"/>
  <c r="H253" i="2"/>
  <c r="F253" i="2"/>
  <c r="E253" i="2"/>
  <c r="G253" i="2" s="1"/>
  <c r="D253" i="2"/>
  <c r="H252" i="2"/>
  <c r="G252" i="2"/>
  <c r="E252" i="2"/>
  <c r="D252" i="2"/>
  <c r="F252" i="2" s="1"/>
  <c r="H251" i="2"/>
  <c r="F251" i="2"/>
  <c r="I251" i="2" s="1"/>
  <c r="E251" i="2"/>
  <c r="G251" i="2" s="1"/>
  <c r="D251" i="2"/>
  <c r="H250" i="2"/>
  <c r="G250" i="2"/>
  <c r="E250" i="2"/>
  <c r="D250" i="2"/>
  <c r="F250" i="2" s="1"/>
  <c r="H249" i="2"/>
  <c r="F249" i="2"/>
  <c r="E249" i="2"/>
  <c r="G249" i="2" s="1"/>
  <c r="D249" i="2"/>
  <c r="H248" i="2"/>
  <c r="G248" i="2"/>
  <c r="E248" i="2"/>
  <c r="D248" i="2"/>
  <c r="F248" i="2" s="1"/>
  <c r="H247" i="2"/>
  <c r="F247" i="2"/>
  <c r="E247" i="2"/>
  <c r="G247" i="2" s="1"/>
  <c r="D247" i="2"/>
  <c r="H246" i="2"/>
  <c r="G246" i="2"/>
  <c r="E246" i="2"/>
  <c r="D246" i="2"/>
  <c r="F246" i="2" s="1"/>
  <c r="H245" i="2"/>
  <c r="F245" i="2"/>
  <c r="E245" i="2"/>
  <c r="G245" i="2" s="1"/>
  <c r="D245" i="2"/>
  <c r="H244" i="2"/>
  <c r="G244" i="2"/>
  <c r="E244" i="2"/>
  <c r="D244" i="2"/>
  <c r="F244" i="2" s="1"/>
  <c r="H243" i="2"/>
  <c r="E243" i="2"/>
  <c r="G243" i="2" s="1"/>
  <c r="D243" i="2"/>
  <c r="F243" i="2" s="1"/>
  <c r="I243" i="2" s="1"/>
  <c r="H242" i="2"/>
  <c r="G242" i="2"/>
  <c r="E242" i="2"/>
  <c r="D242" i="2"/>
  <c r="F242" i="2" s="1"/>
  <c r="I242" i="2" s="1"/>
  <c r="H241" i="2"/>
  <c r="E241" i="2"/>
  <c r="G241" i="2" s="1"/>
  <c r="D241" i="2"/>
  <c r="F241" i="2" s="1"/>
  <c r="I241" i="2" s="1"/>
  <c r="H240" i="2"/>
  <c r="G240" i="2"/>
  <c r="E240" i="2"/>
  <c r="D240" i="2"/>
  <c r="F240" i="2" s="1"/>
  <c r="H239" i="2"/>
  <c r="E239" i="2"/>
  <c r="G239" i="2" s="1"/>
  <c r="D239" i="2"/>
  <c r="F239" i="2" s="1"/>
  <c r="I239" i="2" s="1"/>
  <c r="H238" i="2"/>
  <c r="G238" i="2"/>
  <c r="E238" i="2"/>
  <c r="D238" i="2"/>
  <c r="F238" i="2" s="1"/>
  <c r="H237" i="2"/>
  <c r="E237" i="2"/>
  <c r="G237" i="2" s="1"/>
  <c r="D237" i="2"/>
  <c r="F237" i="2" s="1"/>
  <c r="H236" i="2"/>
  <c r="G236" i="2"/>
  <c r="E236" i="2"/>
  <c r="D236" i="2"/>
  <c r="F236" i="2" s="1"/>
  <c r="H235" i="2"/>
  <c r="E235" i="2"/>
  <c r="G235" i="2" s="1"/>
  <c r="D235" i="2"/>
  <c r="F235" i="2" s="1"/>
  <c r="I235" i="2" s="1"/>
  <c r="H234" i="2"/>
  <c r="E234" i="2"/>
  <c r="G234" i="2" s="1"/>
  <c r="D234" i="2"/>
  <c r="F234" i="2" s="1"/>
  <c r="H233" i="2"/>
  <c r="E233" i="2"/>
  <c r="G233" i="2" s="1"/>
  <c r="D233" i="2"/>
  <c r="F233" i="2" s="1"/>
  <c r="I233" i="2" s="1"/>
  <c r="H232" i="2"/>
  <c r="E232" i="2"/>
  <c r="G232" i="2" s="1"/>
  <c r="D232" i="2"/>
  <c r="F232" i="2" s="1"/>
  <c r="H231" i="2"/>
  <c r="E231" i="2"/>
  <c r="G231" i="2" s="1"/>
  <c r="D231" i="2"/>
  <c r="F231" i="2" s="1"/>
  <c r="I231" i="2" s="1"/>
  <c r="H230" i="2"/>
  <c r="E230" i="2"/>
  <c r="G230" i="2" s="1"/>
  <c r="D230" i="2"/>
  <c r="F230" i="2" s="1"/>
  <c r="H229" i="2"/>
  <c r="E229" i="2"/>
  <c r="G229" i="2" s="1"/>
  <c r="D229" i="2"/>
  <c r="F229" i="2" s="1"/>
  <c r="H228" i="2"/>
  <c r="E228" i="2"/>
  <c r="G228" i="2" s="1"/>
  <c r="D228" i="2"/>
  <c r="F228" i="2" s="1"/>
  <c r="H227" i="2"/>
  <c r="F227" i="2"/>
  <c r="I227" i="2" s="1"/>
  <c r="E227" i="2"/>
  <c r="G227" i="2" s="1"/>
  <c r="D227" i="2"/>
  <c r="H226" i="2"/>
  <c r="G226" i="2"/>
  <c r="E226" i="2"/>
  <c r="D226" i="2"/>
  <c r="F226" i="2" s="1"/>
  <c r="H225" i="2"/>
  <c r="F225" i="2"/>
  <c r="I225" i="2" s="1"/>
  <c r="E225" i="2"/>
  <c r="G225" i="2" s="1"/>
  <c r="D225" i="2"/>
  <c r="H224" i="2"/>
  <c r="G224" i="2"/>
  <c r="E224" i="2"/>
  <c r="D224" i="2"/>
  <c r="F224" i="2" s="1"/>
  <c r="H223" i="2"/>
  <c r="F223" i="2"/>
  <c r="I223" i="2" s="1"/>
  <c r="E223" i="2"/>
  <c r="G223" i="2" s="1"/>
  <c r="D223" i="2"/>
  <c r="H222" i="2"/>
  <c r="G222" i="2"/>
  <c r="E222" i="2"/>
  <c r="D222" i="2"/>
  <c r="F222" i="2" s="1"/>
  <c r="H221" i="2"/>
  <c r="F221" i="2"/>
  <c r="E221" i="2"/>
  <c r="G221" i="2" s="1"/>
  <c r="D221" i="2"/>
  <c r="H220" i="2"/>
  <c r="G220" i="2"/>
  <c r="E220" i="2"/>
  <c r="D220" i="2"/>
  <c r="F220" i="2" s="1"/>
  <c r="H219" i="2"/>
  <c r="F219" i="2"/>
  <c r="I219" i="2" s="1"/>
  <c r="E219" i="2"/>
  <c r="G219" i="2" s="1"/>
  <c r="D219" i="2"/>
  <c r="H218" i="2"/>
  <c r="G218" i="2"/>
  <c r="E218" i="2"/>
  <c r="D218" i="2"/>
  <c r="F218" i="2" s="1"/>
  <c r="H217" i="2"/>
  <c r="F217" i="2"/>
  <c r="E217" i="2"/>
  <c r="G217" i="2" s="1"/>
  <c r="D217" i="2"/>
  <c r="H216" i="2"/>
  <c r="G216" i="2"/>
  <c r="E216" i="2"/>
  <c r="D216" i="2"/>
  <c r="F216" i="2" s="1"/>
  <c r="H215" i="2"/>
  <c r="F215" i="2"/>
  <c r="E215" i="2"/>
  <c r="G215" i="2" s="1"/>
  <c r="D215" i="2"/>
  <c r="H214" i="2"/>
  <c r="G214" i="2"/>
  <c r="E214" i="2"/>
  <c r="D214" i="2"/>
  <c r="F214" i="2" s="1"/>
  <c r="H213" i="2"/>
  <c r="F213" i="2"/>
  <c r="E213" i="2"/>
  <c r="G213" i="2" s="1"/>
  <c r="D213" i="2"/>
  <c r="H212" i="2"/>
  <c r="G212" i="2"/>
  <c r="E212" i="2"/>
  <c r="D212" i="2"/>
  <c r="F212" i="2" s="1"/>
  <c r="H211" i="2"/>
  <c r="E211" i="2"/>
  <c r="G211" i="2" s="1"/>
  <c r="D211" i="2"/>
  <c r="F211" i="2" s="1"/>
  <c r="I211" i="2" s="1"/>
  <c r="H210" i="2"/>
  <c r="G210" i="2"/>
  <c r="E210" i="2"/>
  <c r="D210" i="2"/>
  <c r="F210" i="2" s="1"/>
  <c r="I210" i="2" s="1"/>
  <c r="H209" i="2"/>
  <c r="E209" i="2"/>
  <c r="G209" i="2" s="1"/>
  <c r="D209" i="2"/>
  <c r="F209" i="2" s="1"/>
  <c r="I209" i="2" s="1"/>
  <c r="H208" i="2"/>
  <c r="G208" i="2"/>
  <c r="E208" i="2"/>
  <c r="D208" i="2"/>
  <c r="F208" i="2" s="1"/>
  <c r="H207" i="2"/>
  <c r="E207" i="2"/>
  <c r="G207" i="2" s="1"/>
  <c r="D207" i="2"/>
  <c r="F207" i="2" s="1"/>
  <c r="I207" i="2" s="1"/>
  <c r="H206" i="2"/>
  <c r="G206" i="2"/>
  <c r="E206" i="2"/>
  <c r="D206" i="2"/>
  <c r="F206" i="2" s="1"/>
  <c r="H205" i="2"/>
  <c r="E205" i="2"/>
  <c r="G205" i="2" s="1"/>
  <c r="D205" i="2"/>
  <c r="F205" i="2" s="1"/>
  <c r="H204" i="2"/>
  <c r="G204" i="2"/>
  <c r="E204" i="2"/>
  <c r="D204" i="2"/>
  <c r="F204" i="2" s="1"/>
  <c r="H203" i="2"/>
  <c r="E203" i="2"/>
  <c r="G203" i="2" s="1"/>
  <c r="D203" i="2"/>
  <c r="F203" i="2" s="1"/>
  <c r="I203" i="2" s="1"/>
  <c r="H202" i="2"/>
  <c r="E202" i="2"/>
  <c r="G202" i="2" s="1"/>
  <c r="D202" i="2"/>
  <c r="F202" i="2" s="1"/>
  <c r="H201" i="2"/>
  <c r="E201" i="2"/>
  <c r="G201" i="2" s="1"/>
  <c r="D201" i="2"/>
  <c r="F201" i="2" s="1"/>
  <c r="I201" i="2" s="1"/>
  <c r="H200" i="2"/>
  <c r="E200" i="2"/>
  <c r="G200" i="2" s="1"/>
  <c r="D200" i="2"/>
  <c r="F200" i="2" s="1"/>
  <c r="H199" i="2"/>
  <c r="E199" i="2"/>
  <c r="G199" i="2" s="1"/>
  <c r="D199" i="2"/>
  <c r="F199" i="2" s="1"/>
  <c r="I199" i="2" s="1"/>
  <c r="H198" i="2"/>
  <c r="E198" i="2"/>
  <c r="G198" i="2" s="1"/>
  <c r="D198" i="2"/>
  <c r="F198" i="2" s="1"/>
  <c r="H197" i="2"/>
  <c r="E197" i="2"/>
  <c r="G197" i="2" s="1"/>
  <c r="D197" i="2"/>
  <c r="F197" i="2" s="1"/>
  <c r="H196" i="2"/>
  <c r="E196" i="2"/>
  <c r="G196" i="2" s="1"/>
  <c r="D196" i="2"/>
  <c r="F196" i="2" s="1"/>
  <c r="H195" i="2"/>
  <c r="F195" i="2"/>
  <c r="I195" i="2" s="1"/>
  <c r="E195" i="2"/>
  <c r="G195" i="2" s="1"/>
  <c r="D195" i="2"/>
  <c r="H194" i="2"/>
  <c r="G194" i="2"/>
  <c r="E194" i="2"/>
  <c r="D194" i="2"/>
  <c r="F194" i="2" s="1"/>
  <c r="H193" i="2"/>
  <c r="F193" i="2"/>
  <c r="I193" i="2" s="1"/>
  <c r="E193" i="2"/>
  <c r="G193" i="2" s="1"/>
  <c r="D193" i="2"/>
  <c r="H192" i="2"/>
  <c r="G192" i="2"/>
  <c r="E192" i="2"/>
  <c r="D192" i="2"/>
  <c r="F192" i="2" s="1"/>
  <c r="H191" i="2"/>
  <c r="F191" i="2"/>
  <c r="I191" i="2" s="1"/>
  <c r="E191" i="2"/>
  <c r="G191" i="2" s="1"/>
  <c r="D191" i="2"/>
  <c r="H190" i="2"/>
  <c r="G190" i="2"/>
  <c r="E190" i="2"/>
  <c r="D190" i="2"/>
  <c r="F190" i="2" s="1"/>
  <c r="H189" i="2"/>
  <c r="F189" i="2"/>
  <c r="E189" i="2"/>
  <c r="G189" i="2" s="1"/>
  <c r="D189" i="2"/>
  <c r="H188" i="2"/>
  <c r="G188" i="2"/>
  <c r="E188" i="2"/>
  <c r="D188" i="2"/>
  <c r="F188" i="2" s="1"/>
  <c r="H187" i="2"/>
  <c r="F187" i="2"/>
  <c r="I187" i="2" s="1"/>
  <c r="E187" i="2"/>
  <c r="G187" i="2" s="1"/>
  <c r="D187" i="2"/>
  <c r="H186" i="2"/>
  <c r="G186" i="2"/>
  <c r="E186" i="2"/>
  <c r="D186" i="2"/>
  <c r="F186" i="2" s="1"/>
  <c r="H185" i="2"/>
  <c r="F185" i="2"/>
  <c r="E185" i="2"/>
  <c r="G185" i="2" s="1"/>
  <c r="D185" i="2"/>
  <c r="H184" i="2"/>
  <c r="G184" i="2"/>
  <c r="E184" i="2"/>
  <c r="D184" i="2"/>
  <c r="F184" i="2" s="1"/>
  <c r="H183" i="2"/>
  <c r="F183" i="2"/>
  <c r="E183" i="2"/>
  <c r="G183" i="2" s="1"/>
  <c r="D183" i="2"/>
  <c r="H182" i="2"/>
  <c r="G182" i="2"/>
  <c r="E182" i="2"/>
  <c r="D182" i="2"/>
  <c r="F182" i="2" s="1"/>
  <c r="H181" i="2"/>
  <c r="F181" i="2"/>
  <c r="E181" i="2"/>
  <c r="G181" i="2" s="1"/>
  <c r="D181" i="2"/>
  <c r="H180" i="2"/>
  <c r="G180" i="2"/>
  <c r="E180" i="2"/>
  <c r="D180" i="2"/>
  <c r="F180" i="2" s="1"/>
  <c r="H179" i="2"/>
  <c r="E179" i="2"/>
  <c r="G179" i="2" s="1"/>
  <c r="D179" i="2"/>
  <c r="F179" i="2" s="1"/>
  <c r="I179" i="2" s="1"/>
  <c r="H178" i="2"/>
  <c r="G178" i="2"/>
  <c r="E178" i="2"/>
  <c r="D178" i="2"/>
  <c r="F178" i="2" s="1"/>
  <c r="I178" i="2" s="1"/>
  <c r="H177" i="2"/>
  <c r="E177" i="2"/>
  <c r="G177" i="2" s="1"/>
  <c r="D177" i="2"/>
  <c r="F177" i="2" s="1"/>
  <c r="I177" i="2" s="1"/>
  <c r="H176" i="2"/>
  <c r="G176" i="2"/>
  <c r="E176" i="2"/>
  <c r="D176" i="2"/>
  <c r="F176" i="2" s="1"/>
  <c r="H175" i="2"/>
  <c r="E175" i="2"/>
  <c r="G175" i="2" s="1"/>
  <c r="D175" i="2"/>
  <c r="F175" i="2" s="1"/>
  <c r="I175" i="2" s="1"/>
  <c r="H174" i="2"/>
  <c r="G174" i="2"/>
  <c r="E174" i="2"/>
  <c r="D174" i="2"/>
  <c r="F174" i="2" s="1"/>
  <c r="H173" i="2"/>
  <c r="E173" i="2"/>
  <c r="G173" i="2" s="1"/>
  <c r="D173" i="2"/>
  <c r="F173" i="2" s="1"/>
  <c r="H172" i="2"/>
  <c r="G172" i="2"/>
  <c r="E172" i="2"/>
  <c r="D172" i="2"/>
  <c r="F172" i="2" s="1"/>
  <c r="H171" i="2"/>
  <c r="E171" i="2"/>
  <c r="G171" i="2" s="1"/>
  <c r="D171" i="2"/>
  <c r="F171" i="2" s="1"/>
  <c r="I171" i="2" s="1"/>
  <c r="H170" i="2"/>
  <c r="E170" i="2"/>
  <c r="G170" i="2" s="1"/>
  <c r="D170" i="2"/>
  <c r="F170" i="2" s="1"/>
  <c r="H169" i="2"/>
  <c r="E169" i="2"/>
  <c r="G169" i="2" s="1"/>
  <c r="D169" i="2"/>
  <c r="F169" i="2" s="1"/>
  <c r="I169" i="2" s="1"/>
  <c r="H168" i="2"/>
  <c r="E168" i="2"/>
  <c r="G168" i="2" s="1"/>
  <c r="D168" i="2"/>
  <c r="F168" i="2" s="1"/>
  <c r="H167" i="2"/>
  <c r="E167" i="2"/>
  <c r="G167" i="2" s="1"/>
  <c r="D167" i="2"/>
  <c r="F167" i="2" s="1"/>
  <c r="I167" i="2" s="1"/>
  <c r="H166" i="2"/>
  <c r="E166" i="2"/>
  <c r="G166" i="2" s="1"/>
  <c r="D166" i="2"/>
  <c r="F166" i="2" s="1"/>
  <c r="H165" i="2"/>
  <c r="E165" i="2"/>
  <c r="G165" i="2" s="1"/>
  <c r="D165" i="2"/>
  <c r="F165" i="2" s="1"/>
  <c r="H164" i="2"/>
  <c r="E164" i="2"/>
  <c r="G164" i="2" s="1"/>
  <c r="D164" i="2"/>
  <c r="F164" i="2" s="1"/>
  <c r="H163" i="2"/>
  <c r="F163" i="2"/>
  <c r="I163" i="2" s="1"/>
  <c r="E163" i="2"/>
  <c r="G163" i="2" s="1"/>
  <c r="D163" i="2"/>
  <c r="H162" i="2"/>
  <c r="G162" i="2"/>
  <c r="E162" i="2"/>
  <c r="D162" i="2"/>
  <c r="F162" i="2" s="1"/>
  <c r="H161" i="2"/>
  <c r="F161" i="2"/>
  <c r="I161" i="2" s="1"/>
  <c r="E161" i="2"/>
  <c r="G161" i="2" s="1"/>
  <c r="D161" i="2"/>
  <c r="H160" i="2"/>
  <c r="G160" i="2"/>
  <c r="E160" i="2"/>
  <c r="D160" i="2"/>
  <c r="F160" i="2" s="1"/>
  <c r="H159" i="2"/>
  <c r="F159" i="2"/>
  <c r="I159" i="2" s="1"/>
  <c r="E159" i="2"/>
  <c r="G159" i="2" s="1"/>
  <c r="D159" i="2"/>
  <c r="H158" i="2"/>
  <c r="G158" i="2"/>
  <c r="E158" i="2"/>
  <c r="D158" i="2"/>
  <c r="F158" i="2" s="1"/>
  <c r="H157" i="2"/>
  <c r="F157" i="2"/>
  <c r="E157" i="2"/>
  <c r="G157" i="2" s="1"/>
  <c r="D157" i="2"/>
  <c r="H156" i="2"/>
  <c r="G156" i="2"/>
  <c r="E156" i="2"/>
  <c r="D156" i="2"/>
  <c r="F156" i="2" s="1"/>
  <c r="H155" i="2"/>
  <c r="F155" i="2"/>
  <c r="I155" i="2" s="1"/>
  <c r="E155" i="2"/>
  <c r="G155" i="2" s="1"/>
  <c r="D155" i="2"/>
  <c r="H154" i="2"/>
  <c r="G154" i="2"/>
  <c r="E154" i="2"/>
  <c r="D154" i="2"/>
  <c r="F154" i="2" s="1"/>
  <c r="H153" i="2"/>
  <c r="F153" i="2"/>
  <c r="E153" i="2"/>
  <c r="G153" i="2" s="1"/>
  <c r="D153" i="2"/>
  <c r="H152" i="2"/>
  <c r="G152" i="2"/>
  <c r="E152" i="2"/>
  <c r="D152" i="2"/>
  <c r="F152" i="2" s="1"/>
  <c r="H151" i="2"/>
  <c r="F151" i="2"/>
  <c r="E151" i="2"/>
  <c r="G151" i="2" s="1"/>
  <c r="D151" i="2"/>
  <c r="H150" i="2"/>
  <c r="G150" i="2"/>
  <c r="E150" i="2"/>
  <c r="D150" i="2"/>
  <c r="F150" i="2" s="1"/>
  <c r="H149" i="2"/>
  <c r="F149" i="2"/>
  <c r="E149" i="2"/>
  <c r="G149" i="2" s="1"/>
  <c r="D149" i="2"/>
  <c r="H148" i="2"/>
  <c r="G148" i="2"/>
  <c r="E148" i="2"/>
  <c r="D148" i="2"/>
  <c r="F148" i="2" s="1"/>
  <c r="H147" i="2"/>
  <c r="E147" i="2"/>
  <c r="G147" i="2" s="1"/>
  <c r="D147" i="2"/>
  <c r="F147" i="2" s="1"/>
  <c r="I147" i="2" s="1"/>
  <c r="H146" i="2"/>
  <c r="G146" i="2"/>
  <c r="E146" i="2"/>
  <c r="D146" i="2"/>
  <c r="F146" i="2" s="1"/>
  <c r="I146" i="2" s="1"/>
  <c r="H145" i="2"/>
  <c r="E145" i="2"/>
  <c r="G145" i="2" s="1"/>
  <c r="D145" i="2"/>
  <c r="F145" i="2" s="1"/>
  <c r="I145" i="2" s="1"/>
  <c r="H144" i="2"/>
  <c r="G144" i="2"/>
  <c r="E144" i="2"/>
  <c r="D144" i="2"/>
  <c r="F144" i="2" s="1"/>
  <c r="H143" i="2"/>
  <c r="E143" i="2"/>
  <c r="G143" i="2" s="1"/>
  <c r="D143" i="2"/>
  <c r="F143" i="2" s="1"/>
  <c r="I143" i="2" s="1"/>
  <c r="H142" i="2"/>
  <c r="G142" i="2"/>
  <c r="E142" i="2"/>
  <c r="D142" i="2"/>
  <c r="F142" i="2" s="1"/>
  <c r="H141" i="2"/>
  <c r="E141" i="2"/>
  <c r="G141" i="2" s="1"/>
  <c r="D141" i="2"/>
  <c r="F141" i="2" s="1"/>
  <c r="H140" i="2"/>
  <c r="G140" i="2"/>
  <c r="E140" i="2"/>
  <c r="D140" i="2"/>
  <c r="F140" i="2" s="1"/>
  <c r="H139" i="2"/>
  <c r="E139" i="2"/>
  <c r="G139" i="2" s="1"/>
  <c r="D139" i="2"/>
  <c r="F139" i="2" s="1"/>
  <c r="I139" i="2" s="1"/>
  <c r="H138" i="2"/>
  <c r="E138" i="2"/>
  <c r="G138" i="2" s="1"/>
  <c r="D138" i="2"/>
  <c r="F138" i="2" s="1"/>
  <c r="H137" i="2"/>
  <c r="E137" i="2"/>
  <c r="G137" i="2" s="1"/>
  <c r="D137" i="2"/>
  <c r="F137" i="2" s="1"/>
  <c r="I137" i="2" s="1"/>
  <c r="H136" i="2"/>
  <c r="E136" i="2"/>
  <c r="G136" i="2" s="1"/>
  <c r="D136" i="2"/>
  <c r="F136" i="2" s="1"/>
  <c r="H135" i="2"/>
  <c r="E135" i="2"/>
  <c r="G135" i="2" s="1"/>
  <c r="D135" i="2"/>
  <c r="F135" i="2" s="1"/>
  <c r="I135" i="2" s="1"/>
  <c r="H134" i="2"/>
  <c r="E134" i="2"/>
  <c r="G134" i="2" s="1"/>
  <c r="D134" i="2"/>
  <c r="F134" i="2" s="1"/>
  <c r="H133" i="2"/>
  <c r="E133" i="2"/>
  <c r="G133" i="2" s="1"/>
  <c r="D133" i="2"/>
  <c r="F133" i="2" s="1"/>
  <c r="H132" i="2"/>
  <c r="E132" i="2"/>
  <c r="G132" i="2" s="1"/>
  <c r="D132" i="2"/>
  <c r="F132" i="2" s="1"/>
  <c r="H131" i="2"/>
  <c r="F131" i="2"/>
  <c r="I131" i="2" s="1"/>
  <c r="E131" i="2"/>
  <c r="G131" i="2" s="1"/>
  <c r="D131" i="2"/>
  <c r="H130" i="2"/>
  <c r="G130" i="2"/>
  <c r="E130" i="2"/>
  <c r="D130" i="2"/>
  <c r="F130" i="2" s="1"/>
  <c r="H129" i="2"/>
  <c r="F129" i="2"/>
  <c r="I129" i="2" s="1"/>
  <c r="E129" i="2"/>
  <c r="G129" i="2" s="1"/>
  <c r="D129" i="2"/>
  <c r="H128" i="2"/>
  <c r="G128" i="2"/>
  <c r="E128" i="2"/>
  <c r="D128" i="2"/>
  <c r="F128" i="2" s="1"/>
  <c r="H127" i="2"/>
  <c r="F127" i="2"/>
  <c r="I127" i="2" s="1"/>
  <c r="E127" i="2"/>
  <c r="G127" i="2" s="1"/>
  <c r="D127" i="2"/>
  <c r="H126" i="2"/>
  <c r="G126" i="2"/>
  <c r="E126" i="2"/>
  <c r="D126" i="2"/>
  <c r="F126" i="2" s="1"/>
  <c r="H125" i="2"/>
  <c r="F125" i="2"/>
  <c r="E125" i="2"/>
  <c r="G125" i="2" s="1"/>
  <c r="D125" i="2"/>
  <c r="H124" i="2"/>
  <c r="G124" i="2"/>
  <c r="E124" i="2"/>
  <c r="D124" i="2"/>
  <c r="F124" i="2" s="1"/>
  <c r="H123" i="2"/>
  <c r="F123" i="2"/>
  <c r="I123" i="2" s="1"/>
  <c r="E123" i="2"/>
  <c r="G123" i="2" s="1"/>
  <c r="D123" i="2"/>
  <c r="H122" i="2"/>
  <c r="G122" i="2"/>
  <c r="E122" i="2"/>
  <c r="D122" i="2"/>
  <c r="F122" i="2" s="1"/>
  <c r="H121" i="2"/>
  <c r="F121" i="2"/>
  <c r="E121" i="2"/>
  <c r="G121" i="2" s="1"/>
  <c r="D121" i="2"/>
  <c r="H120" i="2"/>
  <c r="G120" i="2"/>
  <c r="E120" i="2"/>
  <c r="D120" i="2"/>
  <c r="F120" i="2" s="1"/>
  <c r="H119" i="2"/>
  <c r="F119" i="2"/>
  <c r="E119" i="2"/>
  <c r="G119" i="2" s="1"/>
  <c r="D119" i="2"/>
  <c r="H118" i="2"/>
  <c r="G118" i="2"/>
  <c r="E118" i="2"/>
  <c r="D118" i="2"/>
  <c r="F118" i="2" s="1"/>
  <c r="H117" i="2"/>
  <c r="F117" i="2"/>
  <c r="E117" i="2"/>
  <c r="G117" i="2" s="1"/>
  <c r="D117" i="2"/>
  <c r="H116" i="2"/>
  <c r="G116" i="2"/>
  <c r="E116" i="2"/>
  <c r="D116" i="2"/>
  <c r="F116" i="2" s="1"/>
  <c r="H115" i="2"/>
  <c r="E115" i="2"/>
  <c r="G115" i="2" s="1"/>
  <c r="D115" i="2"/>
  <c r="F115" i="2" s="1"/>
  <c r="I115" i="2" s="1"/>
  <c r="H114" i="2"/>
  <c r="G114" i="2"/>
  <c r="E114" i="2"/>
  <c r="D114" i="2"/>
  <c r="F114" i="2" s="1"/>
  <c r="I114" i="2" s="1"/>
  <c r="H113" i="2"/>
  <c r="E113" i="2"/>
  <c r="G113" i="2" s="1"/>
  <c r="D113" i="2"/>
  <c r="F113" i="2" s="1"/>
  <c r="I113" i="2" s="1"/>
  <c r="H112" i="2"/>
  <c r="G112" i="2"/>
  <c r="E112" i="2"/>
  <c r="D112" i="2"/>
  <c r="F112" i="2" s="1"/>
  <c r="H111" i="2"/>
  <c r="E111" i="2"/>
  <c r="G111" i="2" s="1"/>
  <c r="D111" i="2"/>
  <c r="F111" i="2" s="1"/>
  <c r="I111" i="2" s="1"/>
  <c r="H110" i="2"/>
  <c r="G110" i="2"/>
  <c r="E110" i="2"/>
  <c r="D110" i="2"/>
  <c r="F110" i="2" s="1"/>
  <c r="H109" i="2"/>
  <c r="E109" i="2"/>
  <c r="G109" i="2" s="1"/>
  <c r="D109" i="2"/>
  <c r="F109" i="2" s="1"/>
  <c r="H108" i="2"/>
  <c r="G108" i="2"/>
  <c r="E108" i="2"/>
  <c r="D108" i="2"/>
  <c r="F108" i="2" s="1"/>
  <c r="H107" i="2"/>
  <c r="E107" i="2"/>
  <c r="G107" i="2" s="1"/>
  <c r="D107" i="2"/>
  <c r="F107" i="2" s="1"/>
  <c r="I107" i="2" s="1"/>
  <c r="H106" i="2"/>
  <c r="E106" i="2"/>
  <c r="G106" i="2" s="1"/>
  <c r="D106" i="2"/>
  <c r="F106" i="2" s="1"/>
  <c r="H105" i="2"/>
  <c r="E105" i="2"/>
  <c r="G105" i="2" s="1"/>
  <c r="D105" i="2"/>
  <c r="F105" i="2" s="1"/>
  <c r="I105" i="2" s="1"/>
  <c r="H104" i="2"/>
  <c r="E104" i="2"/>
  <c r="G104" i="2" s="1"/>
  <c r="D104" i="2"/>
  <c r="F104" i="2" s="1"/>
  <c r="H103" i="2"/>
  <c r="E103" i="2"/>
  <c r="G103" i="2" s="1"/>
  <c r="D103" i="2"/>
  <c r="F103" i="2" s="1"/>
  <c r="I103" i="2" s="1"/>
  <c r="H102" i="2"/>
  <c r="E102" i="2"/>
  <c r="G102" i="2" s="1"/>
  <c r="D102" i="2"/>
  <c r="F102" i="2" s="1"/>
  <c r="H101" i="2"/>
  <c r="E101" i="2"/>
  <c r="G101" i="2" s="1"/>
  <c r="D101" i="2"/>
  <c r="F101" i="2" s="1"/>
  <c r="H100" i="2"/>
  <c r="E100" i="2"/>
  <c r="G100" i="2" s="1"/>
  <c r="D100" i="2"/>
  <c r="F100" i="2" s="1"/>
  <c r="H99" i="2"/>
  <c r="F99" i="2"/>
  <c r="I99" i="2" s="1"/>
  <c r="E99" i="2"/>
  <c r="G99" i="2" s="1"/>
  <c r="D99" i="2"/>
  <c r="H98" i="2"/>
  <c r="G98" i="2"/>
  <c r="E98" i="2"/>
  <c r="D98" i="2"/>
  <c r="F98" i="2" s="1"/>
  <c r="H97" i="2"/>
  <c r="F97" i="2"/>
  <c r="I97" i="2" s="1"/>
  <c r="E97" i="2"/>
  <c r="G97" i="2" s="1"/>
  <c r="D97" i="2"/>
  <c r="H96" i="2"/>
  <c r="G96" i="2"/>
  <c r="E96" i="2"/>
  <c r="D96" i="2"/>
  <c r="F96" i="2" s="1"/>
  <c r="H95" i="2"/>
  <c r="F95" i="2"/>
  <c r="I95" i="2" s="1"/>
  <c r="E95" i="2"/>
  <c r="G95" i="2" s="1"/>
  <c r="D95" i="2"/>
  <c r="H94" i="2"/>
  <c r="G94" i="2"/>
  <c r="E94" i="2"/>
  <c r="D94" i="2"/>
  <c r="F94" i="2" s="1"/>
  <c r="H93" i="2"/>
  <c r="F93" i="2"/>
  <c r="E93" i="2"/>
  <c r="G93" i="2" s="1"/>
  <c r="D93" i="2"/>
  <c r="H92" i="2"/>
  <c r="G92" i="2"/>
  <c r="E92" i="2"/>
  <c r="D92" i="2"/>
  <c r="F92" i="2" s="1"/>
  <c r="H91" i="2"/>
  <c r="F91" i="2"/>
  <c r="I91" i="2" s="1"/>
  <c r="E91" i="2"/>
  <c r="G91" i="2" s="1"/>
  <c r="D91" i="2"/>
  <c r="H90" i="2"/>
  <c r="G90" i="2"/>
  <c r="E90" i="2"/>
  <c r="D90" i="2"/>
  <c r="F90" i="2" s="1"/>
  <c r="H89" i="2"/>
  <c r="F89" i="2"/>
  <c r="E89" i="2"/>
  <c r="G89" i="2" s="1"/>
  <c r="D89" i="2"/>
  <c r="H88" i="2"/>
  <c r="G88" i="2"/>
  <c r="E88" i="2"/>
  <c r="D88" i="2"/>
  <c r="F88" i="2" s="1"/>
  <c r="H87" i="2"/>
  <c r="F87" i="2"/>
  <c r="E87" i="2"/>
  <c r="G87" i="2" s="1"/>
  <c r="D87" i="2"/>
  <c r="H86" i="2"/>
  <c r="G86" i="2"/>
  <c r="E86" i="2"/>
  <c r="D86" i="2"/>
  <c r="F86" i="2" s="1"/>
  <c r="H85" i="2"/>
  <c r="F85" i="2"/>
  <c r="E85" i="2"/>
  <c r="G85" i="2" s="1"/>
  <c r="D85" i="2"/>
  <c r="H84" i="2"/>
  <c r="G84" i="2"/>
  <c r="E84" i="2"/>
  <c r="D84" i="2"/>
  <c r="F84" i="2" s="1"/>
  <c r="H83" i="2"/>
  <c r="E83" i="2"/>
  <c r="G83" i="2" s="1"/>
  <c r="D83" i="2"/>
  <c r="F83" i="2" s="1"/>
  <c r="I83" i="2" s="1"/>
  <c r="H82" i="2"/>
  <c r="G82" i="2"/>
  <c r="E82" i="2"/>
  <c r="D82" i="2"/>
  <c r="F82" i="2" s="1"/>
  <c r="I82" i="2" s="1"/>
  <c r="H81" i="2"/>
  <c r="E81" i="2"/>
  <c r="G81" i="2" s="1"/>
  <c r="D81" i="2"/>
  <c r="F81" i="2" s="1"/>
  <c r="I81" i="2" s="1"/>
  <c r="H80" i="2"/>
  <c r="G80" i="2"/>
  <c r="E80" i="2"/>
  <c r="D80" i="2"/>
  <c r="F80" i="2" s="1"/>
  <c r="H79" i="2"/>
  <c r="E79" i="2"/>
  <c r="G79" i="2" s="1"/>
  <c r="D79" i="2"/>
  <c r="F79" i="2" s="1"/>
  <c r="I79" i="2" s="1"/>
  <c r="H78" i="2"/>
  <c r="G78" i="2"/>
  <c r="E78" i="2"/>
  <c r="D78" i="2"/>
  <c r="F78" i="2" s="1"/>
  <c r="H77" i="2"/>
  <c r="E77" i="2"/>
  <c r="G77" i="2" s="1"/>
  <c r="D77" i="2"/>
  <c r="F77" i="2" s="1"/>
  <c r="H76" i="2"/>
  <c r="G76" i="2"/>
  <c r="E76" i="2"/>
  <c r="D76" i="2"/>
  <c r="F76" i="2" s="1"/>
  <c r="H75" i="2"/>
  <c r="E75" i="2"/>
  <c r="G75" i="2" s="1"/>
  <c r="D75" i="2"/>
  <c r="F75" i="2" s="1"/>
  <c r="I75" i="2" s="1"/>
  <c r="H74" i="2"/>
  <c r="E74" i="2"/>
  <c r="G74" i="2" s="1"/>
  <c r="D74" i="2"/>
  <c r="F74" i="2" s="1"/>
  <c r="H73" i="2"/>
  <c r="E73" i="2"/>
  <c r="G73" i="2" s="1"/>
  <c r="D73" i="2"/>
  <c r="F73" i="2" s="1"/>
  <c r="I73" i="2" s="1"/>
  <c r="H72" i="2"/>
  <c r="E72" i="2"/>
  <c r="G72" i="2" s="1"/>
  <c r="D72" i="2"/>
  <c r="F72" i="2" s="1"/>
  <c r="H71" i="2"/>
  <c r="E71" i="2"/>
  <c r="G71" i="2" s="1"/>
  <c r="D71" i="2"/>
  <c r="F71" i="2" s="1"/>
  <c r="I71" i="2" s="1"/>
  <c r="H70" i="2"/>
  <c r="E70" i="2"/>
  <c r="G70" i="2" s="1"/>
  <c r="D70" i="2"/>
  <c r="F70" i="2" s="1"/>
  <c r="H69" i="2"/>
  <c r="E69" i="2"/>
  <c r="G69" i="2" s="1"/>
  <c r="D69" i="2"/>
  <c r="F69" i="2" s="1"/>
  <c r="H68" i="2"/>
  <c r="E68" i="2"/>
  <c r="G68" i="2" s="1"/>
  <c r="D68" i="2"/>
  <c r="F68" i="2" s="1"/>
  <c r="H67" i="2"/>
  <c r="F67" i="2"/>
  <c r="I67" i="2" s="1"/>
  <c r="E67" i="2"/>
  <c r="G67" i="2" s="1"/>
  <c r="D67" i="2"/>
  <c r="H66" i="2"/>
  <c r="G66" i="2"/>
  <c r="E66" i="2"/>
  <c r="D66" i="2"/>
  <c r="F66" i="2" s="1"/>
  <c r="H65" i="2"/>
  <c r="F65" i="2"/>
  <c r="I65" i="2" s="1"/>
  <c r="E65" i="2"/>
  <c r="G65" i="2" s="1"/>
  <c r="D65" i="2"/>
  <c r="H64" i="2"/>
  <c r="G64" i="2"/>
  <c r="E64" i="2"/>
  <c r="D64" i="2"/>
  <c r="F64" i="2" s="1"/>
  <c r="H63" i="2"/>
  <c r="F63" i="2"/>
  <c r="I63" i="2" s="1"/>
  <c r="E63" i="2"/>
  <c r="G63" i="2" s="1"/>
  <c r="D63" i="2"/>
  <c r="H62" i="2"/>
  <c r="G62" i="2"/>
  <c r="E62" i="2"/>
  <c r="D62" i="2"/>
  <c r="F62" i="2" s="1"/>
  <c r="H61" i="2"/>
  <c r="F61" i="2"/>
  <c r="E61" i="2"/>
  <c r="G61" i="2" s="1"/>
  <c r="D61" i="2"/>
  <c r="H60" i="2"/>
  <c r="G60" i="2"/>
  <c r="E60" i="2"/>
  <c r="D60" i="2"/>
  <c r="F60" i="2" s="1"/>
  <c r="H59" i="2"/>
  <c r="F59" i="2"/>
  <c r="I59" i="2" s="1"/>
  <c r="E59" i="2"/>
  <c r="G59" i="2" s="1"/>
  <c r="D59" i="2"/>
  <c r="H58" i="2"/>
  <c r="G58" i="2"/>
  <c r="E58" i="2"/>
  <c r="D58" i="2"/>
  <c r="F58" i="2" s="1"/>
  <c r="H57" i="2"/>
  <c r="F57" i="2"/>
  <c r="E57" i="2"/>
  <c r="G57" i="2" s="1"/>
  <c r="D57" i="2"/>
  <c r="H56" i="2"/>
  <c r="G56" i="2"/>
  <c r="E56" i="2"/>
  <c r="D56" i="2"/>
  <c r="F56" i="2" s="1"/>
  <c r="H55" i="2"/>
  <c r="F55" i="2"/>
  <c r="E55" i="2"/>
  <c r="G55" i="2" s="1"/>
  <c r="D55" i="2"/>
  <c r="H54" i="2"/>
  <c r="G54" i="2"/>
  <c r="E54" i="2"/>
  <c r="D54" i="2"/>
  <c r="F54" i="2" s="1"/>
  <c r="H53" i="2"/>
  <c r="F53" i="2"/>
  <c r="E53" i="2"/>
  <c r="G53" i="2" s="1"/>
  <c r="D53" i="2"/>
  <c r="H52" i="2"/>
  <c r="G52" i="2"/>
  <c r="E52" i="2"/>
  <c r="D52" i="2"/>
  <c r="F52" i="2" s="1"/>
  <c r="H51" i="2"/>
  <c r="E51" i="2"/>
  <c r="G51" i="2" s="1"/>
  <c r="D51" i="2"/>
  <c r="F51" i="2" s="1"/>
  <c r="I51" i="2" s="1"/>
  <c r="H50" i="2"/>
  <c r="G50" i="2"/>
  <c r="E50" i="2"/>
  <c r="D50" i="2"/>
  <c r="F50" i="2" s="1"/>
  <c r="I50" i="2" s="1"/>
  <c r="H49" i="2"/>
  <c r="E49" i="2"/>
  <c r="G49" i="2" s="1"/>
  <c r="D49" i="2"/>
  <c r="F49" i="2" s="1"/>
  <c r="I49" i="2" s="1"/>
  <c r="H48" i="2"/>
  <c r="G48" i="2"/>
  <c r="E48" i="2"/>
  <c r="D48" i="2"/>
  <c r="F48" i="2" s="1"/>
  <c r="H47" i="2"/>
  <c r="E47" i="2"/>
  <c r="G47" i="2" s="1"/>
  <c r="D47" i="2"/>
  <c r="F47" i="2" s="1"/>
  <c r="I47" i="2" s="1"/>
  <c r="H46" i="2"/>
  <c r="G46" i="2"/>
  <c r="E46" i="2"/>
  <c r="D46" i="2"/>
  <c r="F46" i="2" s="1"/>
  <c r="H45" i="2"/>
  <c r="E45" i="2"/>
  <c r="G45" i="2" s="1"/>
  <c r="D45" i="2"/>
  <c r="F45" i="2" s="1"/>
  <c r="H44" i="2"/>
  <c r="G44" i="2"/>
  <c r="E44" i="2"/>
  <c r="D44" i="2"/>
  <c r="F44" i="2" s="1"/>
  <c r="H43" i="2"/>
  <c r="E43" i="2"/>
  <c r="G43" i="2" s="1"/>
  <c r="D43" i="2"/>
  <c r="F43" i="2" s="1"/>
  <c r="I43" i="2" s="1"/>
  <c r="H42" i="2"/>
  <c r="E42" i="2"/>
  <c r="G42" i="2" s="1"/>
  <c r="D42" i="2"/>
  <c r="F42" i="2" s="1"/>
  <c r="H41" i="2"/>
  <c r="E41" i="2"/>
  <c r="G41" i="2" s="1"/>
  <c r="D41" i="2"/>
  <c r="F41" i="2" s="1"/>
  <c r="I41" i="2" s="1"/>
  <c r="H40" i="2"/>
  <c r="E40" i="2"/>
  <c r="G40" i="2" s="1"/>
  <c r="D40" i="2"/>
  <c r="F40" i="2" s="1"/>
  <c r="H39" i="2"/>
  <c r="E39" i="2"/>
  <c r="G39" i="2" s="1"/>
  <c r="D39" i="2"/>
  <c r="F39" i="2" s="1"/>
  <c r="I39" i="2" s="1"/>
  <c r="H38" i="2"/>
  <c r="E38" i="2"/>
  <c r="G38" i="2" s="1"/>
  <c r="D38" i="2"/>
  <c r="F38" i="2" s="1"/>
  <c r="H37" i="2"/>
  <c r="E37" i="2"/>
  <c r="G37" i="2" s="1"/>
  <c r="D37" i="2"/>
  <c r="F37" i="2" s="1"/>
  <c r="H36" i="2"/>
  <c r="E36" i="2"/>
  <c r="G36" i="2" s="1"/>
  <c r="D36" i="2"/>
  <c r="F36" i="2" s="1"/>
  <c r="H35" i="2"/>
  <c r="F35" i="2"/>
  <c r="I35" i="2" s="1"/>
  <c r="E35" i="2"/>
  <c r="G35" i="2" s="1"/>
  <c r="D35" i="2"/>
  <c r="H34" i="2"/>
  <c r="G34" i="2"/>
  <c r="E34" i="2"/>
  <c r="D34" i="2"/>
  <c r="F34" i="2" s="1"/>
  <c r="H33" i="2"/>
  <c r="F33" i="2"/>
  <c r="I33" i="2" s="1"/>
  <c r="E33" i="2"/>
  <c r="G33" i="2" s="1"/>
  <c r="D33" i="2"/>
  <c r="H32" i="2"/>
  <c r="G32" i="2"/>
  <c r="E32" i="2"/>
  <c r="D32" i="2"/>
  <c r="F32" i="2" s="1"/>
  <c r="H31" i="2"/>
  <c r="F31" i="2"/>
  <c r="I31" i="2" s="1"/>
  <c r="E31" i="2"/>
  <c r="G31" i="2" s="1"/>
  <c r="D31" i="2"/>
  <c r="H30" i="2"/>
  <c r="G30" i="2"/>
  <c r="E30" i="2"/>
  <c r="D30" i="2"/>
  <c r="F30" i="2" s="1"/>
  <c r="H29" i="2"/>
  <c r="F29" i="2"/>
  <c r="E29" i="2"/>
  <c r="G29" i="2" s="1"/>
  <c r="D29" i="2"/>
  <c r="H28" i="2"/>
  <c r="G28" i="2"/>
  <c r="E28" i="2"/>
  <c r="D28" i="2"/>
  <c r="F28" i="2" s="1"/>
  <c r="H27" i="2"/>
  <c r="F27" i="2"/>
  <c r="I27" i="2" s="1"/>
  <c r="E27" i="2"/>
  <c r="G27" i="2" s="1"/>
  <c r="D27" i="2"/>
  <c r="H26" i="2"/>
  <c r="G26" i="2"/>
  <c r="E26" i="2"/>
  <c r="D26" i="2"/>
  <c r="F26" i="2" s="1"/>
  <c r="H25" i="2"/>
  <c r="F25" i="2"/>
  <c r="E25" i="2"/>
  <c r="G25" i="2" s="1"/>
  <c r="D25" i="2"/>
  <c r="H24" i="2"/>
  <c r="G24" i="2"/>
  <c r="E24" i="2"/>
  <c r="D24" i="2"/>
  <c r="F24" i="2" s="1"/>
  <c r="H23" i="2"/>
  <c r="F23" i="2"/>
  <c r="E23" i="2"/>
  <c r="G23" i="2" s="1"/>
  <c r="D23" i="2"/>
  <c r="H22" i="2"/>
  <c r="G22" i="2"/>
  <c r="E22" i="2"/>
  <c r="D22" i="2"/>
  <c r="F22" i="2" s="1"/>
  <c r="H21" i="2"/>
  <c r="F21" i="2"/>
  <c r="E21" i="2"/>
  <c r="G21" i="2" s="1"/>
  <c r="D21" i="2"/>
  <c r="H20" i="2"/>
  <c r="G20" i="2"/>
  <c r="E20" i="2"/>
  <c r="D20" i="2"/>
  <c r="F20" i="2" s="1"/>
  <c r="H19" i="2"/>
  <c r="E19" i="2"/>
  <c r="G19" i="2" s="1"/>
  <c r="D19" i="2"/>
  <c r="F19" i="2" s="1"/>
  <c r="I19" i="2" s="1"/>
  <c r="H18" i="2"/>
  <c r="G18" i="2"/>
  <c r="E18" i="2"/>
  <c r="D18" i="2"/>
  <c r="F18" i="2" s="1"/>
  <c r="I18" i="2" s="1"/>
  <c r="H17" i="2"/>
  <c r="E17" i="2"/>
  <c r="G17" i="2" s="1"/>
  <c r="D17" i="2"/>
  <c r="F17" i="2" s="1"/>
  <c r="I17" i="2" s="1"/>
  <c r="H16" i="2"/>
  <c r="G16" i="2"/>
  <c r="E16" i="2"/>
  <c r="D16" i="2"/>
  <c r="F16" i="2" s="1"/>
  <c r="H15" i="2"/>
  <c r="E15" i="2"/>
  <c r="G15" i="2" s="1"/>
  <c r="D15" i="2"/>
  <c r="F15" i="2" s="1"/>
  <c r="I15" i="2" s="1"/>
  <c r="H14" i="2"/>
  <c r="G14" i="2"/>
  <c r="E14" i="2"/>
  <c r="D14" i="2"/>
  <c r="F14" i="2" s="1"/>
  <c r="H13" i="2"/>
  <c r="E13" i="2"/>
  <c r="G13" i="2" s="1"/>
  <c r="D13" i="2"/>
  <c r="F13" i="2" s="1"/>
  <c r="H12" i="2"/>
  <c r="G12" i="2"/>
  <c r="E12" i="2"/>
  <c r="D12" i="2"/>
  <c r="F12" i="2" s="1"/>
  <c r="H11" i="2"/>
  <c r="E11" i="2"/>
  <c r="G11" i="2" s="1"/>
  <c r="D11" i="2"/>
  <c r="F11" i="2" s="1"/>
  <c r="I11" i="2" s="1"/>
  <c r="H10" i="2"/>
  <c r="E10" i="2"/>
  <c r="G10" i="2" s="1"/>
  <c r="D10" i="2"/>
  <c r="F10" i="2" s="1"/>
  <c r="H9" i="2"/>
  <c r="E9" i="2"/>
  <c r="G9" i="2" s="1"/>
  <c r="D9" i="2"/>
  <c r="F9" i="2" s="1"/>
  <c r="I9" i="2" s="1"/>
  <c r="H8" i="2"/>
  <c r="E8" i="2"/>
  <c r="G8" i="2" s="1"/>
  <c r="D8" i="2"/>
  <c r="F8" i="2" s="1"/>
  <c r="H7" i="2"/>
  <c r="E7" i="2"/>
  <c r="G7" i="2" s="1"/>
  <c r="D7" i="2"/>
  <c r="F7" i="2" s="1"/>
  <c r="I7" i="2" s="1"/>
  <c r="H6" i="2"/>
  <c r="E6" i="2"/>
  <c r="G6" i="2" s="1"/>
  <c r="D6" i="2"/>
  <c r="F6" i="2" s="1"/>
  <c r="I6" i="2" s="1"/>
  <c r="H5" i="2"/>
  <c r="F5" i="2"/>
  <c r="E5" i="2"/>
  <c r="G5" i="2" s="1"/>
  <c r="D5" i="2"/>
  <c r="H4" i="2"/>
  <c r="E4" i="2"/>
  <c r="G4" i="2" s="1"/>
  <c r="D4" i="2"/>
  <c r="F4" i="2" s="1"/>
  <c r="H3" i="2"/>
  <c r="F3" i="2"/>
  <c r="E3" i="2"/>
  <c r="G3" i="2" s="1"/>
  <c r="D3" i="2"/>
  <c r="U3" i="2" l="1"/>
  <c r="V3" i="2" s="1"/>
  <c r="W3" i="2" s="1"/>
  <c r="T4" i="2" s="1"/>
  <c r="U4" i="2" s="1"/>
  <c r="V4" i="2" s="1"/>
  <c r="W4" i="2" s="1"/>
  <c r="O3" i="2"/>
  <c r="P3" i="2" s="1"/>
  <c r="M4" i="2" s="1"/>
  <c r="N4" i="2" s="1"/>
  <c r="O4" i="2" s="1"/>
  <c r="P4" i="2" s="1"/>
  <c r="M5" i="2" s="1"/>
  <c r="N5" i="2" s="1"/>
  <c r="O5" i="2" s="1"/>
  <c r="P5" i="2" s="1"/>
  <c r="M6" i="2" s="1"/>
  <c r="I1589" i="2"/>
  <c r="I1621" i="2"/>
  <c r="I1653" i="2"/>
  <c r="I1685" i="2"/>
  <c r="I1717" i="2"/>
  <c r="I1749" i="2"/>
  <c r="I1781" i="2"/>
  <c r="I1813" i="2"/>
  <c r="I1845" i="2"/>
  <c r="I1877" i="2"/>
  <c r="I5" i="2"/>
  <c r="I101" i="2"/>
  <c r="I165" i="2"/>
  <c r="I197" i="2"/>
  <c r="I293" i="2"/>
  <c r="I325" i="2"/>
  <c r="I1579" i="2"/>
  <c r="I1595" i="2"/>
  <c r="I1603" i="2"/>
  <c r="I1619" i="2"/>
  <c r="I1635" i="2"/>
  <c r="I1667" i="2"/>
  <c r="I1683" i="2"/>
  <c r="I1723" i="2"/>
  <c r="I1771" i="2"/>
  <c r="I1779" i="2"/>
  <c r="I1795" i="2"/>
  <c r="I1811" i="2"/>
  <c r="I1827" i="2"/>
  <c r="I1843" i="2"/>
  <c r="I1875" i="2"/>
  <c r="I2202" i="2"/>
  <c r="I2210" i="2"/>
  <c r="I2218" i="2"/>
  <c r="I2226" i="2"/>
  <c r="I2230" i="2"/>
  <c r="I2238" i="2"/>
  <c r="I2246" i="2"/>
  <c r="I2262" i="2"/>
  <c r="I2270" i="2"/>
  <c r="I2278" i="2"/>
  <c r="I2286" i="2"/>
  <c r="I2294" i="2"/>
  <c r="I2302" i="2"/>
  <c r="I2318" i="2"/>
  <c r="I2326" i="2"/>
  <c r="I2334" i="2"/>
  <c r="I2342" i="2"/>
  <c r="I2354" i="2"/>
  <c r="I2362" i="2"/>
  <c r="I2382" i="2"/>
  <c r="I2390" i="2"/>
  <c r="I2406" i="2"/>
  <c r="I2422" i="2"/>
  <c r="I2430" i="2"/>
  <c r="I2438" i="2"/>
  <c r="I2446" i="2"/>
  <c r="I2462" i="2"/>
  <c r="I2470" i="2"/>
  <c r="I2478" i="2"/>
  <c r="I2486" i="2"/>
  <c r="I2871" i="2"/>
  <c r="I2879" i="2"/>
  <c r="I2895" i="2"/>
  <c r="I2903" i="2"/>
  <c r="I2911" i="2"/>
  <c r="I2919" i="2"/>
  <c r="I3067" i="2"/>
  <c r="I13" i="2"/>
  <c r="I26" i="2"/>
  <c r="I45" i="2"/>
  <c r="I58" i="2"/>
  <c r="I77" i="2"/>
  <c r="I90" i="2"/>
  <c r="I109" i="2"/>
  <c r="I122" i="2"/>
  <c r="I141" i="2"/>
  <c r="I154" i="2"/>
  <c r="I173" i="2"/>
  <c r="I186" i="2"/>
  <c r="I205" i="2"/>
  <c r="I218" i="2"/>
  <c r="I237" i="2"/>
  <c r="I250" i="2"/>
  <c r="I269" i="2"/>
  <c r="I282" i="2"/>
  <c r="I301" i="2"/>
  <c r="I314" i="2"/>
  <c r="I333" i="2"/>
  <c r="I1021" i="2"/>
  <c r="I1022" i="2"/>
  <c r="I1025" i="2"/>
  <c r="I1026" i="2"/>
  <c r="I1029" i="2"/>
  <c r="I1053" i="2"/>
  <c r="I1054" i="2"/>
  <c r="I1057" i="2"/>
  <c r="I1058" i="2"/>
  <c r="I1061" i="2"/>
  <c r="I1085" i="2"/>
  <c r="I1086" i="2"/>
  <c r="I1089" i="2"/>
  <c r="I1090" i="2"/>
  <c r="I1093" i="2"/>
  <c r="I1117" i="2"/>
  <c r="I1118" i="2"/>
  <c r="I1121" i="2"/>
  <c r="I1122" i="2"/>
  <c r="I1125" i="2"/>
  <c r="I1149" i="2"/>
  <c r="I1150" i="2"/>
  <c r="I1153" i="2"/>
  <c r="I1154" i="2"/>
  <c r="I1157" i="2"/>
  <c r="I1181" i="2"/>
  <c r="I1182" i="2"/>
  <c r="I1185" i="2"/>
  <c r="I1186" i="2"/>
  <c r="I1189" i="2"/>
  <c r="I1213" i="2"/>
  <c r="I1214" i="2"/>
  <c r="I1217" i="2"/>
  <c r="I1218" i="2"/>
  <c r="I1221" i="2"/>
  <c r="I1245" i="2"/>
  <c r="I1246" i="2"/>
  <c r="I1249" i="2"/>
  <c r="I1250" i="2"/>
  <c r="I1253" i="2"/>
  <c r="I1277" i="2"/>
  <c r="I1278" i="2"/>
  <c r="I1281" i="2"/>
  <c r="I1282" i="2"/>
  <c r="I1285" i="2"/>
  <c r="I1309" i="2"/>
  <c r="I1310" i="2"/>
  <c r="I1313" i="2"/>
  <c r="I1314" i="2"/>
  <c r="I1317" i="2"/>
  <c r="I1341" i="2"/>
  <c r="I1342" i="2"/>
  <c r="I1345" i="2"/>
  <c r="I1346" i="2"/>
  <c r="I1349" i="2"/>
  <c r="I1373" i="2"/>
  <c r="I1374" i="2"/>
  <c r="I1377" i="2"/>
  <c r="I1378" i="2"/>
  <c r="I1381" i="2"/>
  <c r="I1405" i="2"/>
  <c r="I1406" i="2"/>
  <c r="I1409" i="2"/>
  <c r="I1410" i="2"/>
  <c r="I1413" i="2"/>
  <c r="I1437" i="2"/>
  <c r="I1438" i="2"/>
  <c r="I1441" i="2"/>
  <c r="I1442" i="2"/>
  <c r="I1445" i="2"/>
  <c r="I1469" i="2"/>
  <c r="I1470" i="2"/>
  <c r="I1473" i="2"/>
  <c r="I1474" i="2"/>
  <c r="I1477" i="2"/>
  <c r="I1501" i="2"/>
  <c r="I1502" i="2"/>
  <c r="I1505" i="2"/>
  <c r="I1506" i="2"/>
  <c r="I1509" i="2"/>
  <c r="I1533" i="2"/>
  <c r="I1534" i="2"/>
  <c r="I1537" i="2"/>
  <c r="I1538" i="2"/>
  <c r="I1541" i="2"/>
  <c r="I1565" i="2"/>
  <c r="I1566" i="2"/>
  <c r="I1569" i="2"/>
  <c r="I1570" i="2"/>
  <c r="I1573" i="2"/>
  <c r="I3072" i="2"/>
  <c r="I3082" i="2"/>
  <c r="I3114" i="2"/>
  <c r="I3134" i="2"/>
  <c r="I3136" i="2"/>
  <c r="I3139" i="2"/>
  <c r="I3147" i="2"/>
  <c r="I3158" i="2"/>
  <c r="I3160" i="2"/>
  <c r="I3175" i="2"/>
  <c r="I3183" i="2"/>
  <c r="I3184" i="2"/>
  <c r="I3187" i="2"/>
  <c r="I3188" i="2"/>
  <c r="I3194" i="2"/>
  <c r="I3199" i="2"/>
  <c r="I3203" i="2"/>
  <c r="I3211" i="2"/>
  <c r="I3222" i="2"/>
  <c r="I3224" i="2"/>
  <c r="I3239" i="2"/>
  <c r="I3247" i="2"/>
  <c r="I3248" i="2"/>
  <c r="I3251" i="2"/>
  <c r="I3252" i="2"/>
  <c r="I3263" i="2"/>
  <c r="I3267" i="2"/>
  <c r="I3275" i="2"/>
  <c r="I3335" i="2"/>
  <c r="I3391" i="2"/>
  <c r="I3395" i="2"/>
  <c r="I3403" i="2"/>
  <c r="I3421" i="2"/>
  <c r="I3425" i="2"/>
  <c r="I3433" i="2"/>
  <c r="I3467" i="2"/>
  <c r="I3487" i="2"/>
  <c r="I3491" i="2"/>
  <c r="I3493" i="2"/>
  <c r="I3527" i="2"/>
  <c r="I3549" i="2"/>
  <c r="I3553" i="2"/>
  <c r="I3561" i="2"/>
  <c r="I3595" i="2"/>
  <c r="I3612" i="2"/>
  <c r="I3616" i="2"/>
  <c r="I3620" i="2"/>
  <c r="I3678" i="2"/>
  <c r="I3732" i="2"/>
  <c r="I3739" i="2"/>
  <c r="I3744" i="2"/>
  <c r="I3748" i="2"/>
  <c r="I3773" i="2"/>
  <c r="I3777" i="2"/>
  <c r="I3808" i="2"/>
  <c r="I3814" i="2"/>
  <c r="I3848" i="2"/>
  <c r="I3870" i="2"/>
  <c r="I3882" i="2"/>
  <c r="I3890" i="2"/>
  <c r="I3898" i="2"/>
  <c r="I3906" i="2"/>
  <c r="I3914" i="2"/>
  <c r="I3922" i="2"/>
  <c r="I3930" i="2"/>
  <c r="I3938" i="2"/>
  <c r="I3946" i="2"/>
  <c r="I3954" i="2"/>
  <c r="I3962" i="2"/>
  <c r="I3970" i="2"/>
  <c r="I3978" i="2"/>
  <c r="I3986" i="2"/>
  <c r="I3994" i="2"/>
  <c r="I4002" i="2"/>
  <c r="I4024" i="2"/>
  <c r="I4028" i="2"/>
  <c r="I4064" i="2"/>
  <c r="I4130" i="2"/>
  <c r="I4186" i="2"/>
  <c r="I4190" i="2"/>
  <c r="I4198" i="2"/>
  <c r="I4258" i="2"/>
  <c r="I4282" i="2"/>
  <c r="I4286" i="2"/>
  <c r="I4288" i="2"/>
  <c r="I4378" i="2"/>
  <c r="I4382" i="2"/>
  <c r="I4390" i="2"/>
  <c r="I4391" i="2"/>
  <c r="I4431" i="2"/>
  <c r="I4447" i="2"/>
  <c r="I4463" i="2"/>
  <c r="I4479" i="2"/>
  <c r="I4513" i="2"/>
  <c r="I4534" i="2"/>
  <c r="I4545" i="2"/>
  <c r="I4575" i="2"/>
  <c r="I4585" i="2"/>
  <c r="I4595" i="2"/>
  <c r="I4601" i="2"/>
  <c r="I4644" i="2"/>
  <c r="I4679" i="2"/>
  <c r="I4703" i="2"/>
  <c r="I37" i="2"/>
  <c r="I69" i="2"/>
  <c r="I133" i="2"/>
  <c r="I261" i="2"/>
  <c r="I1587" i="2"/>
  <c r="I1611" i="2"/>
  <c r="I1659" i="2"/>
  <c r="I1675" i="2"/>
  <c r="I1691" i="2"/>
  <c r="I1707" i="2"/>
  <c r="I1715" i="2"/>
  <c r="I1731" i="2"/>
  <c r="I1755" i="2"/>
  <c r="I1763" i="2"/>
  <c r="I1819" i="2"/>
  <c r="I1835" i="2"/>
  <c r="I1851" i="2"/>
  <c r="I1859" i="2"/>
  <c r="I1883" i="2"/>
  <c r="I2206" i="2"/>
  <c r="I2214" i="2"/>
  <c r="I2234" i="2"/>
  <c r="I2242" i="2"/>
  <c r="I2254" i="2"/>
  <c r="I2274" i="2"/>
  <c r="I2290" i="2"/>
  <c r="I2330" i="2"/>
  <c r="I2338" i="2"/>
  <c r="I2350" i="2"/>
  <c r="I2358" i="2"/>
  <c r="I2366" i="2"/>
  <c r="I2374" i="2"/>
  <c r="I2394" i="2"/>
  <c r="I2402" i="2"/>
  <c r="I2410" i="2"/>
  <c r="I2418" i="2"/>
  <c r="I2426" i="2"/>
  <c r="I2434" i="2"/>
  <c r="I2442" i="2"/>
  <c r="I2454" i="2"/>
  <c r="I2466" i="2"/>
  <c r="I2494" i="2"/>
  <c r="I2887" i="2"/>
  <c r="I2927" i="2"/>
  <c r="I3063" i="2"/>
  <c r="I3095" i="2"/>
  <c r="I3099" i="2"/>
  <c r="I21" i="2"/>
  <c r="I34" i="2"/>
  <c r="I53" i="2"/>
  <c r="I66" i="2"/>
  <c r="I85" i="2"/>
  <c r="I98" i="2"/>
  <c r="I117" i="2"/>
  <c r="I130" i="2"/>
  <c r="I149" i="2"/>
  <c r="I162" i="2"/>
  <c r="I181" i="2"/>
  <c r="I194" i="2"/>
  <c r="I213" i="2"/>
  <c r="I226" i="2"/>
  <c r="I245" i="2"/>
  <c r="I258" i="2"/>
  <c r="I277" i="2"/>
  <c r="I290" i="2"/>
  <c r="I309" i="2"/>
  <c r="I322" i="2"/>
  <c r="I1033" i="2"/>
  <c r="I1065" i="2"/>
  <c r="I1097" i="2"/>
  <c r="I1129" i="2"/>
  <c r="I1161" i="2"/>
  <c r="I1193" i="2"/>
  <c r="I1225" i="2"/>
  <c r="I1257" i="2"/>
  <c r="I1289" i="2"/>
  <c r="I1321" i="2"/>
  <c r="I1353" i="2"/>
  <c r="I1385" i="2"/>
  <c r="I1417" i="2"/>
  <c r="I1449" i="2"/>
  <c r="I1481" i="2"/>
  <c r="I1513" i="2"/>
  <c r="I1545" i="2"/>
  <c r="I1577" i="2"/>
  <c r="I1745" i="2"/>
  <c r="I1753" i="2"/>
  <c r="I1761" i="2"/>
  <c r="I1769" i="2"/>
  <c r="I1777" i="2"/>
  <c r="I1785" i="2"/>
  <c r="I1793" i="2"/>
  <c r="I1801" i="2"/>
  <c r="I1809" i="2"/>
  <c r="I1817" i="2"/>
  <c r="I1825" i="2"/>
  <c r="I1833" i="2"/>
  <c r="I1841" i="2"/>
  <c r="I1849" i="2"/>
  <c r="I1857" i="2"/>
  <c r="I1865" i="2"/>
  <c r="I1873" i="2"/>
  <c r="I1881" i="2"/>
  <c r="I2200" i="2"/>
  <c r="I2204" i="2"/>
  <c r="I2208" i="2"/>
  <c r="I2212" i="2"/>
  <c r="I2216" i="2"/>
  <c r="I2220" i="2"/>
  <c r="I2224" i="2"/>
  <c r="I2228" i="2"/>
  <c r="I2232" i="2"/>
  <c r="I2236" i="2"/>
  <c r="I2240" i="2"/>
  <c r="I2244" i="2"/>
  <c r="I2248" i="2"/>
  <c r="I2252" i="2"/>
  <c r="I2256" i="2"/>
  <c r="I2260" i="2"/>
  <c r="I2264" i="2"/>
  <c r="I2268" i="2"/>
  <c r="I2272" i="2"/>
  <c r="I2276" i="2"/>
  <c r="I2280" i="2"/>
  <c r="I2284" i="2"/>
  <c r="I2288" i="2"/>
  <c r="I2292" i="2"/>
  <c r="I2296" i="2"/>
  <c r="I2300" i="2"/>
  <c r="I2304" i="2"/>
  <c r="I2308" i="2"/>
  <c r="I2312" i="2"/>
  <c r="I2316" i="2"/>
  <c r="I2320" i="2"/>
  <c r="I2324" i="2"/>
  <c r="I2328" i="2"/>
  <c r="I2332" i="2"/>
  <c r="I2336" i="2"/>
  <c r="I2340" i="2"/>
  <c r="I2344" i="2"/>
  <c r="I2348" i="2"/>
  <c r="I2352" i="2"/>
  <c r="I2356" i="2"/>
  <c r="I2360" i="2"/>
  <c r="I2364" i="2"/>
  <c r="I2368" i="2"/>
  <c r="I2372" i="2"/>
  <c r="I2376" i="2"/>
  <c r="I2380" i="2"/>
  <c r="I2384" i="2"/>
  <c r="I2388" i="2"/>
  <c r="I2392" i="2"/>
  <c r="I2396" i="2"/>
  <c r="I2400" i="2"/>
  <c r="I2404" i="2"/>
  <c r="I2408" i="2"/>
  <c r="I2412" i="2"/>
  <c r="I2416" i="2"/>
  <c r="I2420" i="2"/>
  <c r="I2424" i="2"/>
  <c r="I2428" i="2"/>
  <c r="I2432" i="2"/>
  <c r="I2436" i="2"/>
  <c r="I2440" i="2"/>
  <c r="I2444" i="2"/>
  <c r="I2448" i="2"/>
  <c r="I2452" i="2"/>
  <c r="I2456" i="2"/>
  <c r="I2460" i="2"/>
  <c r="I2464" i="2"/>
  <c r="I2468" i="2"/>
  <c r="I2472" i="2"/>
  <c r="I2476" i="2"/>
  <c r="I2480" i="2"/>
  <c r="I2484" i="2"/>
  <c r="I2488" i="2"/>
  <c r="I2492" i="2"/>
  <c r="I2496" i="2"/>
  <c r="I2500" i="2"/>
  <c r="I2501" i="2"/>
  <c r="I2506" i="2"/>
  <c r="I2508" i="2"/>
  <c r="I2510" i="2"/>
  <c r="I2512" i="2"/>
  <c r="I2514" i="2"/>
  <c r="I2516" i="2"/>
  <c r="I2518" i="2"/>
  <c r="I2520" i="2"/>
  <c r="I2522" i="2"/>
  <c r="I2524" i="2"/>
  <c r="I2526" i="2"/>
  <c r="I2528" i="2"/>
  <c r="I2530" i="2"/>
  <c r="I2532" i="2"/>
  <c r="I2534" i="2"/>
  <c r="I2536" i="2"/>
  <c r="I2538" i="2"/>
  <c r="I2540" i="2"/>
  <c r="I2542" i="2"/>
  <c r="I2544" i="2"/>
  <c r="I2546" i="2"/>
  <c r="I2548" i="2"/>
  <c r="I2550" i="2"/>
  <c r="I2552" i="2"/>
  <c r="I2554" i="2"/>
  <c r="I2556" i="2"/>
  <c r="I2558" i="2"/>
  <c r="I2560" i="2"/>
  <c r="I2562" i="2"/>
  <c r="I2564" i="2"/>
  <c r="I2566" i="2"/>
  <c r="I2568" i="2"/>
  <c r="I2570" i="2"/>
  <c r="I2572" i="2"/>
  <c r="I2574" i="2"/>
  <c r="I2576" i="2"/>
  <c r="I2578" i="2"/>
  <c r="I2580" i="2"/>
  <c r="I2582" i="2"/>
  <c r="I2584" i="2"/>
  <c r="I2586" i="2"/>
  <c r="I2588" i="2"/>
  <c r="I2590" i="2"/>
  <c r="I2592" i="2"/>
  <c r="I2594" i="2"/>
  <c r="I2596" i="2"/>
  <c r="I2598" i="2"/>
  <c r="I2600" i="2"/>
  <c r="I2602" i="2"/>
  <c r="I2604" i="2"/>
  <c r="I2606" i="2"/>
  <c r="I2608" i="2"/>
  <c r="I2610" i="2"/>
  <c r="I2612" i="2"/>
  <c r="I2614" i="2"/>
  <c r="I2616" i="2"/>
  <c r="I2618" i="2"/>
  <c r="I2620" i="2"/>
  <c r="I2622" i="2"/>
  <c r="I2624" i="2"/>
  <c r="I2626" i="2"/>
  <c r="I2628" i="2"/>
  <c r="I2630" i="2"/>
  <c r="I2632" i="2"/>
  <c r="I2634" i="2"/>
  <c r="I2636" i="2"/>
  <c r="I2638" i="2"/>
  <c r="I2640" i="2"/>
  <c r="I2642" i="2"/>
  <c r="I2644" i="2"/>
  <c r="I2646" i="2"/>
  <c r="I2648" i="2"/>
  <c r="I2650" i="2"/>
  <c r="I2652" i="2"/>
  <c r="I2654" i="2"/>
  <c r="I2656" i="2"/>
  <c r="I2658" i="2"/>
  <c r="I2660" i="2"/>
  <c r="I2662" i="2"/>
  <c r="I2664" i="2"/>
  <c r="I2666" i="2"/>
  <c r="I2668" i="2"/>
  <c r="I2670" i="2"/>
  <c r="I2672" i="2"/>
  <c r="I2674" i="2"/>
  <c r="I2676" i="2"/>
  <c r="I2678" i="2"/>
  <c r="I2680" i="2"/>
  <c r="I2682" i="2"/>
  <c r="I2684" i="2"/>
  <c r="I2686" i="2"/>
  <c r="I2688" i="2"/>
  <c r="I2690" i="2"/>
  <c r="I2692" i="2"/>
  <c r="I2694" i="2"/>
  <c r="I2696" i="2"/>
  <c r="I2698" i="2"/>
  <c r="I2700" i="2"/>
  <c r="I2702" i="2"/>
  <c r="I2704" i="2"/>
  <c r="I2706" i="2"/>
  <c r="I2708" i="2"/>
  <c r="I2710" i="2"/>
  <c r="I2712" i="2"/>
  <c r="I2714" i="2"/>
  <c r="I2716" i="2"/>
  <c r="I2718" i="2"/>
  <c r="I2720" i="2"/>
  <c r="I2722" i="2"/>
  <c r="I2724" i="2"/>
  <c r="I2726" i="2"/>
  <c r="I2728" i="2"/>
  <c r="I2730" i="2"/>
  <c r="I2732" i="2"/>
  <c r="I2734" i="2"/>
  <c r="I2736" i="2"/>
  <c r="I2738" i="2"/>
  <c r="I2740" i="2"/>
  <c r="I2742" i="2"/>
  <c r="I2744" i="2"/>
  <c r="I2746" i="2"/>
  <c r="I2748" i="2"/>
  <c r="I2750" i="2"/>
  <c r="I2752" i="2"/>
  <c r="I2754" i="2"/>
  <c r="I2756" i="2"/>
  <c r="I2758" i="2"/>
  <c r="I2760" i="2"/>
  <c r="I2762" i="2"/>
  <c r="I2764" i="2"/>
  <c r="I2766" i="2"/>
  <c r="I2768" i="2"/>
  <c r="I2770" i="2"/>
  <c r="I2772" i="2"/>
  <c r="I2774" i="2"/>
  <c r="I2776" i="2"/>
  <c r="I2778" i="2"/>
  <c r="I2780" i="2"/>
  <c r="I2786" i="2"/>
  <c r="I2790" i="2"/>
  <c r="I2794" i="2"/>
  <c r="I2798" i="2"/>
  <c r="I2802" i="2"/>
  <c r="I2806" i="2"/>
  <c r="I2810" i="2"/>
  <c r="I2814" i="2"/>
  <c r="I2818" i="2"/>
  <c r="I2822" i="2"/>
  <c r="I2826" i="2"/>
  <c r="I2830" i="2"/>
  <c r="I2834" i="2"/>
  <c r="I2838" i="2"/>
  <c r="I2842" i="2"/>
  <c r="I2846" i="2"/>
  <c r="I2850" i="2"/>
  <c r="I2854" i="2"/>
  <c r="I2858" i="2"/>
  <c r="I2862" i="2"/>
  <c r="I2866" i="2"/>
  <c r="I2873" i="2"/>
  <c r="I2874" i="2"/>
  <c r="I2881" i="2"/>
  <c r="I2882" i="2"/>
  <c r="I2889" i="2"/>
  <c r="I2890" i="2"/>
  <c r="I2897" i="2"/>
  <c r="I2898" i="2"/>
  <c r="I2905" i="2"/>
  <c r="I2906" i="2"/>
  <c r="I2913" i="2"/>
  <c r="I2914" i="2"/>
  <c r="I2921" i="2"/>
  <c r="I2922" i="2"/>
  <c r="I2929" i="2"/>
  <c r="I2930" i="2"/>
  <c r="I2937" i="2"/>
  <c r="I2938" i="2"/>
  <c r="I2945" i="2"/>
  <c r="I2946" i="2"/>
  <c r="I3016" i="2"/>
  <c r="I3020" i="2"/>
  <c r="I3024" i="2"/>
  <c r="I3028" i="2"/>
  <c r="I3032" i="2"/>
  <c r="I3036" i="2"/>
  <c r="I3040" i="2"/>
  <c r="I3044" i="2"/>
  <c r="I3048" i="2"/>
  <c r="I3052" i="2"/>
  <c r="I3058" i="2"/>
  <c r="I3111" i="2"/>
  <c r="I3126" i="2"/>
  <c r="I3130" i="2"/>
  <c r="I3132" i="2"/>
  <c r="I3295" i="2"/>
  <c r="I3299" i="2"/>
  <c r="I3307" i="2"/>
  <c r="I3367" i="2"/>
  <c r="I3431" i="2"/>
  <c r="I3465" i="2"/>
  <c r="I3499" i="2"/>
  <c r="I3525" i="2"/>
  <c r="I3559" i="2"/>
  <c r="I3593" i="2"/>
  <c r="I3648" i="2"/>
  <c r="I3652" i="2"/>
  <c r="I3710" i="2"/>
  <c r="I3840" i="2"/>
  <c r="I3846" i="2"/>
  <c r="I3880" i="2"/>
  <c r="I3888" i="2"/>
  <c r="I3896" i="2"/>
  <c r="I3904" i="2"/>
  <c r="I3912" i="2"/>
  <c r="I3920" i="2"/>
  <c r="I3928" i="2"/>
  <c r="I3936" i="2"/>
  <c r="I3944" i="2"/>
  <c r="I3952" i="2"/>
  <c r="I3960" i="2"/>
  <c r="I3968" i="2"/>
  <c r="I3976" i="2"/>
  <c r="I3984" i="2"/>
  <c r="I3992" i="2"/>
  <c r="I4000" i="2"/>
  <c r="I4032" i="2"/>
  <c r="I4063" i="2"/>
  <c r="I4068" i="2"/>
  <c r="I4090" i="2"/>
  <c r="I4094" i="2"/>
  <c r="I4102" i="2"/>
  <c r="I4162" i="2"/>
  <c r="I4218" i="2"/>
  <c r="I4222" i="2"/>
  <c r="I4230" i="2"/>
  <c r="I4294" i="2"/>
  <c r="I4427" i="2"/>
  <c r="I4443" i="2"/>
  <c r="I4459" i="2"/>
  <c r="I4475" i="2"/>
  <c r="I4505" i="2"/>
  <c r="I4511" i="2"/>
  <c r="I4527" i="2"/>
  <c r="I4550" i="2"/>
  <c r="I4561" i="2"/>
  <c r="I4589" i="2"/>
  <c r="I4627" i="2"/>
  <c r="I4631" i="2"/>
  <c r="I4635" i="2"/>
  <c r="I4639" i="2"/>
  <c r="I4648" i="2"/>
  <c r="I4653" i="2"/>
  <c r="I4687" i="2"/>
  <c r="I4745" i="2"/>
  <c r="I4751" i="2"/>
  <c r="I4756" i="2"/>
  <c r="I4760" i="2"/>
  <c r="I4764" i="2"/>
  <c r="I229" i="2"/>
  <c r="I1627" i="2"/>
  <c r="I1643" i="2"/>
  <c r="I1651" i="2"/>
  <c r="I1699" i="2"/>
  <c r="I1739" i="2"/>
  <c r="I1747" i="2"/>
  <c r="I1787" i="2"/>
  <c r="I1803" i="2"/>
  <c r="I1867" i="2"/>
  <c r="I2222" i="2"/>
  <c r="I2250" i="2"/>
  <c r="I2258" i="2"/>
  <c r="I2266" i="2"/>
  <c r="I2282" i="2"/>
  <c r="I2298" i="2"/>
  <c r="I2306" i="2"/>
  <c r="I2310" i="2"/>
  <c r="I2314" i="2"/>
  <c r="I2322" i="2"/>
  <c r="I2346" i="2"/>
  <c r="I2370" i="2"/>
  <c r="I2378" i="2"/>
  <c r="I2386" i="2"/>
  <c r="I2398" i="2"/>
  <c r="I2414" i="2"/>
  <c r="I2450" i="2"/>
  <c r="I2458" i="2"/>
  <c r="I2474" i="2"/>
  <c r="I2482" i="2"/>
  <c r="I2490" i="2"/>
  <c r="I2498" i="2"/>
  <c r="I2935" i="2"/>
  <c r="I2943" i="2"/>
  <c r="I4" i="2"/>
  <c r="I10" i="2"/>
  <c r="I23" i="2"/>
  <c r="I25" i="2"/>
  <c r="I29" i="2"/>
  <c r="I42" i="2"/>
  <c r="I55" i="2"/>
  <c r="I57" i="2"/>
  <c r="I61" i="2"/>
  <c r="I74" i="2"/>
  <c r="I87" i="2"/>
  <c r="I89" i="2"/>
  <c r="I93" i="2"/>
  <c r="I106" i="2"/>
  <c r="I119" i="2"/>
  <c r="I121" i="2"/>
  <c r="I125" i="2"/>
  <c r="I138" i="2"/>
  <c r="I151" i="2"/>
  <c r="I153" i="2"/>
  <c r="I157" i="2"/>
  <c r="I170" i="2"/>
  <c r="I183" i="2"/>
  <c r="I185" i="2"/>
  <c r="I189" i="2"/>
  <c r="I202" i="2"/>
  <c r="I215" i="2"/>
  <c r="I217" i="2"/>
  <c r="I221" i="2"/>
  <c r="I234" i="2"/>
  <c r="I247" i="2"/>
  <c r="I249" i="2"/>
  <c r="I253" i="2"/>
  <c r="I266" i="2"/>
  <c r="I279" i="2"/>
  <c r="I281" i="2"/>
  <c r="I285" i="2"/>
  <c r="I298" i="2"/>
  <c r="I311" i="2"/>
  <c r="I313" i="2"/>
  <c r="I317" i="2"/>
  <c r="I330" i="2"/>
  <c r="I1020" i="2"/>
  <c r="I1024" i="2"/>
  <c r="I1028" i="2"/>
  <c r="I1037" i="2"/>
  <c r="I1038" i="2"/>
  <c r="I1041" i="2"/>
  <c r="I1042" i="2"/>
  <c r="I1045" i="2"/>
  <c r="I1052" i="2"/>
  <c r="I1056" i="2"/>
  <c r="I1060" i="2"/>
  <c r="I1069" i="2"/>
  <c r="I1070" i="2"/>
  <c r="I1073" i="2"/>
  <c r="I1074" i="2"/>
  <c r="I1077" i="2"/>
  <c r="I1084" i="2"/>
  <c r="I1088" i="2"/>
  <c r="I1092" i="2"/>
  <c r="I1101" i="2"/>
  <c r="I1102" i="2"/>
  <c r="I1105" i="2"/>
  <c r="I1106" i="2"/>
  <c r="I1109" i="2"/>
  <c r="I1116" i="2"/>
  <c r="I1120" i="2"/>
  <c r="I1124" i="2"/>
  <c r="I1133" i="2"/>
  <c r="I1134" i="2"/>
  <c r="I1137" i="2"/>
  <c r="I1138" i="2"/>
  <c r="I1141" i="2"/>
  <c r="I1148" i="2"/>
  <c r="I1152" i="2"/>
  <c r="I1156" i="2"/>
  <c r="I1165" i="2"/>
  <c r="I1166" i="2"/>
  <c r="I1169" i="2"/>
  <c r="I1170" i="2"/>
  <c r="I1173" i="2"/>
  <c r="I1180" i="2"/>
  <c r="I1184" i="2"/>
  <c r="I1188" i="2"/>
  <c r="I1197" i="2"/>
  <c r="I1198" i="2"/>
  <c r="I1201" i="2"/>
  <c r="I1202" i="2"/>
  <c r="I1205" i="2"/>
  <c r="I1212" i="2"/>
  <c r="I1216" i="2"/>
  <c r="I1220" i="2"/>
  <c r="I1229" i="2"/>
  <c r="I1230" i="2"/>
  <c r="I1233" i="2"/>
  <c r="I1234" i="2"/>
  <c r="I1237" i="2"/>
  <c r="I1244" i="2"/>
  <c r="I1248" i="2"/>
  <c r="I1252" i="2"/>
  <c r="I1261" i="2"/>
  <c r="I1262" i="2"/>
  <c r="I1265" i="2"/>
  <c r="I1266" i="2"/>
  <c r="I1269" i="2"/>
  <c r="I1276" i="2"/>
  <c r="I1280" i="2"/>
  <c r="I1284" i="2"/>
  <c r="I1293" i="2"/>
  <c r="I1294" i="2"/>
  <c r="I1297" i="2"/>
  <c r="I1298" i="2"/>
  <c r="I1301" i="2"/>
  <c r="I1308" i="2"/>
  <c r="I1312" i="2"/>
  <c r="I1316" i="2"/>
  <c r="I1325" i="2"/>
  <c r="I1326" i="2"/>
  <c r="I1329" i="2"/>
  <c r="I1330" i="2"/>
  <c r="I1333" i="2"/>
  <c r="I1340" i="2"/>
  <c r="I1344" i="2"/>
  <c r="I1348" i="2"/>
  <c r="I1357" i="2"/>
  <c r="I1358" i="2"/>
  <c r="I1361" i="2"/>
  <c r="I1362" i="2"/>
  <c r="I1365" i="2"/>
  <c r="I1372" i="2"/>
  <c r="I1376" i="2"/>
  <c r="I1380" i="2"/>
  <c r="I1389" i="2"/>
  <c r="I1390" i="2"/>
  <c r="I1393" i="2"/>
  <c r="I1394" i="2"/>
  <c r="I1397" i="2"/>
  <c r="I1404" i="2"/>
  <c r="I1408" i="2"/>
  <c r="I1412" i="2"/>
  <c r="I1421" i="2"/>
  <c r="I1422" i="2"/>
  <c r="I1425" i="2"/>
  <c r="I1426" i="2"/>
  <c r="I1429" i="2"/>
  <c r="I1436" i="2"/>
  <c r="I1440" i="2"/>
  <c r="I1444" i="2"/>
  <c r="I1453" i="2"/>
  <c r="I1454" i="2"/>
  <c r="I1457" i="2"/>
  <c r="I1458" i="2"/>
  <c r="I1461" i="2"/>
  <c r="I1468" i="2"/>
  <c r="I1472" i="2"/>
  <c r="I1476" i="2"/>
  <c r="I1485" i="2"/>
  <c r="I1486" i="2"/>
  <c r="I1489" i="2"/>
  <c r="I1490" i="2"/>
  <c r="I1493" i="2"/>
  <c r="I1500" i="2"/>
  <c r="I1504" i="2"/>
  <c r="I1508" i="2"/>
  <c r="I1517" i="2"/>
  <c r="I1518" i="2"/>
  <c r="I1521" i="2"/>
  <c r="I1522" i="2"/>
  <c r="I1525" i="2"/>
  <c r="I1532" i="2"/>
  <c r="I1536" i="2"/>
  <c r="I1540" i="2"/>
  <c r="I1549" i="2"/>
  <c r="I1550" i="2"/>
  <c r="I1553" i="2"/>
  <c r="I1554" i="2"/>
  <c r="I1557" i="2"/>
  <c r="I1564" i="2"/>
  <c r="I1568" i="2"/>
  <c r="I1572" i="2"/>
  <c r="I1583" i="2"/>
  <c r="I1584" i="2"/>
  <c r="I1591" i="2"/>
  <c r="I1592" i="2"/>
  <c r="I1599" i="2"/>
  <c r="I1600" i="2"/>
  <c r="I1607" i="2"/>
  <c r="I1608" i="2"/>
  <c r="I1615" i="2"/>
  <c r="I1616" i="2"/>
  <c r="I1623" i="2"/>
  <c r="I1624" i="2"/>
  <c r="I1631" i="2"/>
  <c r="I1632" i="2"/>
  <c r="I1639" i="2"/>
  <c r="I1640" i="2"/>
  <c r="I1647" i="2"/>
  <c r="I1648" i="2"/>
  <c r="I1655" i="2"/>
  <c r="I1656" i="2"/>
  <c r="I1663" i="2"/>
  <c r="I1664" i="2"/>
  <c r="I1671" i="2"/>
  <c r="I1672" i="2"/>
  <c r="I1679" i="2"/>
  <c r="I1680" i="2"/>
  <c r="I1687" i="2"/>
  <c r="I1688" i="2"/>
  <c r="I1695" i="2"/>
  <c r="I1696" i="2"/>
  <c r="I1703" i="2"/>
  <c r="I1704" i="2"/>
  <c r="I1711" i="2"/>
  <c r="I1712" i="2"/>
  <c r="I1719" i="2"/>
  <c r="I1720" i="2"/>
  <c r="I1727" i="2"/>
  <c r="I1728" i="2"/>
  <c r="I1735" i="2"/>
  <c r="I1736" i="2"/>
  <c r="I1743" i="2"/>
  <c r="I1744" i="2"/>
  <c r="I1751" i="2"/>
  <c r="I1752" i="2"/>
  <c r="I1759" i="2"/>
  <c r="I1760" i="2"/>
  <c r="I1767" i="2"/>
  <c r="I1768" i="2"/>
  <c r="I1775" i="2"/>
  <c r="I1776" i="2"/>
  <c r="I1783" i="2"/>
  <c r="I1784" i="2"/>
  <c r="I1791" i="2"/>
  <c r="I1792" i="2"/>
  <c r="I1799" i="2"/>
  <c r="I1800" i="2"/>
  <c r="I1807" i="2"/>
  <c r="I1808" i="2"/>
  <c r="I1815" i="2"/>
  <c r="I1816" i="2"/>
  <c r="I1823" i="2"/>
  <c r="I1824" i="2"/>
  <c r="I1831" i="2"/>
  <c r="I1832" i="2"/>
  <c r="I1839" i="2"/>
  <c r="I1840" i="2"/>
  <c r="I1847" i="2"/>
  <c r="I1848" i="2"/>
  <c r="I1855" i="2"/>
  <c r="I1856" i="2"/>
  <c r="I1863" i="2"/>
  <c r="I1864" i="2"/>
  <c r="I1871" i="2"/>
  <c r="I1872" i="2"/>
  <c r="I1879" i="2"/>
  <c r="I1880" i="2"/>
  <c r="I1887" i="2"/>
  <c r="I1889" i="2"/>
  <c r="I1891" i="2"/>
  <c r="I1893" i="2"/>
  <c r="I1895" i="2"/>
  <c r="I1897" i="2"/>
  <c r="I1899" i="2"/>
  <c r="I1901" i="2"/>
  <c r="I1903" i="2"/>
  <c r="I1905" i="2"/>
  <c r="I1907" i="2"/>
  <c r="I1909" i="2"/>
  <c r="I1911" i="2"/>
  <c r="I1913" i="2"/>
  <c r="I1915" i="2"/>
  <c r="I1917" i="2"/>
  <c r="I1919" i="2"/>
  <c r="I1921" i="2"/>
  <c r="I1923" i="2"/>
  <c r="I1925" i="2"/>
  <c r="I1927" i="2"/>
  <c r="I1929" i="2"/>
  <c r="I1931" i="2"/>
  <c r="I1933" i="2"/>
  <c r="I1935" i="2"/>
  <c r="I1937" i="2"/>
  <c r="I1939" i="2"/>
  <c r="I1941" i="2"/>
  <c r="I1943" i="2"/>
  <c r="I1945" i="2"/>
  <c r="I1947" i="2"/>
  <c r="I1949" i="2"/>
  <c r="I1951" i="2"/>
  <c r="I1953" i="2"/>
  <c r="I1955" i="2"/>
  <c r="I1957" i="2"/>
  <c r="I1959" i="2"/>
  <c r="I1961" i="2"/>
  <c r="I1963" i="2"/>
  <c r="I1965" i="2"/>
  <c r="I1967" i="2"/>
  <c r="I1969" i="2"/>
  <c r="I1971" i="2"/>
  <c r="I1973" i="2"/>
  <c r="I1975" i="2"/>
  <c r="I1977" i="2"/>
  <c r="I1979" i="2"/>
  <c r="I1981" i="2"/>
  <c r="I1983" i="2"/>
  <c r="I1985" i="2"/>
  <c r="I1987" i="2"/>
  <c r="I1989" i="2"/>
  <c r="I1991" i="2"/>
  <c r="I1993" i="2"/>
  <c r="I1995" i="2"/>
  <c r="I1997" i="2"/>
  <c r="I1999" i="2"/>
  <c r="I2001" i="2"/>
  <c r="I2003" i="2"/>
  <c r="I2005" i="2"/>
  <c r="I2007" i="2"/>
  <c r="I2009" i="2"/>
  <c r="I2011" i="2"/>
  <c r="I2013" i="2"/>
  <c r="I2015" i="2"/>
  <c r="I2017" i="2"/>
  <c r="I2019" i="2"/>
  <c r="I2021" i="2"/>
  <c r="I2023" i="2"/>
  <c r="I2025" i="2"/>
  <c r="I2504" i="2"/>
  <c r="I2785" i="2"/>
  <c r="I2789" i="2"/>
  <c r="I2793" i="2"/>
  <c r="I2797" i="2"/>
  <c r="I2801" i="2"/>
  <c r="I2805" i="2"/>
  <c r="I2809" i="2"/>
  <c r="I2813" i="2"/>
  <c r="I2817" i="2"/>
  <c r="I2821" i="2"/>
  <c r="I2825" i="2"/>
  <c r="I2829" i="2"/>
  <c r="I2833" i="2"/>
  <c r="I2837" i="2"/>
  <c r="I2841" i="2"/>
  <c r="I2845" i="2"/>
  <c r="I2849" i="2"/>
  <c r="I2853" i="2"/>
  <c r="I2857" i="2"/>
  <c r="I2861" i="2"/>
  <c r="I2865" i="2"/>
  <c r="I2869" i="2"/>
  <c r="I2877" i="2"/>
  <c r="I2885" i="2"/>
  <c r="I2893" i="2"/>
  <c r="I2901" i="2"/>
  <c r="I2909" i="2"/>
  <c r="I2917" i="2"/>
  <c r="I2925" i="2"/>
  <c r="I2933" i="2"/>
  <c r="I2941" i="2"/>
  <c r="I2948" i="2"/>
  <c r="I2950" i="2"/>
  <c r="I2952" i="2"/>
  <c r="I2954" i="2"/>
  <c r="I2956" i="2"/>
  <c r="I2958" i="2"/>
  <c r="I2960" i="2"/>
  <c r="I2963" i="2"/>
  <c r="I2967" i="2"/>
  <c r="I2971" i="2"/>
  <c r="I2975" i="2"/>
  <c r="I2979" i="2"/>
  <c r="I2983" i="2"/>
  <c r="I2987" i="2"/>
  <c r="I2991" i="2"/>
  <c r="I2995" i="2"/>
  <c r="I2999" i="2"/>
  <c r="I3003" i="2"/>
  <c r="I3007" i="2"/>
  <c r="I3011" i="2"/>
  <c r="I3015" i="2"/>
  <c r="I3019" i="2"/>
  <c r="I3023" i="2"/>
  <c r="I3027" i="2"/>
  <c r="I3031" i="2"/>
  <c r="I3035" i="2"/>
  <c r="I3039" i="2"/>
  <c r="I3043" i="2"/>
  <c r="I3047" i="2"/>
  <c r="I3051" i="2"/>
  <c r="I3055" i="2"/>
  <c r="I3056" i="2"/>
  <c r="I3059" i="2"/>
  <c r="I3062" i="2"/>
  <c r="I3066" i="2"/>
  <c r="I3087" i="2"/>
  <c r="I3088" i="2"/>
  <c r="I3091" i="2"/>
  <c r="I3094" i="2"/>
  <c r="I3098" i="2"/>
  <c r="I3100" i="2"/>
  <c r="I3103" i="2"/>
  <c r="I3127" i="2"/>
  <c r="I3128" i="2"/>
  <c r="I3131" i="2"/>
  <c r="I3143" i="2"/>
  <c r="I3151" i="2"/>
  <c r="I3152" i="2"/>
  <c r="I3155" i="2"/>
  <c r="I3156" i="2"/>
  <c r="I3162" i="2"/>
  <c r="I3167" i="2"/>
  <c r="I3171" i="2"/>
  <c r="I3179" i="2"/>
  <c r="I3190" i="2"/>
  <c r="I3192" i="2"/>
  <c r="I3207" i="2"/>
  <c r="I3215" i="2"/>
  <c r="I3216" i="2"/>
  <c r="I3219" i="2"/>
  <c r="I3220" i="2"/>
  <c r="I3226" i="2"/>
  <c r="I3231" i="2"/>
  <c r="I3235" i="2"/>
  <c r="I3243" i="2"/>
  <c r="I3254" i="2"/>
  <c r="I3256" i="2"/>
  <c r="I3327" i="2"/>
  <c r="I3331" i="2"/>
  <c r="I3423" i="2"/>
  <c r="I3427" i="2"/>
  <c r="I3485" i="2"/>
  <c r="I3489" i="2"/>
  <c r="I3551" i="2"/>
  <c r="I3555" i="2"/>
  <c r="I3668" i="2"/>
  <c r="I3675" i="2"/>
  <c r="I3766" i="2"/>
  <c r="I3802" i="2"/>
  <c r="I3806" i="2"/>
  <c r="I3872" i="2"/>
  <c r="I4022" i="2"/>
  <c r="I4026" i="2"/>
  <c r="I4122" i="2"/>
  <c r="I4126" i="2"/>
  <c r="I4250" i="2"/>
  <c r="I4254" i="2"/>
  <c r="I4280" i="2"/>
  <c r="I4284" i="2"/>
  <c r="I4543" i="2"/>
  <c r="I4577" i="2"/>
  <c r="I4593" i="2"/>
  <c r="I3259" i="2"/>
  <c r="I3287" i="2"/>
  <c r="I3288" i="2"/>
  <c r="I3291" i="2"/>
  <c r="I3319" i="2"/>
  <c r="I3320" i="2"/>
  <c r="I3323" i="2"/>
  <c r="I3351" i="2"/>
  <c r="I3352" i="2"/>
  <c r="I3355" i="2"/>
  <c r="I3383" i="2"/>
  <c r="I3384" i="2"/>
  <c r="I3387" i="2"/>
  <c r="I3411" i="2"/>
  <c r="I3416" i="2"/>
  <c r="I3437" i="2"/>
  <c r="I3439" i="2"/>
  <c r="I3441" i="2"/>
  <c r="I3443" i="2"/>
  <c r="I3448" i="2"/>
  <c r="I3469" i="2"/>
  <c r="I3471" i="2"/>
  <c r="I3473" i="2"/>
  <c r="I3475" i="2"/>
  <c r="I3480" i="2"/>
  <c r="I3501" i="2"/>
  <c r="I3503" i="2"/>
  <c r="I3505" i="2"/>
  <c r="I3507" i="2"/>
  <c r="I3512" i="2"/>
  <c r="I3533" i="2"/>
  <c r="I3535" i="2"/>
  <c r="I3537" i="2"/>
  <c r="I3539" i="2"/>
  <c r="I3544" i="2"/>
  <c r="I3565" i="2"/>
  <c r="I3567" i="2"/>
  <c r="I3569" i="2"/>
  <c r="I3571" i="2"/>
  <c r="I3576" i="2"/>
  <c r="I3597" i="2"/>
  <c r="I3599" i="2"/>
  <c r="I3601" i="2"/>
  <c r="I3603" i="2"/>
  <c r="I3613" i="2"/>
  <c r="I3619" i="2"/>
  <c r="I3630" i="2"/>
  <c r="I3632" i="2"/>
  <c r="I3642" i="2"/>
  <c r="I3651" i="2"/>
  <c r="I3662" i="2"/>
  <c r="I3664" i="2"/>
  <c r="I3674" i="2"/>
  <c r="I3683" i="2"/>
  <c r="I3694" i="2"/>
  <c r="I3696" i="2"/>
  <c r="I3706" i="2"/>
  <c r="I3715" i="2"/>
  <c r="I3726" i="2"/>
  <c r="I3728" i="2"/>
  <c r="I3738" i="2"/>
  <c r="I3747" i="2"/>
  <c r="I3757" i="2"/>
  <c r="I3761" i="2"/>
  <c r="I3774" i="2"/>
  <c r="I3778" i="2"/>
  <c r="I3789" i="2"/>
  <c r="I3793" i="2"/>
  <c r="I3829" i="2"/>
  <c r="I3830" i="2"/>
  <c r="I3832" i="2"/>
  <c r="I3861" i="2"/>
  <c r="I3862" i="2"/>
  <c r="I3864" i="2"/>
  <c r="I4015" i="2"/>
  <c r="I4016" i="2"/>
  <c r="I4019" i="2"/>
  <c r="I4020" i="2"/>
  <c r="I4047" i="2"/>
  <c r="I4048" i="2"/>
  <c r="I4051" i="2"/>
  <c r="I4052" i="2"/>
  <c r="I4079" i="2"/>
  <c r="I4080" i="2"/>
  <c r="I4083" i="2"/>
  <c r="I4086" i="2"/>
  <c r="I4114" i="2"/>
  <c r="I4115" i="2"/>
  <c r="I4118" i="2"/>
  <c r="I4146" i="2"/>
  <c r="I4147" i="2"/>
  <c r="I4150" i="2"/>
  <c r="I4178" i="2"/>
  <c r="I4179" i="2"/>
  <c r="I4182" i="2"/>
  <c r="I4210" i="2"/>
  <c r="I4211" i="2"/>
  <c r="I4214" i="2"/>
  <c r="I4242" i="2"/>
  <c r="I4243" i="2"/>
  <c r="I4246" i="2"/>
  <c r="I4275" i="2"/>
  <c r="I4281" i="2"/>
  <c r="I4285" i="2"/>
  <c r="I4296" i="2"/>
  <c r="I4298" i="2"/>
  <c r="I4300" i="2"/>
  <c r="I4302" i="2"/>
  <c r="I4309" i="2"/>
  <c r="I4310" i="2"/>
  <c r="I4313" i="2"/>
  <c r="I4314" i="2"/>
  <c r="I4317" i="2"/>
  <c r="I4318" i="2"/>
  <c r="I4321" i="2"/>
  <c r="I4322" i="2"/>
  <c r="I4325" i="2"/>
  <c r="I4326" i="2"/>
  <c r="I4329" i="2"/>
  <c r="I4330" i="2"/>
  <c r="I4333" i="2"/>
  <c r="I4334" i="2"/>
  <c r="I4337" i="2"/>
  <c r="I4338" i="2"/>
  <c r="I4341" i="2"/>
  <c r="I4342" i="2"/>
  <c r="I4345" i="2"/>
  <c r="I4346" i="2"/>
  <c r="I4349" i="2"/>
  <c r="I4350" i="2"/>
  <c r="I4353" i="2"/>
  <c r="I4354" i="2"/>
  <c r="I4357" i="2"/>
  <c r="I4358" i="2"/>
  <c r="I4361" i="2"/>
  <c r="I4362" i="2"/>
  <c r="I4365" i="2"/>
  <c r="I4366" i="2"/>
  <c r="I4369" i="2"/>
  <c r="I4370" i="2"/>
  <c r="I4371" i="2"/>
  <c r="I4374" i="2"/>
  <c r="I4377" i="2"/>
  <c r="I4381" i="2"/>
  <c r="I4486" i="2"/>
  <c r="I4495" i="2"/>
  <c r="I4497" i="2"/>
  <c r="I4504" i="2"/>
  <c r="I4506" i="2"/>
  <c r="I4518" i="2"/>
  <c r="I4528" i="2"/>
  <c r="I4530" i="2"/>
  <c r="I4544" i="2"/>
  <c r="I4546" i="2"/>
  <c r="I4560" i="2"/>
  <c r="I4562" i="2"/>
  <c r="I4576" i="2"/>
  <c r="I4578" i="2"/>
  <c r="I4582" i="2"/>
  <c r="I4586" i="2"/>
  <c r="I4590" i="2"/>
  <c r="I4594" i="2"/>
  <c r="I4596" i="2"/>
  <c r="I4616" i="2"/>
  <c r="I4617" i="2"/>
  <c r="I4619" i="2"/>
  <c r="I4646" i="2"/>
  <c r="I4650" i="2"/>
  <c r="I4654" i="2"/>
  <c r="I4659" i="2"/>
  <c r="I4661" i="2"/>
  <c r="I4670" i="2"/>
  <c r="I4686" i="2"/>
  <c r="I4702" i="2"/>
  <c r="I4718" i="2"/>
  <c r="I4721" i="2"/>
  <c r="I4722" i="2"/>
  <c r="I4725" i="2"/>
  <c r="I4726" i="2"/>
  <c r="I4729" i="2"/>
  <c r="I4730" i="2"/>
  <c r="I4733" i="2"/>
  <c r="I4734" i="2"/>
  <c r="I4737" i="2"/>
  <c r="I4738" i="2"/>
  <c r="I4741" i="2"/>
  <c r="I4742" i="2"/>
  <c r="I4747" i="2"/>
  <c r="I4748" i="2"/>
  <c r="I4755" i="2"/>
  <c r="I4757" i="2"/>
  <c r="I4759" i="2"/>
  <c r="I4761" i="2"/>
  <c r="I4763" i="2"/>
  <c r="I4765" i="2"/>
  <c r="I4767" i="2"/>
  <c r="I4771" i="2"/>
  <c r="I4775" i="2"/>
  <c r="I4779" i="2"/>
  <c r="I4783" i="2"/>
  <c r="I4787" i="2"/>
  <c r="I4791" i="2"/>
  <c r="I3146" i="2"/>
  <c r="I3168" i="2"/>
  <c r="I3178" i="2"/>
  <c r="I3200" i="2"/>
  <c r="I3210" i="2"/>
  <c r="I3232" i="2"/>
  <c r="I3238" i="2"/>
  <c r="I3242" i="2"/>
  <c r="I3264" i="2"/>
  <c r="I3270" i="2"/>
  <c r="I3274" i="2"/>
  <c r="I3296" i="2"/>
  <c r="I3302" i="2"/>
  <c r="I3306" i="2"/>
  <c r="I3328" i="2"/>
  <c r="I3334" i="2"/>
  <c r="I3338" i="2"/>
  <c r="I3360" i="2"/>
  <c r="I3366" i="2"/>
  <c r="I3370" i="2"/>
  <c r="I3392" i="2"/>
  <c r="I3398" i="2"/>
  <c r="I3402" i="2"/>
  <c r="I3424" i="2"/>
  <c r="I3430" i="2"/>
  <c r="I3434" i="2"/>
  <c r="I3456" i="2"/>
  <c r="I3462" i="2"/>
  <c r="I3466" i="2"/>
  <c r="I3488" i="2"/>
  <c r="I3494" i="2"/>
  <c r="I3498" i="2"/>
  <c r="I3520" i="2"/>
  <c r="I3526" i="2"/>
  <c r="I3530" i="2"/>
  <c r="I3552" i="2"/>
  <c r="I3558" i="2"/>
  <c r="I3562" i="2"/>
  <c r="I3584" i="2"/>
  <c r="I3590" i="2"/>
  <c r="I3594" i="2"/>
  <c r="I3618" i="2"/>
  <c r="I3627" i="2"/>
  <c r="I3650" i="2"/>
  <c r="I3659" i="2"/>
  <c r="I3682" i="2"/>
  <c r="I3691" i="2"/>
  <c r="I3714" i="2"/>
  <c r="I3723" i="2"/>
  <c r="I3746" i="2"/>
  <c r="I3751" i="2"/>
  <c r="I3754" i="2"/>
  <c r="I3782" i="2"/>
  <c r="I3783" i="2"/>
  <c r="I3786" i="2"/>
  <c r="I3817" i="2"/>
  <c r="I3849" i="2"/>
  <c r="I4006" i="2"/>
  <c r="I4010" i="2"/>
  <c r="I4033" i="2"/>
  <c r="I4038" i="2"/>
  <c r="I4042" i="2"/>
  <c r="I4065" i="2"/>
  <c r="I4070" i="2"/>
  <c r="I4074" i="2"/>
  <c r="I4091" i="2"/>
  <c r="I4101" i="2"/>
  <c r="I4123" i="2"/>
  <c r="I4133" i="2"/>
  <c r="I4155" i="2"/>
  <c r="I4161" i="2"/>
  <c r="I4165" i="2"/>
  <c r="I4187" i="2"/>
  <c r="I4193" i="2"/>
  <c r="I4197" i="2"/>
  <c r="I4219" i="2"/>
  <c r="I4225" i="2"/>
  <c r="I4229" i="2"/>
  <c r="I4251" i="2"/>
  <c r="I4257" i="2"/>
  <c r="I4261" i="2"/>
  <c r="I4289" i="2"/>
  <c r="I4293" i="2"/>
  <c r="I4389" i="2"/>
  <c r="I4422" i="2"/>
  <c r="I4426" i="2"/>
  <c r="I4430" i="2"/>
  <c r="I4434" i="2"/>
  <c r="I4438" i="2"/>
  <c r="I4442" i="2"/>
  <c r="I4446" i="2"/>
  <c r="I4450" i="2"/>
  <c r="I4454" i="2"/>
  <c r="I4458" i="2"/>
  <c r="I4462" i="2"/>
  <c r="I4466" i="2"/>
  <c r="I4470" i="2"/>
  <c r="I4480" i="2"/>
  <c r="I4482" i="2"/>
  <c r="I4494" i="2"/>
  <c r="I4512" i="2"/>
  <c r="I4514" i="2"/>
  <c r="I4602" i="2"/>
  <c r="I4604" i="2"/>
  <c r="I4649" i="2"/>
  <c r="I4683" i="2"/>
  <c r="I4685" i="2"/>
  <c r="I4688" i="2"/>
  <c r="I4699" i="2"/>
  <c r="I4701" i="2"/>
  <c r="I4704" i="2"/>
  <c r="I4715" i="2"/>
  <c r="I4717" i="2"/>
  <c r="I4746" i="2"/>
  <c r="I4754" i="2"/>
  <c r="I4770" i="2"/>
  <c r="I4774" i="2"/>
  <c r="I4778" i="2"/>
  <c r="I4782" i="2"/>
  <c r="I4786" i="2"/>
  <c r="I4790" i="2"/>
  <c r="I4794" i="2"/>
  <c r="I4798" i="2"/>
  <c r="I3090" i="2"/>
  <c r="I3112" i="2"/>
  <c r="I3122" i="2"/>
  <c r="I3144" i="2"/>
  <c r="I3154" i="2"/>
  <c r="I3176" i="2"/>
  <c r="I3186" i="2"/>
  <c r="I3208" i="2"/>
  <c r="I3218" i="2"/>
  <c r="I3240" i="2"/>
  <c r="I3246" i="2"/>
  <c r="I3250" i="2"/>
  <c r="I3272" i="2"/>
  <c r="I3278" i="2"/>
  <c r="I3282" i="2"/>
  <c r="I3304" i="2"/>
  <c r="I3310" i="2"/>
  <c r="I3314" i="2"/>
  <c r="I3336" i="2"/>
  <c r="I3342" i="2"/>
  <c r="I3346" i="2"/>
  <c r="I3368" i="2"/>
  <c r="I3374" i="2"/>
  <c r="I3378" i="2"/>
  <c r="I3400" i="2"/>
  <c r="I3406" i="2"/>
  <c r="I3410" i="2"/>
  <c r="I3432" i="2"/>
  <c r="I3438" i="2"/>
  <c r="I3442" i="2"/>
  <c r="I3464" i="2"/>
  <c r="I3470" i="2"/>
  <c r="I3474" i="2"/>
  <c r="I3496" i="2"/>
  <c r="I3502" i="2"/>
  <c r="I3506" i="2"/>
  <c r="I3528" i="2"/>
  <c r="I3534" i="2"/>
  <c r="I3538" i="2"/>
  <c r="I3560" i="2"/>
  <c r="I3566" i="2"/>
  <c r="I3570" i="2"/>
  <c r="I3592" i="2"/>
  <c r="I3598" i="2"/>
  <c r="I3602" i="2"/>
  <c r="I3626" i="2"/>
  <c r="I3635" i="2"/>
  <c r="I3658" i="2"/>
  <c r="I3667" i="2"/>
  <c r="I3690" i="2"/>
  <c r="I3699" i="2"/>
  <c r="I3722" i="2"/>
  <c r="I3731" i="2"/>
  <c r="I3758" i="2"/>
  <c r="I3759" i="2"/>
  <c r="I3762" i="2"/>
  <c r="I3790" i="2"/>
  <c r="I3791" i="2"/>
  <c r="I3794" i="2"/>
  <c r="I3813" i="2"/>
  <c r="I3823" i="2"/>
  <c r="I3825" i="2"/>
  <c r="I3845" i="2"/>
  <c r="I3855" i="2"/>
  <c r="I3857" i="2"/>
  <c r="I3877" i="2"/>
  <c r="I4009" i="2"/>
  <c r="I4041" i="2"/>
  <c r="I4073" i="2"/>
  <c r="I4099" i="2"/>
  <c r="I4109" i="2"/>
  <c r="I4131" i="2"/>
  <c r="I4141" i="2"/>
  <c r="I4163" i="2"/>
  <c r="I4169" i="2"/>
  <c r="I4173" i="2"/>
  <c r="I4195" i="2"/>
  <c r="I4201" i="2"/>
  <c r="I4205" i="2"/>
  <c r="I4227" i="2"/>
  <c r="I4233" i="2"/>
  <c r="I4237" i="2"/>
  <c r="I4259" i="2"/>
  <c r="I4265" i="2"/>
  <c r="I4269" i="2"/>
  <c r="I4291" i="2"/>
  <c r="I4297" i="2"/>
  <c r="I4301" i="2"/>
  <c r="I4308" i="2"/>
  <c r="I4312" i="2"/>
  <c r="I4316" i="2"/>
  <c r="I4320" i="2"/>
  <c r="I4324" i="2"/>
  <c r="I4328" i="2"/>
  <c r="I4332" i="2"/>
  <c r="I4336" i="2"/>
  <c r="I4340" i="2"/>
  <c r="I4344" i="2"/>
  <c r="I4348" i="2"/>
  <c r="I4352" i="2"/>
  <c r="I4356" i="2"/>
  <c r="I4360" i="2"/>
  <c r="I4364" i="2"/>
  <c r="I4368" i="2"/>
  <c r="I4387" i="2"/>
  <c r="I4490" i="2"/>
  <c r="I4502" i="2"/>
  <c r="I4522" i="2"/>
  <c r="I4538" i="2"/>
  <c r="I4554" i="2"/>
  <c r="I4570" i="2"/>
  <c r="I4612" i="2"/>
  <c r="I4662" i="2"/>
  <c r="I4678" i="2"/>
  <c r="I4694" i="2"/>
  <c r="I4710" i="2"/>
  <c r="I4766" i="2"/>
  <c r="I4769" i="2"/>
  <c r="I4773" i="2"/>
  <c r="I4777" i="2"/>
  <c r="I4781" i="2"/>
  <c r="I4785" i="2"/>
  <c r="I4789" i="2"/>
  <c r="I4793" i="2"/>
  <c r="I4795" i="2"/>
  <c r="I4797" i="2"/>
  <c r="I4799" i="2"/>
  <c r="I4801" i="2"/>
  <c r="I3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I316" i="2"/>
  <c r="I324" i="2"/>
  <c r="I332" i="2"/>
  <c r="I14" i="2"/>
  <c r="I22" i="2"/>
  <c r="I38" i="2"/>
  <c r="I54" i="2"/>
  <c r="I70" i="2"/>
  <c r="I86" i="2"/>
  <c r="I102" i="2"/>
  <c r="I118" i="2"/>
  <c r="I134" i="2"/>
  <c r="I142" i="2"/>
  <c r="I174" i="2"/>
  <c r="I206" i="2"/>
  <c r="I222" i="2"/>
  <c r="I278" i="2"/>
  <c r="I294" i="2"/>
  <c r="I318" i="2"/>
  <c r="I326" i="2"/>
  <c r="I910" i="2"/>
  <c r="I912" i="2"/>
  <c r="I914" i="2"/>
  <c r="I916" i="2"/>
  <c r="I918" i="2"/>
  <c r="I920" i="2"/>
  <c r="I922" i="2"/>
  <c r="I924" i="2"/>
  <c r="I926" i="2"/>
  <c r="I928" i="2"/>
  <c r="I930" i="2"/>
  <c r="I932" i="2"/>
  <c r="I934" i="2"/>
  <c r="I936" i="2"/>
  <c r="I938" i="2"/>
  <c r="I940" i="2"/>
  <c r="I942" i="2"/>
  <c r="I944" i="2"/>
  <c r="I946" i="2"/>
  <c r="I948" i="2"/>
  <c r="I950" i="2"/>
  <c r="I952" i="2"/>
  <c r="I954" i="2"/>
  <c r="I956" i="2"/>
  <c r="I958" i="2"/>
  <c r="I960" i="2"/>
  <c r="I962" i="2"/>
  <c r="I964" i="2"/>
  <c r="I966" i="2"/>
  <c r="I968" i="2"/>
  <c r="I970" i="2"/>
  <c r="I972" i="2"/>
  <c r="I974" i="2"/>
  <c r="I976" i="2"/>
  <c r="I978" i="2"/>
  <c r="I980" i="2"/>
  <c r="I982" i="2"/>
  <c r="I984" i="2"/>
  <c r="I986" i="2"/>
  <c r="I988" i="2"/>
  <c r="I990" i="2"/>
  <c r="I992" i="2"/>
  <c r="I994" i="2"/>
  <c r="I996" i="2"/>
  <c r="I998" i="2"/>
  <c r="I1000" i="2"/>
  <c r="I1002" i="2"/>
  <c r="I1004" i="2"/>
  <c r="I1006" i="2"/>
  <c r="I1008" i="2"/>
  <c r="I1010" i="2"/>
  <c r="I1012" i="2"/>
  <c r="I1014" i="2"/>
  <c r="I1016" i="2"/>
  <c r="I1585" i="2"/>
  <c r="I1593" i="2"/>
  <c r="I1601" i="2"/>
  <c r="I1609" i="2"/>
  <c r="I1617" i="2"/>
  <c r="I1625" i="2"/>
  <c r="I1633" i="2"/>
  <c r="I1641" i="2"/>
  <c r="I1649" i="2"/>
  <c r="I1657" i="2"/>
  <c r="I1665" i="2"/>
  <c r="I1673" i="2"/>
  <c r="I1681" i="2"/>
  <c r="I1689" i="2"/>
  <c r="I1697" i="2"/>
  <c r="I1705" i="2"/>
  <c r="I1713" i="2"/>
  <c r="I1721" i="2"/>
  <c r="I1729" i="2"/>
  <c r="I1737" i="2"/>
  <c r="I30" i="2"/>
  <c r="I46" i="2"/>
  <c r="I62" i="2"/>
  <c r="I78" i="2"/>
  <c r="I94" i="2"/>
  <c r="I110" i="2"/>
  <c r="I126" i="2"/>
  <c r="I150" i="2"/>
  <c r="I158" i="2"/>
  <c r="I166" i="2"/>
  <c r="I182" i="2"/>
  <c r="I190" i="2"/>
  <c r="I198" i="2"/>
  <c r="I214" i="2"/>
  <c r="I230" i="2"/>
  <c r="I238" i="2"/>
  <c r="I246" i="2"/>
  <c r="I254" i="2"/>
  <c r="I262" i="2"/>
  <c r="I270" i="2"/>
  <c r="I286" i="2"/>
  <c r="I302" i="2"/>
  <c r="I310" i="2"/>
  <c r="I334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1888" i="2"/>
  <c r="I1890" i="2"/>
  <c r="I1892" i="2"/>
  <c r="I1894" i="2"/>
  <c r="I1896" i="2"/>
  <c r="I1898" i="2"/>
  <c r="I1900" i="2"/>
  <c r="I1902" i="2"/>
  <c r="I1904" i="2"/>
  <c r="I1906" i="2"/>
  <c r="I1908" i="2"/>
  <c r="I1910" i="2"/>
  <c r="I1912" i="2"/>
  <c r="I1914" i="2"/>
  <c r="I1916" i="2"/>
  <c r="I1918" i="2"/>
  <c r="I1920" i="2"/>
  <c r="I1922" i="2"/>
  <c r="I1924" i="2"/>
  <c r="I1926" i="2"/>
  <c r="I1928" i="2"/>
  <c r="I1930" i="2"/>
  <c r="I1932" i="2"/>
  <c r="I1934" i="2"/>
  <c r="I1936" i="2"/>
  <c r="I1938" i="2"/>
  <c r="I1940" i="2"/>
  <c r="I1942" i="2"/>
  <c r="I1944" i="2"/>
  <c r="I1946" i="2"/>
  <c r="I1948" i="2"/>
  <c r="I1950" i="2"/>
  <c r="I1952" i="2"/>
  <c r="I1954" i="2"/>
  <c r="I1956" i="2"/>
  <c r="I1958" i="2"/>
  <c r="I1960" i="2"/>
  <c r="I1962" i="2"/>
  <c r="I1964" i="2"/>
  <c r="I1966" i="2"/>
  <c r="I1968" i="2"/>
  <c r="I1970" i="2"/>
  <c r="I1972" i="2"/>
  <c r="I1974" i="2"/>
  <c r="I1976" i="2"/>
  <c r="I1978" i="2"/>
  <c r="I1980" i="2"/>
  <c r="I1982" i="2"/>
  <c r="I1984" i="2"/>
  <c r="I1986" i="2"/>
  <c r="I1988" i="2"/>
  <c r="I1990" i="2"/>
  <c r="I1992" i="2"/>
  <c r="I1994" i="2"/>
  <c r="I1996" i="2"/>
  <c r="I1998" i="2"/>
  <c r="I2000" i="2"/>
  <c r="I2002" i="2"/>
  <c r="I2004" i="2"/>
  <c r="I2006" i="2"/>
  <c r="I2008" i="2"/>
  <c r="I2010" i="2"/>
  <c r="I2012" i="2"/>
  <c r="I2014" i="2"/>
  <c r="I2016" i="2"/>
  <c r="I2018" i="2"/>
  <c r="I2020" i="2"/>
  <c r="I2022" i="2"/>
  <c r="I2024" i="2"/>
  <c r="I2026" i="2"/>
  <c r="I2028" i="2"/>
  <c r="I2030" i="2"/>
  <c r="I2032" i="2"/>
  <c r="I2034" i="2"/>
  <c r="I2036" i="2"/>
  <c r="I2038" i="2"/>
  <c r="I2040" i="2"/>
  <c r="I2042" i="2"/>
  <c r="I2044" i="2"/>
  <c r="I2046" i="2"/>
  <c r="I2048" i="2"/>
  <c r="I2050" i="2"/>
  <c r="I2052" i="2"/>
  <c r="I2054" i="2"/>
  <c r="I2056" i="2"/>
  <c r="I2058" i="2"/>
  <c r="I2060" i="2"/>
  <c r="I2062" i="2"/>
  <c r="I2064" i="2"/>
  <c r="I2066" i="2"/>
  <c r="I2068" i="2"/>
  <c r="I2070" i="2"/>
  <c r="I2072" i="2"/>
  <c r="I2074" i="2"/>
  <c r="I2076" i="2"/>
  <c r="I2078" i="2"/>
  <c r="I2080" i="2"/>
  <c r="I2082" i="2"/>
  <c r="I2084" i="2"/>
  <c r="I2086" i="2"/>
  <c r="I2088" i="2"/>
  <c r="I2090" i="2"/>
  <c r="I2092" i="2"/>
  <c r="I2094" i="2"/>
  <c r="I2096" i="2"/>
  <c r="I2098" i="2"/>
  <c r="I2100" i="2"/>
  <c r="I2102" i="2"/>
  <c r="I2104" i="2"/>
  <c r="I2106" i="2"/>
  <c r="I2108" i="2"/>
  <c r="I2110" i="2"/>
  <c r="I2112" i="2"/>
  <c r="I2114" i="2"/>
  <c r="I2116" i="2"/>
  <c r="I2118" i="2"/>
  <c r="I2120" i="2"/>
  <c r="I2122" i="2"/>
  <c r="I2124" i="2"/>
  <c r="I2126" i="2"/>
  <c r="I2128" i="2"/>
  <c r="I2130" i="2"/>
  <c r="I2132" i="2"/>
  <c r="I2134" i="2"/>
  <c r="I2136" i="2"/>
  <c r="I2138" i="2"/>
  <c r="I2140" i="2"/>
  <c r="I2142" i="2"/>
  <c r="I2144" i="2"/>
  <c r="I2146" i="2"/>
  <c r="I2148" i="2"/>
  <c r="I2150" i="2"/>
  <c r="I2152" i="2"/>
  <c r="I2154" i="2"/>
  <c r="I2156" i="2"/>
  <c r="I2158" i="2"/>
  <c r="I2160" i="2"/>
  <c r="I2162" i="2"/>
  <c r="I2164" i="2"/>
  <c r="I2166" i="2"/>
  <c r="I2168" i="2"/>
  <c r="I2170" i="2"/>
  <c r="I2172" i="2"/>
  <c r="I2174" i="2"/>
  <c r="I2176" i="2"/>
  <c r="I2178" i="2"/>
  <c r="I2180" i="2"/>
  <c r="I2182" i="2"/>
  <c r="I2184" i="2"/>
  <c r="I2186" i="2"/>
  <c r="I2188" i="2"/>
  <c r="I2190" i="2"/>
  <c r="I2192" i="2"/>
  <c r="I2194" i="2"/>
  <c r="I2196" i="2"/>
  <c r="I2198" i="2"/>
  <c r="I2502" i="2"/>
  <c r="I1019" i="2"/>
  <c r="I1023" i="2"/>
  <c r="I1027" i="2"/>
  <c r="I1031" i="2"/>
  <c r="I1035" i="2"/>
  <c r="I1039" i="2"/>
  <c r="I1043" i="2"/>
  <c r="I1047" i="2"/>
  <c r="I1051" i="2"/>
  <c r="I1055" i="2"/>
  <c r="I1059" i="2"/>
  <c r="I1063" i="2"/>
  <c r="I1067" i="2"/>
  <c r="I1071" i="2"/>
  <c r="I1075" i="2"/>
  <c r="I1079" i="2"/>
  <c r="I1083" i="2"/>
  <c r="I1087" i="2"/>
  <c r="I1091" i="2"/>
  <c r="I1095" i="2"/>
  <c r="I1099" i="2"/>
  <c r="I1103" i="2"/>
  <c r="I1107" i="2"/>
  <c r="I1111" i="2"/>
  <c r="I1115" i="2"/>
  <c r="I1119" i="2"/>
  <c r="I1123" i="2"/>
  <c r="I1127" i="2"/>
  <c r="I1131" i="2"/>
  <c r="I1135" i="2"/>
  <c r="I1139" i="2"/>
  <c r="I1143" i="2"/>
  <c r="I1147" i="2"/>
  <c r="I1151" i="2"/>
  <c r="I1155" i="2"/>
  <c r="I1159" i="2"/>
  <c r="I1163" i="2"/>
  <c r="I1167" i="2"/>
  <c r="I1171" i="2"/>
  <c r="I1175" i="2"/>
  <c r="I1179" i="2"/>
  <c r="I1183" i="2"/>
  <c r="I1187" i="2"/>
  <c r="I1191" i="2"/>
  <c r="I1195" i="2"/>
  <c r="I1199" i="2"/>
  <c r="I1203" i="2"/>
  <c r="I1207" i="2"/>
  <c r="I1211" i="2"/>
  <c r="I1215" i="2"/>
  <c r="I1219" i="2"/>
  <c r="I1223" i="2"/>
  <c r="I1227" i="2"/>
  <c r="I1231" i="2"/>
  <c r="I1235" i="2"/>
  <c r="I1239" i="2"/>
  <c r="I1243" i="2"/>
  <c r="I1247" i="2"/>
  <c r="I1251" i="2"/>
  <c r="I1255" i="2"/>
  <c r="I1259" i="2"/>
  <c r="I1263" i="2"/>
  <c r="I1267" i="2"/>
  <c r="I1271" i="2"/>
  <c r="I1275" i="2"/>
  <c r="I1279" i="2"/>
  <c r="I1283" i="2"/>
  <c r="I1287" i="2"/>
  <c r="I1291" i="2"/>
  <c r="I1295" i="2"/>
  <c r="I1299" i="2"/>
  <c r="I1303" i="2"/>
  <c r="I1307" i="2"/>
  <c r="I1311" i="2"/>
  <c r="I1315" i="2"/>
  <c r="I1319" i="2"/>
  <c r="I1323" i="2"/>
  <c r="I1327" i="2"/>
  <c r="I1331" i="2"/>
  <c r="I1335" i="2"/>
  <c r="I1339" i="2"/>
  <c r="I1343" i="2"/>
  <c r="I1347" i="2"/>
  <c r="I1351" i="2"/>
  <c r="I1355" i="2"/>
  <c r="I1359" i="2"/>
  <c r="I1363" i="2"/>
  <c r="I1367" i="2"/>
  <c r="I1371" i="2"/>
  <c r="I1375" i="2"/>
  <c r="I1379" i="2"/>
  <c r="I1383" i="2"/>
  <c r="I1387" i="2"/>
  <c r="I1391" i="2"/>
  <c r="I1395" i="2"/>
  <c r="I1399" i="2"/>
  <c r="I1403" i="2"/>
  <c r="I1407" i="2"/>
  <c r="I1411" i="2"/>
  <c r="I1415" i="2"/>
  <c r="I1419" i="2"/>
  <c r="I1423" i="2"/>
  <c r="I1427" i="2"/>
  <c r="I1431" i="2"/>
  <c r="I1435" i="2"/>
  <c r="I1439" i="2"/>
  <c r="I1443" i="2"/>
  <c r="I1447" i="2"/>
  <c r="I1451" i="2"/>
  <c r="I1455" i="2"/>
  <c r="I1459" i="2"/>
  <c r="I1463" i="2"/>
  <c r="I1467" i="2"/>
  <c r="I1471" i="2"/>
  <c r="I1475" i="2"/>
  <c r="I1479" i="2"/>
  <c r="I1483" i="2"/>
  <c r="I1487" i="2"/>
  <c r="I1491" i="2"/>
  <c r="I1495" i="2"/>
  <c r="I1499" i="2"/>
  <c r="I1503" i="2"/>
  <c r="I1507" i="2"/>
  <c r="I1511" i="2"/>
  <c r="I1515" i="2"/>
  <c r="I1519" i="2"/>
  <c r="I1523" i="2"/>
  <c r="I1527" i="2"/>
  <c r="I1531" i="2"/>
  <c r="I1535" i="2"/>
  <c r="I1539" i="2"/>
  <c r="I1543" i="2"/>
  <c r="I1547" i="2"/>
  <c r="I1551" i="2"/>
  <c r="I1555" i="2"/>
  <c r="I1559" i="2"/>
  <c r="I1563" i="2"/>
  <c r="I1567" i="2"/>
  <c r="I1571" i="2"/>
  <c r="I1575" i="2"/>
  <c r="I1586" i="2"/>
  <c r="I1594" i="2"/>
  <c r="I1602" i="2"/>
  <c r="I1610" i="2"/>
  <c r="I1618" i="2"/>
  <c r="I1626" i="2"/>
  <c r="I1634" i="2"/>
  <c r="I1642" i="2"/>
  <c r="I1650" i="2"/>
  <c r="I1658" i="2"/>
  <c r="I1666" i="2"/>
  <c r="I1674" i="2"/>
  <c r="I1682" i="2"/>
  <c r="I1690" i="2"/>
  <c r="I1698" i="2"/>
  <c r="I1706" i="2"/>
  <c r="I1714" i="2"/>
  <c r="I1722" i="2"/>
  <c r="I1730" i="2"/>
  <c r="I1738" i="2"/>
  <c r="I1746" i="2"/>
  <c r="I1754" i="2"/>
  <c r="I1762" i="2"/>
  <c r="I1770" i="2"/>
  <c r="I1778" i="2"/>
  <c r="I1786" i="2"/>
  <c r="I1794" i="2"/>
  <c r="I1802" i="2"/>
  <c r="I1810" i="2"/>
  <c r="I1818" i="2"/>
  <c r="I1826" i="2"/>
  <c r="I1834" i="2"/>
  <c r="I1842" i="2"/>
  <c r="I1850" i="2"/>
  <c r="I1858" i="2"/>
  <c r="I1866" i="2"/>
  <c r="I1874" i="2"/>
  <c r="I1882" i="2"/>
  <c r="I2027" i="2"/>
  <c r="I2029" i="2"/>
  <c r="I2031" i="2"/>
  <c r="I2033" i="2"/>
  <c r="I2035" i="2"/>
  <c r="I2037" i="2"/>
  <c r="I2039" i="2"/>
  <c r="I2041" i="2"/>
  <c r="I2043" i="2"/>
  <c r="I2045" i="2"/>
  <c r="I2047" i="2"/>
  <c r="I2049" i="2"/>
  <c r="I2051" i="2"/>
  <c r="I2053" i="2"/>
  <c r="I2055" i="2"/>
  <c r="I2057" i="2"/>
  <c r="I2059" i="2"/>
  <c r="I2061" i="2"/>
  <c r="I2063" i="2"/>
  <c r="I2065" i="2"/>
  <c r="I2067" i="2"/>
  <c r="I2069" i="2"/>
  <c r="I2071" i="2"/>
  <c r="I2073" i="2"/>
  <c r="I2075" i="2"/>
  <c r="I2077" i="2"/>
  <c r="I2079" i="2"/>
  <c r="I2081" i="2"/>
  <c r="I2083" i="2"/>
  <c r="I2085" i="2"/>
  <c r="I2087" i="2"/>
  <c r="I2089" i="2"/>
  <c r="I2091" i="2"/>
  <c r="I2093" i="2"/>
  <c r="I2095" i="2"/>
  <c r="I2097" i="2"/>
  <c r="I2099" i="2"/>
  <c r="I2101" i="2"/>
  <c r="I2103" i="2"/>
  <c r="I2105" i="2"/>
  <c r="I2107" i="2"/>
  <c r="I2109" i="2"/>
  <c r="I2111" i="2"/>
  <c r="I2113" i="2"/>
  <c r="I2115" i="2"/>
  <c r="I2117" i="2"/>
  <c r="I2119" i="2"/>
  <c r="I2121" i="2"/>
  <c r="I2123" i="2"/>
  <c r="I2125" i="2"/>
  <c r="I2127" i="2"/>
  <c r="I2129" i="2"/>
  <c r="I2131" i="2"/>
  <c r="I2133" i="2"/>
  <c r="I2135" i="2"/>
  <c r="I2137" i="2"/>
  <c r="I2139" i="2"/>
  <c r="I2141" i="2"/>
  <c r="I2143" i="2"/>
  <c r="I2145" i="2"/>
  <c r="I2147" i="2"/>
  <c r="I2149" i="2"/>
  <c r="I2151" i="2"/>
  <c r="I2153" i="2"/>
  <c r="I2155" i="2"/>
  <c r="I2157" i="2"/>
  <c r="I2159" i="2"/>
  <c r="I2161" i="2"/>
  <c r="I2163" i="2"/>
  <c r="I2165" i="2"/>
  <c r="I2167" i="2"/>
  <c r="I2169" i="2"/>
  <c r="I2171" i="2"/>
  <c r="I2173" i="2"/>
  <c r="I2175" i="2"/>
  <c r="I2177" i="2"/>
  <c r="I2179" i="2"/>
  <c r="I2181" i="2"/>
  <c r="I2183" i="2"/>
  <c r="I2185" i="2"/>
  <c r="I2187" i="2"/>
  <c r="I2189" i="2"/>
  <c r="I2191" i="2"/>
  <c r="I2193" i="2"/>
  <c r="I2195" i="2"/>
  <c r="I2197" i="2"/>
  <c r="I2199" i="2"/>
  <c r="I2203" i="2"/>
  <c r="I2207" i="2"/>
  <c r="I2211" i="2"/>
  <c r="I2215" i="2"/>
  <c r="I2219" i="2"/>
  <c r="I2223" i="2"/>
  <c r="I2227" i="2"/>
  <c r="I2231" i="2"/>
  <c r="I2235" i="2"/>
  <c r="I2239" i="2"/>
  <c r="I2243" i="2"/>
  <c r="I2247" i="2"/>
  <c r="I2251" i="2"/>
  <c r="I2255" i="2"/>
  <c r="I2259" i="2"/>
  <c r="I2263" i="2"/>
  <c r="I2267" i="2"/>
  <c r="I2271" i="2"/>
  <c r="I2275" i="2"/>
  <c r="I2279" i="2"/>
  <c r="I2283" i="2"/>
  <c r="I2287" i="2"/>
  <c r="I2291" i="2"/>
  <c r="I2295" i="2"/>
  <c r="I2299" i="2"/>
  <c r="I2303" i="2"/>
  <c r="I2307" i="2"/>
  <c r="I2311" i="2"/>
  <c r="I2315" i="2"/>
  <c r="I2319" i="2"/>
  <c r="I2323" i="2"/>
  <c r="I2327" i="2"/>
  <c r="I2331" i="2"/>
  <c r="I2335" i="2"/>
  <c r="I2339" i="2"/>
  <c r="I2343" i="2"/>
  <c r="I2347" i="2"/>
  <c r="I2351" i="2"/>
  <c r="I2355" i="2"/>
  <c r="I2359" i="2"/>
  <c r="I2363" i="2"/>
  <c r="I2367" i="2"/>
  <c r="I2371" i="2"/>
  <c r="I2375" i="2"/>
  <c r="I2379" i="2"/>
  <c r="I2383" i="2"/>
  <c r="I2387" i="2"/>
  <c r="I2391" i="2"/>
  <c r="I2395" i="2"/>
  <c r="I2399" i="2"/>
  <c r="I2403" i="2"/>
  <c r="I2407" i="2"/>
  <c r="I2411" i="2"/>
  <c r="I2415" i="2"/>
  <c r="I2419" i="2"/>
  <c r="I2423" i="2"/>
  <c r="I2427" i="2"/>
  <c r="I2431" i="2"/>
  <c r="I2435" i="2"/>
  <c r="I2439" i="2"/>
  <c r="I2443" i="2"/>
  <c r="I2447" i="2"/>
  <c r="I2451" i="2"/>
  <c r="I2455" i="2"/>
  <c r="I2459" i="2"/>
  <c r="I2463" i="2"/>
  <c r="I2467" i="2"/>
  <c r="I2471" i="2"/>
  <c r="I2475" i="2"/>
  <c r="I2479" i="2"/>
  <c r="I2483" i="2"/>
  <c r="I2487" i="2"/>
  <c r="I2491" i="2"/>
  <c r="I2495" i="2"/>
  <c r="I2499" i="2"/>
  <c r="I2783" i="2"/>
  <c r="I2787" i="2"/>
  <c r="I2791" i="2"/>
  <c r="I2795" i="2"/>
  <c r="I2799" i="2"/>
  <c r="I2803" i="2"/>
  <c r="I2807" i="2"/>
  <c r="I2811" i="2"/>
  <c r="I2815" i="2"/>
  <c r="I2819" i="2"/>
  <c r="I2823" i="2"/>
  <c r="I2827" i="2"/>
  <c r="I2831" i="2"/>
  <c r="I2835" i="2"/>
  <c r="I2839" i="2"/>
  <c r="I2843" i="2"/>
  <c r="I2847" i="2"/>
  <c r="I2851" i="2"/>
  <c r="I2855" i="2"/>
  <c r="I2859" i="2"/>
  <c r="I2863" i="2"/>
  <c r="I2867" i="2"/>
  <c r="I2875" i="2"/>
  <c r="I2883" i="2"/>
  <c r="I2891" i="2"/>
  <c r="I2899" i="2"/>
  <c r="I2907" i="2"/>
  <c r="I2915" i="2"/>
  <c r="I2923" i="2"/>
  <c r="I2931" i="2"/>
  <c r="I2939" i="2"/>
  <c r="I2947" i="2"/>
  <c r="I2782" i="2"/>
  <c r="I2503" i="2"/>
  <c r="I2784" i="2"/>
  <c r="I2788" i="2"/>
  <c r="I2792" i="2"/>
  <c r="I2796" i="2"/>
  <c r="I2800" i="2"/>
  <c r="I2804" i="2"/>
  <c r="I2808" i="2"/>
  <c r="I2812" i="2"/>
  <c r="I2816" i="2"/>
  <c r="I2820" i="2"/>
  <c r="I2824" i="2"/>
  <c r="I2828" i="2"/>
  <c r="I2832" i="2"/>
  <c r="I2836" i="2"/>
  <c r="I2840" i="2"/>
  <c r="I2844" i="2"/>
  <c r="I2848" i="2"/>
  <c r="I2852" i="2"/>
  <c r="I2856" i="2"/>
  <c r="I2860" i="2"/>
  <c r="I2864" i="2"/>
  <c r="I2872" i="2"/>
  <c r="I2880" i="2"/>
  <c r="I2888" i="2"/>
  <c r="I2896" i="2"/>
  <c r="I2904" i="2"/>
  <c r="I2912" i="2"/>
  <c r="I2920" i="2"/>
  <c r="I2928" i="2"/>
  <c r="I2936" i="2"/>
  <c r="I2944" i="2"/>
  <c r="I2949" i="2"/>
  <c r="I2951" i="2"/>
  <c r="I2953" i="2"/>
  <c r="I2955" i="2"/>
  <c r="I2957" i="2"/>
  <c r="I2959" i="2"/>
  <c r="I2961" i="2"/>
  <c r="I2965" i="2"/>
  <c r="I2969" i="2"/>
  <c r="I2973" i="2"/>
  <c r="I2977" i="2"/>
  <c r="I2981" i="2"/>
  <c r="I2985" i="2"/>
  <c r="I2989" i="2"/>
  <c r="I2993" i="2"/>
  <c r="I2997" i="2"/>
  <c r="I3001" i="2"/>
  <c r="I3005" i="2"/>
  <c r="I3009" i="2"/>
  <c r="I3013" i="2"/>
  <c r="I3017" i="2"/>
  <c r="I3021" i="2"/>
  <c r="I3025" i="2"/>
  <c r="I3029" i="2"/>
  <c r="I3033" i="2"/>
  <c r="I3037" i="2"/>
  <c r="I3041" i="2"/>
  <c r="I3045" i="2"/>
  <c r="I3049" i="2"/>
  <c r="I3053" i="2"/>
  <c r="I3078" i="2"/>
  <c r="I3110" i="2"/>
  <c r="I3142" i="2"/>
  <c r="I3174" i="2"/>
  <c r="I3206" i="2"/>
  <c r="I2964" i="2"/>
  <c r="I2968" i="2"/>
  <c r="I2972" i="2"/>
  <c r="I2976" i="2"/>
  <c r="I2980" i="2"/>
  <c r="I2984" i="2"/>
  <c r="I2988" i="2"/>
  <c r="I2992" i="2"/>
  <c r="I2996" i="2"/>
  <c r="I3000" i="2"/>
  <c r="I3004" i="2"/>
  <c r="I3008" i="2"/>
  <c r="I3012" i="2"/>
  <c r="I3086" i="2"/>
  <c r="I3118" i="2"/>
  <c r="I3150" i="2"/>
  <c r="I3182" i="2"/>
  <c r="I3214" i="2"/>
  <c r="I2868" i="2"/>
  <c r="I2876" i="2"/>
  <c r="I2884" i="2"/>
  <c r="I2892" i="2"/>
  <c r="I2900" i="2"/>
  <c r="I2908" i="2"/>
  <c r="I2916" i="2"/>
  <c r="I2924" i="2"/>
  <c r="I2932" i="2"/>
  <c r="I2940" i="2"/>
  <c r="I2962" i="2"/>
  <c r="I2966" i="2"/>
  <c r="I2970" i="2"/>
  <c r="I2974" i="2"/>
  <c r="I2978" i="2"/>
  <c r="I2982" i="2"/>
  <c r="I2986" i="2"/>
  <c r="I2990" i="2"/>
  <c r="I2994" i="2"/>
  <c r="I2998" i="2"/>
  <c r="I3002" i="2"/>
  <c r="I3006" i="2"/>
  <c r="I3010" i="2"/>
  <c r="I3014" i="2"/>
  <c r="I3018" i="2"/>
  <c r="I3022" i="2"/>
  <c r="I3026" i="2"/>
  <c r="I3030" i="2"/>
  <c r="I3034" i="2"/>
  <c r="I3038" i="2"/>
  <c r="I3042" i="2"/>
  <c r="I3046" i="2"/>
  <c r="I3050" i="2"/>
  <c r="I3054" i="2"/>
  <c r="I3057" i="2"/>
  <c r="I3065" i="2"/>
  <c r="I3073" i="2"/>
  <c r="I3081" i="2"/>
  <c r="I3089" i="2"/>
  <c r="I3097" i="2"/>
  <c r="I3105" i="2"/>
  <c r="I3113" i="2"/>
  <c r="I3121" i="2"/>
  <c r="I3129" i="2"/>
  <c r="I3137" i="2"/>
  <c r="I3145" i="2"/>
  <c r="I3153" i="2"/>
  <c r="I3161" i="2"/>
  <c r="I3169" i="2"/>
  <c r="I3177" i="2"/>
  <c r="I3185" i="2"/>
  <c r="I3193" i="2"/>
  <c r="I3201" i="2"/>
  <c r="I3209" i="2"/>
  <c r="I3217" i="2"/>
  <c r="I3225" i="2"/>
  <c r="I3233" i="2"/>
  <c r="I3241" i="2"/>
  <c r="I3249" i="2"/>
  <c r="I3257" i="2"/>
  <c r="I3265" i="2"/>
  <c r="I3273" i="2"/>
  <c r="I3281" i="2"/>
  <c r="I3289" i="2"/>
  <c r="I3297" i="2"/>
  <c r="I3305" i="2"/>
  <c r="I3313" i="2"/>
  <c r="I3321" i="2"/>
  <c r="I3329" i="2"/>
  <c r="I3337" i="2"/>
  <c r="I3345" i="2"/>
  <c r="I3353" i="2"/>
  <c r="I3361" i="2"/>
  <c r="I3369" i="2"/>
  <c r="I3377" i="2"/>
  <c r="I3385" i="2"/>
  <c r="I3393" i="2"/>
  <c r="I3401" i="2"/>
  <c r="I3409" i="2"/>
  <c r="I3615" i="2"/>
  <c r="I3061" i="2"/>
  <c r="I3069" i="2"/>
  <c r="I3077" i="2"/>
  <c r="I3085" i="2"/>
  <c r="I3093" i="2"/>
  <c r="I3101" i="2"/>
  <c r="I3109" i="2"/>
  <c r="I3117" i="2"/>
  <c r="I3125" i="2"/>
  <c r="I3133" i="2"/>
  <c r="I3141" i="2"/>
  <c r="I3149" i="2"/>
  <c r="I3157" i="2"/>
  <c r="I3165" i="2"/>
  <c r="I3173" i="2"/>
  <c r="I3181" i="2"/>
  <c r="I3189" i="2"/>
  <c r="I3197" i="2"/>
  <c r="I3205" i="2"/>
  <c r="I3213" i="2"/>
  <c r="I3221" i="2"/>
  <c r="I3229" i="2"/>
  <c r="I3237" i="2"/>
  <c r="I3245" i="2"/>
  <c r="I3253" i="2"/>
  <c r="I3261" i="2"/>
  <c r="I3269" i="2"/>
  <c r="I3277" i="2"/>
  <c r="I3285" i="2"/>
  <c r="I3293" i="2"/>
  <c r="I3301" i="2"/>
  <c r="I3309" i="2"/>
  <c r="I3317" i="2"/>
  <c r="I3325" i="2"/>
  <c r="I3333" i="2"/>
  <c r="I3341" i="2"/>
  <c r="I3349" i="2"/>
  <c r="I3357" i="2"/>
  <c r="I3365" i="2"/>
  <c r="I3373" i="2"/>
  <c r="I3381" i="2"/>
  <c r="I3389" i="2"/>
  <c r="I3397" i="2"/>
  <c r="I3405" i="2"/>
  <c r="I3607" i="2"/>
  <c r="I3621" i="2"/>
  <c r="I3629" i="2"/>
  <c r="I3637" i="2"/>
  <c r="I3645" i="2"/>
  <c r="I3653" i="2"/>
  <c r="I3661" i="2"/>
  <c r="I3669" i="2"/>
  <c r="I3677" i="2"/>
  <c r="I3685" i="2"/>
  <c r="I3693" i="2"/>
  <c r="I3701" i="2"/>
  <c r="I3709" i="2"/>
  <c r="I3717" i="2"/>
  <c r="I3725" i="2"/>
  <c r="I3733" i="2"/>
  <c r="I3741" i="2"/>
  <c r="I3749" i="2"/>
  <c r="I3805" i="2"/>
  <c r="I3815" i="2"/>
  <c r="I3837" i="2"/>
  <c r="I3847" i="2"/>
  <c r="I3869" i="2"/>
  <c r="I3623" i="2"/>
  <c r="I3631" i="2"/>
  <c r="I3639" i="2"/>
  <c r="I3647" i="2"/>
  <c r="I3655" i="2"/>
  <c r="I3663" i="2"/>
  <c r="I3671" i="2"/>
  <c r="I3679" i="2"/>
  <c r="I3687" i="2"/>
  <c r="I3695" i="2"/>
  <c r="I3703" i="2"/>
  <c r="I3711" i="2"/>
  <c r="I3719" i="2"/>
  <c r="I3727" i="2"/>
  <c r="I3735" i="2"/>
  <c r="I3743" i="2"/>
  <c r="I3617" i="2"/>
  <c r="I3625" i="2"/>
  <c r="I3633" i="2"/>
  <c r="I3641" i="2"/>
  <c r="I3649" i="2"/>
  <c r="I3657" i="2"/>
  <c r="I3665" i="2"/>
  <c r="I3673" i="2"/>
  <c r="I3681" i="2"/>
  <c r="I3689" i="2"/>
  <c r="I3697" i="2"/>
  <c r="I3705" i="2"/>
  <c r="I3713" i="2"/>
  <c r="I3721" i="2"/>
  <c r="I3729" i="2"/>
  <c r="I3737" i="2"/>
  <c r="I3745" i="2"/>
  <c r="I3821" i="2"/>
  <c r="I3831" i="2"/>
  <c r="I3853" i="2"/>
  <c r="I3863" i="2"/>
  <c r="I4014" i="2"/>
  <c r="I4030" i="2"/>
  <c r="I4046" i="2"/>
  <c r="I4062" i="2"/>
  <c r="I4078" i="2"/>
  <c r="I4097" i="2"/>
  <c r="I4129" i="2"/>
  <c r="I3810" i="2"/>
  <c r="I3818" i="2"/>
  <c r="I3826" i="2"/>
  <c r="I3834" i="2"/>
  <c r="I3842" i="2"/>
  <c r="I3850" i="2"/>
  <c r="I3858" i="2"/>
  <c r="I3866" i="2"/>
  <c r="I3874" i="2"/>
  <c r="I4018" i="2"/>
  <c r="I4034" i="2"/>
  <c r="I4050" i="2"/>
  <c r="I4066" i="2"/>
  <c r="I4082" i="2"/>
  <c r="I4105" i="2"/>
  <c r="I4137" i="2"/>
  <c r="I3752" i="2"/>
  <c r="I3756" i="2"/>
  <c r="I3760" i="2"/>
  <c r="I3764" i="2"/>
  <c r="I3768" i="2"/>
  <c r="I3772" i="2"/>
  <c r="I3776" i="2"/>
  <c r="I3780" i="2"/>
  <c r="I3784" i="2"/>
  <c r="I3788" i="2"/>
  <c r="I3792" i="2"/>
  <c r="I3796" i="2"/>
  <c r="I3800" i="2"/>
  <c r="I3804" i="2"/>
  <c r="I3812" i="2"/>
  <c r="I3820" i="2"/>
  <c r="I3828" i="2"/>
  <c r="I3836" i="2"/>
  <c r="I3844" i="2"/>
  <c r="I3852" i="2"/>
  <c r="I3860" i="2"/>
  <c r="I3868" i="2"/>
  <c r="I3876" i="2"/>
  <c r="I3879" i="2"/>
  <c r="I3881" i="2"/>
  <c r="I3883" i="2"/>
  <c r="I3885" i="2"/>
  <c r="I3887" i="2"/>
  <c r="I3889" i="2"/>
  <c r="I3891" i="2"/>
  <c r="I3893" i="2"/>
  <c r="I3895" i="2"/>
  <c r="I3897" i="2"/>
  <c r="I3899" i="2"/>
  <c r="I3901" i="2"/>
  <c r="I3903" i="2"/>
  <c r="I3905" i="2"/>
  <c r="I3907" i="2"/>
  <c r="I3909" i="2"/>
  <c r="I3911" i="2"/>
  <c r="I3913" i="2"/>
  <c r="I3915" i="2"/>
  <c r="I3917" i="2"/>
  <c r="I3919" i="2"/>
  <c r="I3921" i="2"/>
  <c r="I3923" i="2"/>
  <c r="I3925" i="2"/>
  <c r="I3927" i="2"/>
  <c r="I3929" i="2"/>
  <c r="I3931" i="2"/>
  <c r="I3933" i="2"/>
  <c r="I3935" i="2"/>
  <c r="I3937" i="2"/>
  <c r="I3939" i="2"/>
  <c r="I3941" i="2"/>
  <c r="I3943" i="2"/>
  <c r="I3945" i="2"/>
  <c r="I3947" i="2"/>
  <c r="I3949" i="2"/>
  <c r="I3951" i="2"/>
  <c r="I3953" i="2"/>
  <c r="I3955" i="2"/>
  <c r="I3957" i="2"/>
  <c r="I3959" i="2"/>
  <c r="I3961" i="2"/>
  <c r="I3963" i="2"/>
  <c r="I3965" i="2"/>
  <c r="I3967" i="2"/>
  <c r="I3969" i="2"/>
  <c r="I3971" i="2"/>
  <c r="I3973" i="2"/>
  <c r="I3975" i="2"/>
  <c r="I3977" i="2"/>
  <c r="I3979" i="2"/>
  <c r="I3981" i="2"/>
  <c r="I3983" i="2"/>
  <c r="I3985" i="2"/>
  <c r="I3987" i="2"/>
  <c r="I3989" i="2"/>
  <c r="I3991" i="2"/>
  <c r="I3993" i="2"/>
  <c r="I3995" i="2"/>
  <c r="I3997" i="2"/>
  <c r="I3999" i="2"/>
  <c r="I4001" i="2"/>
  <c r="I4003" i="2"/>
  <c r="I4084" i="2"/>
  <c r="I4092" i="2"/>
  <c r="I4100" i="2"/>
  <c r="I4108" i="2"/>
  <c r="I4116" i="2"/>
  <c r="I4124" i="2"/>
  <c r="I4132" i="2"/>
  <c r="I4140" i="2"/>
  <c r="I4148" i="2"/>
  <c r="I4156" i="2"/>
  <c r="I4164" i="2"/>
  <c r="I4172" i="2"/>
  <c r="I4180" i="2"/>
  <c r="I4188" i="2"/>
  <c r="I4196" i="2"/>
  <c r="I4204" i="2"/>
  <c r="I4212" i="2"/>
  <c r="I4220" i="2"/>
  <c r="I4228" i="2"/>
  <c r="I4236" i="2"/>
  <c r="I4244" i="2"/>
  <c r="I4252" i="2"/>
  <c r="I4260" i="2"/>
  <c r="I4268" i="2"/>
  <c r="I4385" i="2"/>
  <c r="I4088" i="2"/>
  <c r="I4096" i="2"/>
  <c r="I4104" i="2"/>
  <c r="I4112" i="2"/>
  <c r="I4120" i="2"/>
  <c r="I4128" i="2"/>
  <c r="I4136" i="2"/>
  <c r="I4144" i="2"/>
  <c r="I4152" i="2"/>
  <c r="I4160" i="2"/>
  <c r="I4168" i="2"/>
  <c r="I4176" i="2"/>
  <c r="I4184" i="2"/>
  <c r="I4192" i="2"/>
  <c r="I4200" i="2"/>
  <c r="I4208" i="2"/>
  <c r="I4216" i="2"/>
  <c r="I4224" i="2"/>
  <c r="I4232" i="2"/>
  <c r="I4240" i="2"/>
  <c r="I4248" i="2"/>
  <c r="I4256" i="2"/>
  <c r="I4264" i="2"/>
  <c r="I4307" i="2"/>
  <c r="I4311" i="2"/>
  <c r="I4315" i="2"/>
  <c r="I4319" i="2"/>
  <c r="I4323" i="2"/>
  <c r="I4327" i="2"/>
  <c r="I4331" i="2"/>
  <c r="I4335" i="2"/>
  <c r="I4339" i="2"/>
  <c r="I4343" i="2"/>
  <c r="I4347" i="2"/>
  <c r="I4351" i="2"/>
  <c r="I4355" i="2"/>
  <c r="I4359" i="2"/>
  <c r="I4363" i="2"/>
  <c r="I4367" i="2"/>
  <c r="I4372" i="2"/>
  <c r="I4380" i="2"/>
  <c r="I4388" i="2"/>
  <c r="I4425" i="2"/>
  <c r="I4429" i="2"/>
  <c r="I4433" i="2"/>
  <c r="I4437" i="2"/>
  <c r="I4441" i="2"/>
  <c r="I4445" i="2"/>
  <c r="I4449" i="2"/>
  <c r="I4453" i="2"/>
  <c r="I4457" i="2"/>
  <c r="I4461" i="2"/>
  <c r="I4465" i="2"/>
  <c r="I4469" i="2"/>
  <c r="I4473" i="2"/>
  <c r="I4474" i="2"/>
  <c r="I4477" i="2"/>
  <c r="I4478" i="2"/>
  <c r="I4393" i="2"/>
  <c r="I4395" i="2"/>
  <c r="I4397" i="2"/>
  <c r="I4399" i="2"/>
  <c r="I4401" i="2"/>
  <c r="I4403" i="2"/>
  <c r="I4405" i="2"/>
  <c r="I4407" i="2"/>
  <c r="I4409" i="2"/>
  <c r="I4411" i="2"/>
  <c r="I4413" i="2"/>
  <c r="I4415" i="2"/>
  <c r="I4417" i="2"/>
  <c r="I4419" i="2"/>
  <c r="I4421" i="2"/>
  <c r="I4488" i="2"/>
  <c r="I4520" i="2"/>
  <c r="I4536" i="2"/>
  <c r="I4552" i="2"/>
  <c r="I4568" i="2"/>
  <c r="I4376" i="2"/>
  <c r="I4384" i="2"/>
  <c r="I4424" i="2"/>
  <c r="I4428" i="2"/>
  <c r="I4432" i="2"/>
  <c r="I4436" i="2"/>
  <c r="I4440" i="2"/>
  <c r="I4444" i="2"/>
  <c r="I4448" i="2"/>
  <c r="I4452" i="2"/>
  <c r="I4456" i="2"/>
  <c r="I4496" i="2"/>
  <c r="I4483" i="2"/>
  <c r="I4491" i="2"/>
  <c r="I4499" i="2"/>
  <c r="I4507" i="2"/>
  <c r="I4515" i="2"/>
  <c r="I4523" i="2"/>
  <c r="I4531" i="2"/>
  <c r="I4539" i="2"/>
  <c r="I4547" i="2"/>
  <c r="I4555" i="2"/>
  <c r="I4563" i="2"/>
  <c r="I4571" i="2"/>
  <c r="I4600" i="2"/>
  <c r="I4610" i="2"/>
  <c r="I4485" i="2"/>
  <c r="I4493" i="2"/>
  <c r="I4501" i="2"/>
  <c r="I4509" i="2"/>
  <c r="I4517" i="2"/>
  <c r="I4525" i="2"/>
  <c r="I4533" i="2"/>
  <c r="I4541" i="2"/>
  <c r="I4549" i="2"/>
  <c r="I4557" i="2"/>
  <c r="I4565" i="2"/>
  <c r="I4573" i="2"/>
  <c r="I4608" i="2"/>
  <c r="I4618" i="2"/>
  <c r="I4597" i="2"/>
  <c r="I4605" i="2"/>
  <c r="I4613" i="2"/>
  <c r="I4621" i="2"/>
  <c r="I4669" i="2"/>
  <c r="I4599" i="2"/>
  <c r="I4607" i="2"/>
  <c r="I4615" i="2"/>
  <c r="I4623" i="2"/>
  <c r="I4626" i="2"/>
  <c r="I4628" i="2"/>
  <c r="I4630" i="2"/>
  <c r="I4632" i="2"/>
  <c r="I4634" i="2"/>
  <c r="I4636" i="2"/>
  <c r="I4638" i="2"/>
  <c r="I4640" i="2"/>
  <c r="I4642" i="2"/>
  <c r="I4656" i="2"/>
  <c r="I4664" i="2"/>
  <c r="I4672" i="2"/>
  <c r="I4658" i="2"/>
  <c r="I4666" i="2"/>
  <c r="I4674" i="2"/>
  <c r="I4682" i="2"/>
  <c r="I4690" i="2"/>
  <c r="I4698" i="2"/>
  <c r="I4706" i="2"/>
  <c r="I4714" i="2"/>
  <c r="I4720" i="2"/>
  <c r="I4724" i="2"/>
  <c r="I4728" i="2"/>
  <c r="I4732" i="2"/>
  <c r="I4736" i="2"/>
  <c r="I4740" i="2"/>
  <c r="I4652" i="2"/>
  <c r="I4660" i="2"/>
  <c r="I4668" i="2"/>
  <c r="I4676" i="2"/>
  <c r="I4684" i="2"/>
  <c r="I4692" i="2"/>
  <c r="I4700" i="2"/>
  <c r="I4708" i="2"/>
  <c r="I4716" i="2"/>
  <c r="I4744" i="2"/>
  <c r="I4752" i="2"/>
  <c r="I4802" i="2"/>
  <c r="T5" i="2" l="1"/>
  <c r="U5" i="2" s="1"/>
  <c r="V5" i="2" s="1"/>
  <c r="W5" i="2" s="1"/>
  <c r="T6" i="2" s="1"/>
  <c r="U6" i="2" s="1"/>
  <c r="V6" i="2" s="1"/>
  <c r="W6" i="2" s="1"/>
  <c r="T7" i="2" s="1"/>
  <c r="N6" i="2"/>
  <c r="O6" i="2" s="1"/>
  <c r="P6" i="2" s="1"/>
  <c r="M7" i="2" s="1"/>
  <c r="U7" i="2" l="1"/>
  <c r="V7" i="2" s="1"/>
  <c r="W7" i="2" s="1"/>
  <c r="T8" i="2" s="1"/>
  <c r="N7" i="2"/>
  <c r="O7" i="2" s="1"/>
  <c r="P7" i="2" s="1"/>
  <c r="M8" i="2" s="1"/>
  <c r="U8" i="2" l="1"/>
  <c r="V8" i="2" s="1"/>
  <c r="W8" i="2" s="1"/>
  <c r="T9" i="2" s="1"/>
  <c r="N8" i="2"/>
  <c r="O8" i="2" s="1"/>
  <c r="P8" i="2" s="1"/>
  <c r="M9" i="2" s="1"/>
  <c r="U9" i="2" l="1"/>
  <c r="V9" i="2" s="1"/>
  <c r="W9" i="2" s="1"/>
  <c r="T10" i="2" s="1"/>
  <c r="N9" i="2"/>
  <c r="O9" i="2" s="1"/>
  <c r="P9" i="2" s="1"/>
  <c r="M10" i="2" s="1"/>
  <c r="U10" i="2" l="1"/>
  <c r="V10" i="2" s="1"/>
  <c r="W10" i="2" s="1"/>
  <c r="T11" i="2" s="1"/>
  <c r="N10" i="2"/>
  <c r="O10" i="2" s="1"/>
  <c r="P10" i="2" s="1"/>
  <c r="M11" i="2" s="1"/>
  <c r="U11" i="2" l="1"/>
  <c r="V11" i="2" s="1"/>
  <c r="W11" i="2" s="1"/>
  <c r="T12" i="2" s="1"/>
  <c r="N11" i="2"/>
  <c r="O11" i="2" s="1"/>
  <c r="P11" i="2" s="1"/>
  <c r="M12" i="2" s="1"/>
  <c r="U12" i="2" l="1"/>
  <c r="V12" i="2" s="1"/>
  <c r="W12" i="2" s="1"/>
  <c r="T13" i="2" s="1"/>
  <c r="N12" i="2"/>
  <c r="O12" i="2" s="1"/>
  <c r="P12" i="2" s="1"/>
  <c r="M13" i="2" s="1"/>
  <c r="U13" i="2" l="1"/>
  <c r="V13" i="2" s="1"/>
  <c r="W13" i="2" s="1"/>
  <c r="T14" i="2" s="1"/>
  <c r="N13" i="2"/>
  <c r="O13" i="2" s="1"/>
  <c r="P13" i="2" s="1"/>
  <c r="M14" i="2" s="1"/>
  <c r="U14" i="2" l="1"/>
  <c r="V14" i="2" s="1"/>
  <c r="W14" i="2" s="1"/>
  <c r="T15" i="2" s="1"/>
  <c r="N14" i="2"/>
  <c r="O14" i="2" s="1"/>
  <c r="P14" i="2" s="1"/>
  <c r="M15" i="2" s="1"/>
  <c r="U15" i="2" l="1"/>
  <c r="V15" i="2" s="1"/>
  <c r="W15" i="2" s="1"/>
  <c r="T16" i="2" s="1"/>
  <c r="N15" i="2"/>
  <c r="O15" i="2" s="1"/>
  <c r="P15" i="2" s="1"/>
  <c r="M16" i="2" s="1"/>
  <c r="U16" i="2" l="1"/>
  <c r="V16" i="2" s="1"/>
  <c r="W16" i="2" s="1"/>
  <c r="T17" i="2" s="1"/>
  <c r="N16" i="2"/>
  <c r="O16" i="2" s="1"/>
  <c r="P16" i="2" s="1"/>
  <c r="M17" i="2" s="1"/>
  <c r="U17" i="2" l="1"/>
  <c r="V17" i="2" s="1"/>
  <c r="W17" i="2" s="1"/>
  <c r="T18" i="2" s="1"/>
  <c r="N17" i="2"/>
  <c r="O17" i="2" s="1"/>
  <c r="P17" i="2" s="1"/>
  <c r="M18" i="2" s="1"/>
  <c r="U18" i="2" l="1"/>
  <c r="V18" i="2" s="1"/>
  <c r="W18" i="2" s="1"/>
  <c r="T19" i="2" s="1"/>
  <c r="N18" i="2"/>
  <c r="O18" i="2" s="1"/>
  <c r="P18" i="2" s="1"/>
  <c r="M19" i="2" s="1"/>
  <c r="U19" i="2" l="1"/>
  <c r="V19" i="2" s="1"/>
  <c r="W19" i="2" s="1"/>
  <c r="T20" i="2" s="1"/>
  <c r="N19" i="2"/>
  <c r="O19" i="2" s="1"/>
  <c r="P19" i="2" s="1"/>
  <c r="M20" i="2" s="1"/>
  <c r="U20" i="2" l="1"/>
  <c r="V20" i="2" s="1"/>
  <c r="W20" i="2" s="1"/>
  <c r="T21" i="2" s="1"/>
  <c r="N20" i="2"/>
  <c r="O20" i="2" s="1"/>
  <c r="P20" i="2" s="1"/>
  <c r="M21" i="2" s="1"/>
  <c r="U21" i="2" l="1"/>
  <c r="V21" i="2" s="1"/>
  <c r="W21" i="2" s="1"/>
  <c r="T22" i="2" s="1"/>
  <c r="N21" i="2"/>
  <c r="O21" i="2" s="1"/>
  <c r="P21" i="2" s="1"/>
  <c r="M22" i="2" s="1"/>
  <c r="U22" i="2" l="1"/>
  <c r="V22" i="2" s="1"/>
  <c r="W22" i="2" s="1"/>
  <c r="T23" i="2" s="1"/>
  <c r="N22" i="2"/>
  <c r="O22" i="2" s="1"/>
  <c r="P22" i="2" s="1"/>
  <c r="M23" i="2" s="1"/>
  <c r="U23" i="2" l="1"/>
  <c r="V23" i="2" s="1"/>
  <c r="W23" i="2" s="1"/>
  <c r="T24" i="2" s="1"/>
  <c r="N23" i="2"/>
  <c r="O23" i="2" s="1"/>
  <c r="P23" i="2" s="1"/>
  <c r="M24" i="2" s="1"/>
  <c r="U24" i="2" l="1"/>
  <c r="V24" i="2" s="1"/>
  <c r="W24" i="2" s="1"/>
  <c r="T25" i="2" s="1"/>
  <c r="N24" i="2"/>
  <c r="O24" i="2" s="1"/>
  <c r="P24" i="2" s="1"/>
  <c r="M25" i="2" s="1"/>
  <c r="U25" i="2" l="1"/>
  <c r="V25" i="2" s="1"/>
  <c r="W25" i="2" s="1"/>
  <c r="T26" i="2" s="1"/>
  <c r="N25" i="2"/>
  <c r="O25" i="2" s="1"/>
  <c r="P25" i="2" s="1"/>
  <c r="M26" i="2" s="1"/>
  <c r="U26" i="2" l="1"/>
  <c r="V26" i="2" s="1"/>
  <c r="W26" i="2" s="1"/>
  <c r="T27" i="2" s="1"/>
  <c r="N26" i="2"/>
  <c r="O26" i="2" s="1"/>
  <c r="P26" i="2" s="1"/>
  <c r="M27" i="2" s="1"/>
  <c r="U27" i="2" l="1"/>
  <c r="V27" i="2" s="1"/>
  <c r="W27" i="2" s="1"/>
  <c r="T28" i="2" s="1"/>
  <c r="N27" i="2"/>
  <c r="O27" i="2" s="1"/>
  <c r="P27" i="2" s="1"/>
  <c r="M28" i="2" s="1"/>
  <c r="N28" i="2" l="1"/>
  <c r="O28" i="2" s="1"/>
  <c r="P28" i="2" s="1"/>
  <c r="M29" i="2" s="1"/>
  <c r="U28" i="2"/>
  <c r="V28" i="2" s="1"/>
  <c r="W28" i="2" s="1"/>
  <c r="T29" i="2" s="1"/>
  <c r="N29" i="2" l="1"/>
  <c r="O29" i="2" s="1"/>
  <c r="P29" i="2" s="1"/>
  <c r="M30" i="2" s="1"/>
  <c r="U29" i="2"/>
  <c r="V29" i="2" s="1"/>
  <c r="W29" i="2" s="1"/>
  <c r="T30" i="2" s="1"/>
  <c r="N30" i="2" l="1"/>
  <c r="O30" i="2" s="1"/>
  <c r="P30" i="2" s="1"/>
  <c r="M31" i="2" s="1"/>
  <c r="U30" i="2"/>
  <c r="V30" i="2" s="1"/>
  <c r="W30" i="2" s="1"/>
  <c r="T31" i="2" s="1"/>
  <c r="N31" i="2" l="1"/>
  <c r="O31" i="2" s="1"/>
  <c r="P31" i="2" s="1"/>
  <c r="M32" i="2" s="1"/>
  <c r="U31" i="2"/>
  <c r="V31" i="2" s="1"/>
  <c r="W31" i="2" s="1"/>
  <c r="T32" i="2" s="1"/>
  <c r="N32" i="2" l="1"/>
  <c r="O32" i="2" s="1"/>
  <c r="P32" i="2" s="1"/>
  <c r="M33" i="2" s="1"/>
  <c r="U32" i="2"/>
  <c r="V32" i="2" s="1"/>
  <c r="W32" i="2" s="1"/>
  <c r="T33" i="2" s="1"/>
  <c r="N33" i="2" l="1"/>
  <c r="O33" i="2" s="1"/>
  <c r="P33" i="2" s="1"/>
  <c r="M34" i="2" s="1"/>
  <c r="U33" i="2"/>
  <c r="V33" i="2" s="1"/>
  <c r="W33" i="2" s="1"/>
  <c r="T34" i="2" s="1"/>
  <c r="N34" i="2" l="1"/>
  <c r="O34" i="2" s="1"/>
  <c r="P34" i="2" s="1"/>
  <c r="M35" i="2" s="1"/>
  <c r="U34" i="2"/>
  <c r="V34" i="2" s="1"/>
  <c r="W34" i="2" s="1"/>
  <c r="T35" i="2" s="1"/>
  <c r="N35" i="2" l="1"/>
  <c r="O35" i="2" s="1"/>
  <c r="P35" i="2" s="1"/>
  <c r="M36" i="2" s="1"/>
  <c r="N36" i="2" s="1"/>
  <c r="O36" i="2" s="1"/>
  <c r="P36" i="2" s="1"/>
  <c r="M37" i="2" s="1"/>
  <c r="N37" i="2" s="1"/>
  <c r="O37" i="2" s="1"/>
  <c r="P37" i="2" s="1"/>
  <c r="M38" i="2" s="1"/>
  <c r="N38" i="2" s="1"/>
  <c r="O38" i="2" s="1"/>
  <c r="P38" i="2" s="1"/>
  <c r="M39" i="2" s="1"/>
  <c r="N39" i="2" s="1"/>
  <c r="O39" i="2" s="1"/>
  <c r="P39" i="2" s="1"/>
  <c r="M40" i="2" s="1"/>
  <c r="N40" i="2" s="1"/>
  <c r="O40" i="2" s="1"/>
  <c r="P40" i="2" s="1"/>
  <c r="M41" i="2" s="1"/>
  <c r="N41" i="2" s="1"/>
  <c r="O41" i="2" s="1"/>
  <c r="P41" i="2" s="1"/>
  <c r="M42" i="2" s="1"/>
  <c r="N42" i="2" s="1"/>
  <c r="O42" i="2" s="1"/>
  <c r="P42" i="2" s="1"/>
  <c r="M43" i="2" s="1"/>
  <c r="N43" i="2" s="1"/>
  <c r="O43" i="2" s="1"/>
  <c r="P43" i="2" s="1"/>
  <c r="M44" i="2" s="1"/>
  <c r="N44" i="2" s="1"/>
  <c r="O44" i="2" s="1"/>
  <c r="P44" i="2" s="1"/>
  <c r="M45" i="2" s="1"/>
  <c r="N45" i="2" s="1"/>
  <c r="O45" i="2" s="1"/>
  <c r="P45" i="2" s="1"/>
  <c r="M46" i="2" s="1"/>
  <c r="N46" i="2" s="1"/>
  <c r="O46" i="2" s="1"/>
  <c r="P46" i="2" s="1"/>
  <c r="M47" i="2" s="1"/>
  <c r="N47" i="2" s="1"/>
  <c r="O47" i="2" s="1"/>
  <c r="P47" i="2" s="1"/>
  <c r="M48" i="2" s="1"/>
  <c r="N48" i="2" s="1"/>
  <c r="O48" i="2" s="1"/>
  <c r="P48" i="2" s="1"/>
  <c r="M49" i="2" s="1"/>
  <c r="N49" i="2" s="1"/>
  <c r="O49" i="2" s="1"/>
  <c r="P49" i="2" s="1"/>
  <c r="M50" i="2" s="1"/>
  <c r="N50" i="2" s="1"/>
  <c r="O50" i="2" s="1"/>
  <c r="P50" i="2" s="1"/>
  <c r="M51" i="2" s="1"/>
  <c r="N51" i="2" s="1"/>
  <c r="O51" i="2" s="1"/>
  <c r="P51" i="2" s="1"/>
  <c r="M52" i="2" s="1"/>
  <c r="N52" i="2" s="1"/>
  <c r="O52" i="2" s="1"/>
  <c r="P52" i="2" s="1"/>
  <c r="M53" i="2" s="1"/>
  <c r="N53" i="2" s="1"/>
  <c r="O53" i="2" s="1"/>
  <c r="P53" i="2" s="1"/>
  <c r="M54" i="2" s="1"/>
  <c r="N54" i="2" s="1"/>
  <c r="O54" i="2" s="1"/>
  <c r="P54" i="2" s="1"/>
  <c r="M55" i="2" s="1"/>
  <c r="N55" i="2" s="1"/>
  <c r="O55" i="2" s="1"/>
  <c r="P55" i="2" s="1"/>
  <c r="M56" i="2" s="1"/>
  <c r="N56" i="2" s="1"/>
  <c r="O56" i="2" s="1"/>
  <c r="P56" i="2" s="1"/>
  <c r="M57" i="2" s="1"/>
  <c r="N57" i="2" s="1"/>
  <c r="O57" i="2" s="1"/>
  <c r="P57" i="2" s="1"/>
  <c r="M58" i="2" s="1"/>
  <c r="N58" i="2" s="1"/>
  <c r="O58" i="2" s="1"/>
  <c r="P58" i="2" s="1"/>
  <c r="M59" i="2" s="1"/>
  <c r="N59" i="2" s="1"/>
  <c r="O59" i="2" s="1"/>
  <c r="P59" i="2" s="1"/>
  <c r="M60" i="2" s="1"/>
  <c r="N60" i="2" s="1"/>
  <c r="O60" i="2" s="1"/>
  <c r="P60" i="2" s="1"/>
  <c r="M61" i="2" s="1"/>
  <c r="N61" i="2" s="1"/>
  <c r="O61" i="2" s="1"/>
  <c r="P61" i="2" s="1"/>
  <c r="M62" i="2" s="1"/>
  <c r="N62" i="2" s="1"/>
  <c r="O62" i="2" s="1"/>
  <c r="P62" i="2" s="1"/>
  <c r="M63" i="2" s="1"/>
  <c r="N63" i="2" s="1"/>
  <c r="O63" i="2" s="1"/>
  <c r="P63" i="2" s="1"/>
  <c r="M64" i="2" s="1"/>
  <c r="N64" i="2" s="1"/>
  <c r="O64" i="2" s="1"/>
  <c r="P64" i="2" s="1"/>
  <c r="M65" i="2" s="1"/>
  <c r="N65" i="2" s="1"/>
  <c r="O65" i="2" s="1"/>
  <c r="P65" i="2" s="1"/>
  <c r="M66" i="2" s="1"/>
  <c r="N66" i="2" s="1"/>
  <c r="O66" i="2" s="1"/>
  <c r="P66" i="2" s="1"/>
  <c r="M67" i="2" s="1"/>
  <c r="N67" i="2" s="1"/>
  <c r="O67" i="2" s="1"/>
  <c r="P67" i="2" s="1"/>
  <c r="M68" i="2" s="1"/>
  <c r="N68" i="2" s="1"/>
  <c r="O68" i="2" s="1"/>
  <c r="P68" i="2" s="1"/>
  <c r="M69" i="2" s="1"/>
  <c r="N69" i="2" s="1"/>
  <c r="O69" i="2" s="1"/>
  <c r="P69" i="2" s="1"/>
  <c r="M70" i="2" s="1"/>
  <c r="N70" i="2" s="1"/>
  <c r="O70" i="2" s="1"/>
  <c r="P70" i="2" s="1"/>
  <c r="M71" i="2" s="1"/>
  <c r="N71" i="2" s="1"/>
  <c r="O71" i="2" s="1"/>
  <c r="P71" i="2" s="1"/>
  <c r="M72" i="2" s="1"/>
  <c r="N72" i="2" s="1"/>
  <c r="O72" i="2" s="1"/>
  <c r="P72" i="2" s="1"/>
  <c r="M73" i="2" s="1"/>
  <c r="N73" i="2" s="1"/>
  <c r="O73" i="2" s="1"/>
  <c r="P73" i="2" s="1"/>
  <c r="M74" i="2" s="1"/>
  <c r="N74" i="2" s="1"/>
  <c r="O74" i="2" s="1"/>
  <c r="P74" i="2" s="1"/>
  <c r="M75" i="2" s="1"/>
  <c r="N75" i="2" s="1"/>
  <c r="O75" i="2" s="1"/>
  <c r="P75" i="2" s="1"/>
  <c r="M76" i="2" s="1"/>
  <c r="N76" i="2" s="1"/>
  <c r="O76" i="2" s="1"/>
  <c r="P76" i="2" s="1"/>
  <c r="M77" i="2" s="1"/>
  <c r="N77" i="2" s="1"/>
  <c r="O77" i="2" s="1"/>
  <c r="P77" i="2" s="1"/>
  <c r="M78" i="2" s="1"/>
  <c r="N78" i="2" s="1"/>
  <c r="O78" i="2" s="1"/>
  <c r="P78" i="2" s="1"/>
  <c r="M79" i="2" s="1"/>
  <c r="N79" i="2" s="1"/>
  <c r="O79" i="2" s="1"/>
  <c r="P79" i="2" s="1"/>
  <c r="M80" i="2" s="1"/>
  <c r="N80" i="2" s="1"/>
  <c r="O80" i="2" s="1"/>
  <c r="P80" i="2" s="1"/>
  <c r="M81" i="2" s="1"/>
  <c r="N81" i="2" s="1"/>
  <c r="O81" i="2" s="1"/>
  <c r="P81" i="2" s="1"/>
  <c r="M82" i="2" s="1"/>
  <c r="N82" i="2" s="1"/>
  <c r="O82" i="2" s="1"/>
  <c r="P82" i="2" s="1"/>
  <c r="M83" i="2" s="1"/>
  <c r="N83" i="2" s="1"/>
  <c r="O83" i="2" s="1"/>
  <c r="P83" i="2" s="1"/>
  <c r="M84" i="2" s="1"/>
  <c r="N84" i="2" s="1"/>
  <c r="O84" i="2" s="1"/>
  <c r="P84" i="2" s="1"/>
  <c r="M85" i="2" s="1"/>
  <c r="N85" i="2" s="1"/>
  <c r="O85" i="2" s="1"/>
  <c r="P85" i="2" s="1"/>
  <c r="M86" i="2" s="1"/>
  <c r="N86" i="2" s="1"/>
  <c r="O86" i="2" s="1"/>
  <c r="P86" i="2" s="1"/>
  <c r="M87" i="2" s="1"/>
  <c r="N87" i="2" s="1"/>
  <c r="O87" i="2" s="1"/>
  <c r="P87" i="2" s="1"/>
  <c r="M88" i="2" s="1"/>
  <c r="N88" i="2" s="1"/>
  <c r="O88" i="2" s="1"/>
  <c r="P88" i="2" s="1"/>
  <c r="M89" i="2" s="1"/>
  <c r="N89" i="2" s="1"/>
  <c r="O89" i="2" s="1"/>
  <c r="P89" i="2" s="1"/>
  <c r="M90" i="2" s="1"/>
  <c r="N90" i="2" s="1"/>
  <c r="O90" i="2" s="1"/>
  <c r="P90" i="2" s="1"/>
  <c r="M91" i="2" s="1"/>
  <c r="N91" i="2" s="1"/>
  <c r="O91" i="2" s="1"/>
  <c r="P91" i="2" s="1"/>
  <c r="M92" i="2" s="1"/>
  <c r="N92" i="2" s="1"/>
  <c r="O92" i="2" s="1"/>
  <c r="P92" i="2" s="1"/>
  <c r="M93" i="2" s="1"/>
  <c r="N93" i="2" s="1"/>
  <c r="O93" i="2" s="1"/>
  <c r="P93" i="2" s="1"/>
  <c r="M94" i="2" s="1"/>
  <c r="N94" i="2" s="1"/>
  <c r="O94" i="2" s="1"/>
  <c r="P94" i="2" s="1"/>
  <c r="M95" i="2" s="1"/>
  <c r="N95" i="2" s="1"/>
  <c r="O95" i="2" s="1"/>
  <c r="P95" i="2" s="1"/>
  <c r="M96" i="2" s="1"/>
  <c r="N96" i="2" s="1"/>
  <c r="O96" i="2" s="1"/>
  <c r="P96" i="2" s="1"/>
  <c r="M97" i="2" s="1"/>
  <c r="N97" i="2" s="1"/>
  <c r="O97" i="2" s="1"/>
  <c r="P97" i="2" s="1"/>
  <c r="M98" i="2" s="1"/>
  <c r="N98" i="2" s="1"/>
  <c r="O98" i="2" s="1"/>
  <c r="P98" i="2" s="1"/>
  <c r="M99" i="2" s="1"/>
  <c r="N99" i="2" s="1"/>
  <c r="O99" i="2" s="1"/>
  <c r="P99" i="2" s="1"/>
  <c r="M100" i="2" s="1"/>
  <c r="N100" i="2" s="1"/>
  <c r="O100" i="2" s="1"/>
  <c r="P100" i="2" s="1"/>
  <c r="M101" i="2" s="1"/>
  <c r="N101" i="2" s="1"/>
  <c r="O101" i="2" s="1"/>
  <c r="P101" i="2" s="1"/>
  <c r="M102" i="2" s="1"/>
  <c r="N102" i="2" s="1"/>
  <c r="O102" i="2" s="1"/>
  <c r="P102" i="2" s="1"/>
  <c r="M103" i="2" s="1"/>
  <c r="N103" i="2" s="1"/>
  <c r="O103" i="2" s="1"/>
  <c r="P103" i="2" s="1"/>
  <c r="M104" i="2" s="1"/>
  <c r="N104" i="2" s="1"/>
  <c r="O104" i="2" s="1"/>
  <c r="P104" i="2" s="1"/>
  <c r="M105" i="2" s="1"/>
  <c r="N105" i="2" s="1"/>
  <c r="O105" i="2" s="1"/>
  <c r="P105" i="2" s="1"/>
  <c r="M106" i="2" s="1"/>
  <c r="N106" i="2" s="1"/>
  <c r="O106" i="2" s="1"/>
  <c r="P106" i="2" s="1"/>
  <c r="M107" i="2" s="1"/>
  <c r="N107" i="2" s="1"/>
  <c r="O107" i="2" s="1"/>
  <c r="P107" i="2" s="1"/>
  <c r="M108" i="2" s="1"/>
  <c r="N108" i="2" s="1"/>
  <c r="O108" i="2" s="1"/>
  <c r="P108" i="2" s="1"/>
  <c r="M109" i="2" s="1"/>
  <c r="N109" i="2" s="1"/>
  <c r="O109" i="2" s="1"/>
  <c r="P109" i="2" s="1"/>
  <c r="M110" i="2" s="1"/>
  <c r="N110" i="2" s="1"/>
  <c r="O110" i="2" s="1"/>
  <c r="P110" i="2" s="1"/>
  <c r="M111" i="2" s="1"/>
  <c r="N111" i="2" s="1"/>
  <c r="O111" i="2" s="1"/>
  <c r="P111" i="2" s="1"/>
  <c r="M112" i="2" s="1"/>
  <c r="N112" i="2" s="1"/>
  <c r="O112" i="2" s="1"/>
  <c r="P112" i="2" s="1"/>
  <c r="M113" i="2" s="1"/>
  <c r="N113" i="2" s="1"/>
  <c r="O113" i="2" s="1"/>
  <c r="P113" i="2" s="1"/>
  <c r="M114" i="2" s="1"/>
  <c r="N114" i="2" s="1"/>
  <c r="O114" i="2" s="1"/>
  <c r="P114" i="2" s="1"/>
  <c r="M115" i="2" s="1"/>
  <c r="N115" i="2" s="1"/>
  <c r="O115" i="2" s="1"/>
  <c r="P115" i="2" s="1"/>
  <c r="M116" i="2" s="1"/>
  <c r="N116" i="2" s="1"/>
  <c r="O116" i="2" s="1"/>
  <c r="P116" i="2" s="1"/>
  <c r="M117" i="2" s="1"/>
  <c r="N117" i="2" s="1"/>
  <c r="O117" i="2" s="1"/>
  <c r="P117" i="2" s="1"/>
  <c r="M118" i="2" s="1"/>
  <c r="N118" i="2" s="1"/>
  <c r="O118" i="2" s="1"/>
  <c r="P118" i="2" s="1"/>
  <c r="M119" i="2" s="1"/>
  <c r="N119" i="2" s="1"/>
  <c r="O119" i="2" s="1"/>
  <c r="P119" i="2" s="1"/>
  <c r="M120" i="2" s="1"/>
  <c r="N120" i="2" s="1"/>
  <c r="O120" i="2" s="1"/>
  <c r="P120" i="2" s="1"/>
  <c r="M121" i="2" s="1"/>
  <c r="N121" i="2" s="1"/>
  <c r="O121" i="2" s="1"/>
  <c r="P121" i="2" s="1"/>
  <c r="M122" i="2" s="1"/>
  <c r="N122" i="2" s="1"/>
  <c r="O122" i="2" s="1"/>
  <c r="P122" i="2" s="1"/>
  <c r="M123" i="2" s="1"/>
  <c r="N123" i="2" s="1"/>
  <c r="O123" i="2" s="1"/>
  <c r="P123" i="2" s="1"/>
  <c r="M124" i="2" s="1"/>
  <c r="N124" i="2" s="1"/>
  <c r="O124" i="2" s="1"/>
  <c r="P124" i="2" s="1"/>
  <c r="M125" i="2" s="1"/>
  <c r="N125" i="2" s="1"/>
  <c r="O125" i="2" s="1"/>
  <c r="P125" i="2" s="1"/>
  <c r="M126" i="2" s="1"/>
  <c r="N126" i="2" s="1"/>
  <c r="O126" i="2" s="1"/>
  <c r="P126" i="2" s="1"/>
  <c r="M127" i="2" s="1"/>
  <c r="N127" i="2" s="1"/>
  <c r="O127" i="2" s="1"/>
  <c r="P127" i="2" s="1"/>
  <c r="M128" i="2" s="1"/>
  <c r="N128" i="2" s="1"/>
  <c r="O128" i="2" s="1"/>
  <c r="P128" i="2" s="1"/>
  <c r="M129" i="2" s="1"/>
  <c r="N129" i="2" s="1"/>
  <c r="O129" i="2" s="1"/>
  <c r="P129" i="2" s="1"/>
  <c r="M130" i="2" s="1"/>
  <c r="N130" i="2" s="1"/>
  <c r="O130" i="2" s="1"/>
  <c r="P130" i="2" s="1"/>
  <c r="M131" i="2" s="1"/>
  <c r="N131" i="2" s="1"/>
  <c r="O131" i="2" s="1"/>
  <c r="P131" i="2" s="1"/>
  <c r="M132" i="2" s="1"/>
  <c r="N132" i="2" s="1"/>
  <c r="O132" i="2" s="1"/>
  <c r="P132" i="2" s="1"/>
  <c r="M133" i="2" s="1"/>
  <c r="N133" i="2" s="1"/>
  <c r="O133" i="2" s="1"/>
  <c r="P133" i="2" s="1"/>
  <c r="M134" i="2" s="1"/>
  <c r="N134" i="2" s="1"/>
  <c r="O134" i="2" s="1"/>
  <c r="P134" i="2" s="1"/>
  <c r="M135" i="2" s="1"/>
  <c r="N135" i="2" s="1"/>
  <c r="O135" i="2" s="1"/>
  <c r="P135" i="2" s="1"/>
  <c r="M136" i="2" s="1"/>
  <c r="N136" i="2" s="1"/>
  <c r="O136" i="2" s="1"/>
  <c r="P136" i="2" s="1"/>
  <c r="M137" i="2" s="1"/>
  <c r="N137" i="2" s="1"/>
  <c r="O137" i="2" s="1"/>
  <c r="P137" i="2" s="1"/>
  <c r="M138" i="2" s="1"/>
  <c r="N138" i="2" s="1"/>
  <c r="O138" i="2" s="1"/>
  <c r="P138" i="2" s="1"/>
  <c r="M139" i="2" s="1"/>
  <c r="N139" i="2" s="1"/>
  <c r="O139" i="2" s="1"/>
  <c r="P139" i="2" s="1"/>
  <c r="M140" i="2" s="1"/>
  <c r="N140" i="2" s="1"/>
  <c r="O140" i="2" s="1"/>
  <c r="P140" i="2" s="1"/>
  <c r="M141" i="2" s="1"/>
  <c r="N141" i="2" s="1"/>
  <c r="O141" i="2" s="1"/>
  <c r="P141" i="2" s="1"/>
  <c r="M142" i="2" s="1"/>
  <c r="N142" i="2" s="1"/>
  <c r="O142" i="2" s="1"/>
  <c r="P142" i="2" s="1"/>
  <c r="M143" i="2" s="1"/>
  <c r="N143" i="2" s="1"/>
  <c r="O143" i="2" s="1"/>
  <c r="P143" i="2" s="1"/>
  <c r="M144" i="2" s="1"/>
  <c r="N144" i="2" s="1"/>
  <c r="O144" i="2" s="1"/>
  <c r="P144" i="2" s="1"/>
  <c r="M145" i="2" s="1"/>
  <c r="N145" i="2" s="1"/>
  <c r="O145" i="2" s="1"/>
  <c r="P145" i="2" s="1"/>
  <c r="M146" i="2" s="1"/>
  <c r="N146" i="2" s="1"/>
  <c r="O146" i="2" s="1"/>
  <c r="P146" i="2" s="1"/>
  <c r="M147" i="2" s="1"/>
  <c r="N147" i="2" s="1"/>
  <c r="O147" i="2" s="1"/>
  <c r="P147" i="2" s="1"/>
  <c r="M148" i="2" s="1"/>
  <c r="N148" i="2" s="1"/>
  <c r="O148" i="2" s="1"/>
  <c r="P148" i="2" s="1"/>
  <c r="M149" i="2" s="1"/>
  <c r="N149" i="2" s="1"/>
  <c r="O149" i="2" s="1"/>
  <c r="P149" i="2" s="1"/>
  <c r="M150" i="2" s="1"/>
  <c r="N150" i="2" s="1"/>
  <c r="O150" i="2" s="1"/>
  <c r="P150" i="2" s="1"/>
  <c r="M151" i="2" s="1"/>
  <c r="N151" i="2" s="1"/>
  <c r="O151" i="2" s="1"/>
  <c r="P151" i="2" s="1"/>
  <c r="M152" i="2" s="1"/>
  <c r="N152" i="2" s="1"/>
  <c r="O152" i="2" s="1"/>
  <c r="P152" i="2" s="1"/>
  <c r="M153" i="2" s="1"/>
  <c r="N153" i="2" s="1"/>
  <c r="O153" i="2" s="1"/>
  <c r="P153" i="2" s="1"/>
  <c r="M154" i="2" s="1"/>
  <c r="N154" i="2" s="1"/>
  <c r="O154" i="2" s="1"/>
  <c r="P154" i="2" s="1"/>
  <c r="M155" i="2" s="1"/>
  <c r="N155" i="2" s="1"/>
  <c r="O155" i="2" s="1"/>
  <c r="P155" i="2" s="1"/>
  <c r="M156" i="2" s="1"/>
  <c r="N156" i="2" s="1"/>
  <c r="O156" i="2" s="1"/>
  <c r="P156" i="2" s="1"/>
  <c r="M157" i="2" s="1"/>
  <c r="N157" i="2" s="1"/>
  <c r="O157" i="2" s="1"/>
  <c r="P157" i="2" s="1"/>
  <c r="M158" i="2" s="1"/>
  <c r="N158" i="2" s="1"/>
  <c r="O158" i="2" s="1"/>
  <c r="P158" i="2" s="1"/>
  <c r="M159" i="2" s="1"/>
  <c r="N159" i="2" s="1"/>
  <c r="O159" i="2" s="1"/>
  <c r="P159" i="2" s="1"/>
  <c r="M160" i="2" s="1"/>
  <c r="N160" i="2" s="1"/>
  <c r="O160" i="2" s="1"/>
  <c r="P160" i="2" s="1"/>
  <c r="M161" i="2" s="1"/>
  <c r="N161" i="2" s="1"/>
  <c r="O161" i="2" s="1"/>
  <c r="P161" i="2" s="1"/>
  <c r="M162" i="2" s="1"/>
  <c r="N162" i="2" s="1"/>
  <c r="O162" i="2" s="1"/>
  <c r="P162" i="2" s="1"/>
  <c r="M163" i="2" s="1"/>
  <c r="N163" i="2" s="1"/>
  <c r="O163" i="2" s="1"/>
  <c r="P163" i="2" s="1"/>
  <c r="M164" i="2" s="1"/>
  <c r="N164" i="2" s="1"/>
  <c r="O164" i="2" s="1"/>
  <c r="P164" i="2" s="1"/>
  <c r="M165" i="2" s="1"/>
  <c r="N165" i="2" s="1"/>
  <c r="O165" i="2" s="1"/>
  <c r="P165" i="2" s="1"/>
  <c r="M166" i="2" s="1"/>
  <c r="N166" i="2" s="1"/>
  <c r="O166" i="2" s="1"/>
  <c r="P166" i="2" s="1"/>
  <c r="M167" i="2" s="1"/>
  <c r="N167" i="2" s="1"/>
  <c r="O167" i="2" s="1"/>
  <c r="P167" i="2" s="1"/>
  <c r="M168" i="2" s="1"/>
  <c r="N168" i="2" s="1"/>
  <c r="O168" i="2" s="1"/>
  <c r="P168" i="2" s="1"/>
  <c r="M169" i="2" s="1"/>
  <c r="N169" i="2" s="1"/>
  <c r="O169" i="2" s="1"/>
  <c r="P169" i="2" s="1"/>
  <c r="M170" i="2" s="1"/>
  <c r="N170" i="2" s="1"/>
  <c r="O170" i="2" s="1"/>
  <c r="P170" i="2" s="1"/>
  <c r="M171" i="2" s="1"/>
  <c r="N171" i="2" s="1"/>
  <c r="O171" i="2" s="1"/>
  <c r="P171" i="2" s="1"/>
  <c r="M172" i="2" s="1"/>
  <c r="N172" i="2" s="1"/>
  <c r="O172" i="2" s="1"/>
  <c r="P172" i="2" s="1"/>
  <c r="M173" i="2" s="1"/>
  <c r="N173" i="2" s="1"/>
  <c r="O173" i="2" s="1"/>
  <c r="P173" i="2" s="1"/>
  <c r="M174" i="2" s="1"/>
  <c r="N174" i="2" s="1"/>
  <c r="O174" i="2" s="1"/>
  <c r="P174" i="2" s="1"/>
  <c r="M175" i="2" s="1"/>
  <c r="N175" i="2" s="1"/>
  <c r="O175" i="2" s="1"/>
  <c r="P175" i="2" s="1"/>
  <c r="M176" i="2" s="1"/>
  <c r="N176" i="2" s="1"/>
  <c r="O176" i="2" s="1"/>
  <c r="P176" i="2" s="1"/>
  <c r="M177" i="2" s="1"/>
  <c r="N177" i="2" s="1"/>
  <c r="O177" i="2" s="1"/>
  <c r="P177" i="2" s="1"/>
  <c r="M178" i="2" s="1"/>
  <c r="N178" i="2" s="1"/>
  <c r="O178" i="2" s="1"/>
  <c r="P178" i="2" s="1"/>
  <c r="M179" i="2" s="1"/>
  <c r="N179" i="2" s="1"/>
  <c r="O179" i="2" s="1"/>
  <c r="P179" i="2" s="1"/>
  <c r="M180" i="2" s="1"/>
  <c r="N180" i="2" s="1"/>
  <c r="O180" i="2" s="1"/>
  <c r="P180" i="2" s="1"/>
  <c r="M181" i="2" s="1"/>
  <c r="N181" i="2" s="1"/>
  <c r="O181" i="2" s="1"/>
  <c r="P181" i="2" s="1"/>
  <c r="M182" i="2" s="1"/>
  <c r="N182" i="2" s="1"/>
  <c r="O182" i="2" s="1"/>
  <c r="P182" i="2" s="1"/>
  <c r="M183" i="2" s="1"/>
  <c r="N183" i="2" s="1"/>
  <c r="O183" i="2" s="1"/>
  <c r="P183" i="2" s="1"/>
  <c r="M184" i="2" s="1"/>
  <c r="N184" i="2" s="1"/>
  <c r="O184" i="2" s="1"/>
  <c r="P184" i="2" s="1"/>
  <c r="M185" i="2" s="1"/>
  <c r="N185" i="2" s="1"/>
  <c r="O185" i="2" s="1"/>
  <c r="P185" i="2" s="1"/>
  <c r="M186" i="2" s="1"/>
  <c r="N186" i="2" s="1"/>
  <c r="O186" i="2" s="1"/>
  <c r="P186" i="2" s="1"/>
  <c r="M187" i="2" s="1"/>
  <c r="N187" i="2" s="1"/>
  <c r="O187" i="2" s="1"/>
  <c r="P187" i="2" s="1"/>
  <c r="M188" i="2" s="1"/>
  <c r="N188" i="2" s="1"/>
  <c r="O188" i="2" s="1"/>
  <c r="P188" i="2" s="1"/>
  <c r="M189" i="2" s="1"/>
  <c r="N189" i="2" s="1"/>
  <c r="O189" i="2" s="1"/>
  <c r="P189" i="2" s="1"/>
  <c r="M190" i="2" s="1"/>
  <c r="N190" i="2" s="1"/>
  <c r="O190" i="2" s="1"/>
  <c r="P190" i="2" s="1"/>
  <c r="M191" i="2" s="1"/>
  <c r="N191" i="2" s="1"/>
  <c r="O191" i="2" s="1"/>
  <c r="P191" i="2" s="1"/>
  <c r="M192" i="2" s="1"/>
  <c r="N192" i="2" s="1"/>
  <c r="O192" i="2" s="1"/>
  <c r="P192" i="2" s="1"/>
  <c r="M193" i="2" s="1"/>
  <c r="N193" i="2" s="1"/>
  <c r="O193" i="2" s="1"/>
  <c r="P193" i="2" s="1"/>
  <c r="M194" i="2" s="1"/>
  <c r="N194" i="2" s="1"/>
  <c r="O194" i="2" s="1"/>
  <c r="P194" i="2" s="1"/>
  <c r="M195" i="2" s="1"/>
  <c r="N195" i="2" s="1"/>
  <c r="O195" i="2" s="1"/>
  <c r="P195" i="2" s="1"/>
  <c r="M196" i="2" s="1"/>
  <c r="N196" i="2" s="1"/>
  <c r="O196" i="2" s="1"/>
  <c r="P196" i="2" s="1"/>
  <c r="M197" i="2" s="1"/>
  <c r="N197" i="2" s="1"/>
  <c r="O197" i="2" s="1"/>
  <c r="P197" i="2" s="1"/>
  <c r="M198" i="2" s="1"/>
  <c r="N198" i="2" s="1"/>
  <c r="O198" i="2" s="1"/>
  <c r="P198" i="2" s="1"/>
  <c r="M199" i="2" s="1"/>
  <c r="N199" i="2" s="1"/>
  <c r="O199" i="2" s="1"/>
  <c r="P199" i="2" s="1"/>
  <c r="M200" i="2" s="1"/>
  <c r="N200" i="2" s="1"/>
  <c r="O200" i="2" s="1"/>
  <c r="P200" i="2" s="1"/>
  <c r="M201" i="2" s="1"/>
  <c r="N201" i="2" s="1"/>
  <c r="O201" i="2" s="1"/>
  <c r="P201" i="2" s="1"/>
  <c r="M202" i="2" s="1"/>
  <c r="N202" i="2" s="1"/>
  <c r="O202" i="2" s="1"/>
  <c r="P202" i="2" s="1"/>
  <c r="M203" i="2" s="1"/>
  <c r="N203" i="2" s="1"/>
  <c r="O203" i="2" s="1"/>
  <c r="P203" i="2" s="1"/>
  <c r="M204" i="2" s="1"/>
  <c r="N204" i="2" s="1"/>
  <c r="O204" i="2" s="1"/>
  <c r="P204" i="2" s="1"/>
  <c r="M205" i="2" s="1"/>
  <c r="N205" i="2" s="1"/>
  <c r="O205" i="2" s="1"/>
  <c r="P205" i="2" s="1"/>
  <c r="M206" i="2" s="1"/>
  <c r="N206" i="2" s="1"/>
  <c r="O206" i="2" s="1"/>
  <c r="P206" i="2" s="1"/>
  <c r="M207" i="2" s="1"/>
  <c r="N207" i="2" s="1"/>
  <c r="O207" i="2" s="1"/>
  <c r="P207" i="2" s="1"/>
  <c r="M208" i="2" s="1"/>
  <c r="N208" i="2" s="1"/>
  <c r="O208" i="2" s="1"/>
  <c r="P208" i="2" s="1"/>
  <c r="M209" i="2" s="1"/>
  <c r="N209" i="2" s="1"/>
  <c r="O209" i="2" s="1"/>
  <c r="P209" i="2" s="1"/>
  <c r="M210" i="2" s="1"/>
  <c r="N210" i="2" s="1"/>
  <c r="O210" i="2" s="1"/>
  <c r="P210" i="2" s="1"/>
  <c r="M211" i="2" s="1"/>
  <c r="N211" i="2" s="1"/>
  <c r="O211" i="2" s="1"/>
  <c r="P211" i="2" s="1"/>
  <c r="M212" i="2" s="1"/>
  <c r="N212" i="2" s="1"/>
  <c r="O212" i="2" s="1"/>
  <c r="P212" i="2" s="1"/>
  <c r="M213" i="2" s="1"/>
  <c r="N213" i="2" s="1"/>
  <c r="O213" i="2" s="1"/>
  <c r="P213" i="2" s="1"/>
  <c r="M214" i="2" s="1"/>
  <c r="N214" i="2" s="1"/>
  <c r="O214" i="2" s="1"/>
  <c r="P214" i="2" s="1"/>
  <c r="M215" i="2" s="1"/>
  <c r="N215" i="2" s="1"/>
  <c r="O215" i="2" s="1"/>
  <c r="P215" i="2" s="1"/>
  <c r="M216" i="2" s="1"/>
  <c r="N216" i="2" s="1"/>
  <c r="O216" i="2" s="1"/>
  <c r="P216" i="2" s="1"/>
  <c r="M217" i="2" s="1"/>
  <c r="N217" i="2" s="1"/>
  <c r="O217" i="2" s="1"/>
  <c r="P217" i="2" s="1"/>
  <c r="M218" i="2" s="1"/>
  <c r="N218" i="2" s="1"/>
  <c r="O218" i="2" s="1"/>
  <c r="P218" i="2" s="1"/>
  <c r="M219" i="2" s="1"/>
  <c r="N219" i="2" s="1"/>
  <c r="O219" i="2" s="1"/>
  <c r="P219" i="2" s="1"/>
  <c r="M220" i="2" s="1"/>
  <c r="N220" i="2" s="1"/>
  <c r="O220" i="2" s="1"/>
  <c r="P220" i="2" s="1"/>
  <c r="M221" i="2" s="1"/>
  <c r="N221" i="2" s="1"/>
  <c r="O221" i="2" s="1"/>
  <c r="P221" i="2" s="1"/>
  <c r="M222" i="2" s="1"/>
  <c r="N222" i="2" s="1"/>
  <c r="O222" i="2" s="1"/>
  <c r="P222" i="2" s="1"/>
  <c r="M223" i="2" s="1"/>
  <c r="N223" i="2" s="1"/>
  <c r="O223" i="2" s="1"/>
  <c r="P223" i="2" s="1"/>
  <c r="M224" i="2" s="1"/>
  <c r="N224" i="2" s="1"/>
  <c r="O224" i="2" s="1"/>
  <c r="P224" i="2" s="1"/>
  <c r="M225" i="2" s="1"/>
  <c r="N225" i="2" s="1"/>
  <c r="O225" i="2" s="1"/>
  <c r="P225" i="2" s="1"/>
  <c r="M226" i="2" s="1"/>
  <c r="N226" i="2" s="1"/>
  <c r="O226" i="2" s="1"/>
  <c r="P226" i="2" s="1"/>
  <c r="M227" i="2" s="1"/>
  <c r="N227" i="2" s="1"/>
  <c r="O227" i="2" s="1"/>
  <c r="P227" i="2" s="1"/>
  <c r="M228" i="2" s="1"/>
  <c r="N228" i="2" s="1"/>
  <c r="O228" i="2" s="1"/>
  <c r="P228" i="2" s="1"/>
  <c r="M229" i="2" s="1"/>
  <c r="N229" i="2" s="1"/>
  <c r="O229" i="2" s="1"/>
  <c r="P229" i="2" s="1"/>
  <c r="M230" i="2" s="1"/>
  <c r="N230" i="2" s="1"/>
  <c r="O230" i="2" s="1"/>
  <c r="P230" i="2" s="1"/>
  <c r="M231" i="2" s="1"/>
  <c r="N231" i="2" s="1"/>
  <c r="O231" i="2" s="1"/>
  <c r="P231" i="2" s="1"/>
  <c r="M232" i="2" s="1"/>
  <c r="N232" i="2" s="1"/>
  <c r="O232" i="2" s="1"/>
  <c r="P232" i="2" s="1"/>
  <c r="M233" i="2" s="1"/>
  <c r="N233" i="2" s="1"/>
  <c r="O233" i="2" s="1"/>
  <c r="P233" i="2" s="1"/>
  <c r="M234" i="2" s="1"/>
  <c r="N234" i="2" s="1"/>
  <c r="O234" i="2" s="1"/>
  <c r="P234" i="2" s="1"/>
  <c r="M235" i="2" s="1"/>
  <c r="N235" i="2" s="1"/>
  <c r="O235" i="2" s="1"/>
  <c r="P235" i="2" s="1"/>
  <c r="M236" i="2" s="1"/>
  <c r="N236" i="2" s="1"/>
  <c r="O236" i="2" s="1"/>
  <c r="P236" i="2" s="1"/>
  <c r="M237" i="2" s="1"/>
  <c r="N237" i="2" s="1"/>
  <c r="O237" i="2" s="1"/>
  <c r="P237" i="2" s="1"/>
  <c r="M238" i="2" s="1"/>
  <c r="N238" i="2" s="1"/>
  <c r="O238" i="2" s="1"/>
  <c r="P238" i="2" s="1"/>
  <c r="M239" i="2" s="1"/>
  <c r="N239" i="2" s="1"/>
  <c r="O239" i="2" s="1"/>
  <c r="P239" i="2" s="1"/>
  <c r="M240" i="2" s="1"/>
  <c r="N240" i="2" s="1"/>
  <c r="O240" i="2" s="1"/>
  <c r="P240" i="2" s="1"/>
  <c r="M241" i="2" s="1"/>
  <c r="N241" i="2" s="1"/>
  <c r="O241" i="2" s="1"/>
  <c r="P241" i="2" s="1"/>
  <c r="M242" i="2" s="1"/>
  <c r="N242" i="2" s="1"/>
  <c r="O242" i="2" s="1"/>
  <c r="P242" i="2" s="1"/>
  <c r="M243" i="2" s="1"/>
  <c r="N243" i="2" s="1"/>
  <c r="O243" i="2" s="1"/>
  <c r="P243" i="2" s="1"/>
  <c r="M244" i="2" s="1"/>
  <c r="N244" i="2" s="1"/>
  <c r="O244" i="2" s="1"/>
  <c r="P244" i="2" s="1"/>
  <c r="M245" i="2" s="1"/>
  <c r="N245" i="2" s="1"/>
  <c r="O245" i="2" s="1"/>
  <c r="P245" i="2" s="1"/>
  <c r="M246" i="2" s="1"/>
  <c r="N246" i="2" s="1"/>
  <c r="O246" i="2" s="1"/>
  <c r="P246" i="2" s="1"/>
  <c r="M247" i="2" s="1"/>
  <c r="N247" i="2" s="1"/>
  <c r="O247" i="2" s="1"/>
  <c r="P247" i="2" s="1"/>
  <c r="M248" i="2" s="1"/>
  <c r="N248" i="2" s="1"/>
  <c r="O248" i="2" s="1"/>
  <c r="P248" i="2" s="1"/>
  <c r="M249" i="2" s="1"/>
  <c r="N249" i="2" s="1"/>
  <c r="O249" i="2" s="1"/>
  <c r="P249" i="2" s="1"/>
  <c r="M250" i="2" s="1"/>
  <c r="N250" i="2" s="1"/>
  <c r="O250" i="2" s="1"/>
  <c r="P250" i="2" s="1"/>
  <c r="M251" i="2" s="1"/>
  <c r="N251" i="2" s="1"/>
  <c r="O251" i="2" s="1"/>
  <c r="P251" i="2" s="1"/>
  <c r="M252" i="2" s="1"/>
  <c r="N252" i="2" s="1"/>
  <c r="O252" i="2" s="1"/>
  <c r="P252" i="2" s="1"/>
  <c r="M253" i="2" s="1"/>
  <c r="N253" i="2" s="1"/>
  <c r="O253" i="2" s="1"/>
  <c r="P253" i="2" s="1"/>
  <c r="M254" i="2" s="1"/>
  <c r="N254" i="2" s="1"/>
  <c r="O254" i="2" s="1"/>
  <c r="P254" i="2" s="1"/>
  <c r="M255" i="2" s="1"/>
  <c r="N255" i="2" s="1"/>
  <c r="O255" i="2" s="1"/>
  <c r="P255" i="2" s="1"/>
  <c r="M256" i="2" s="1"/>
  <c r="N256" i="2" s="1"/>
  <c r="O256" i="2" s="1"/>
  <c r="P256" i="2" s="1"/>
  <c r="M257" i="2" s="1"/>
  <c r="N257" i="2" s="1"/>
  <c r="O257" i="2" s="1"/>
  <c r="P257" i="2" s="1"/>
  <c r="M258" i="2" s="1"/>
  <c r="N258" i="2" s="1"/>
  <c r="O258" i="2" s="1"/>
  <c r="P258" i="2" s="1"/>
  <c r="M259" i="2" s="1"/>
  <c r="N259" i="2" s="1"/>
  <c r="O259" i="2" s="1"/>
  <c r="P259" i="2" s="1"/>
  <c r="M260" i="2" s="1"/>
  <c r="N260" i="2" s="1"/>
  <c r="O260" i="2" s="1"/>
  <c r="P260" i="2" s="1"/>
  <c r="M261" i="2" s="1"/>
  <c r="N261" i="2" s="1"/>
  <c r="O261" i="2" s="1"/>
  <c r="P261" i="2" s="1"/>
  <c r="M262" i="2" s="1"/>
  <c r="N262" i="2" s="1"/>
  <c r="O262" i="2" s="1"/>
  <c r="P262" i="2" s="1"/>
  <c r="M263" i="2" s="1"/>
  <c r="N263" i="2" s="1"/>
  <c r="O263" i="2" s="1"/>
  <c r="P263" i="2" s="1"/>
  <c r="M264" i="2" s="1"/>
  <c r="N264" i="2" s="1"/>
  <c r="O264" i="2" s="1"/>
  <c r="P264" i="2" s="1"/>
  <c r="M265" i="2" s="1"/>
  <c r="N265" i="2" s="1"/>
  <c r="O265" i="2" s="1"/>
  <c r="P265" i="2" s="1"/>
  <c r="M266" i="2" s="1"/>
  <c r="N266" i="2" s="1"/>
  <c r="O266" i="2" s="1"/>
  <c r="P266" i="2" s="1"/>
  <c r="M267" i="2" s="1"/>
  <c r="N267" i="2" s="1"/>
  <c r="O267" i="2" s="1"/>
  <c r="P267" i="2" s="1"/>
  <c r="M268" i="2" s="1"/>
  <c r="N268" i="2" s="1"/>
  <c r="O268" i="2" s="1"/>
  <c r="P268" i="2" s="1"/>
  <c r="M269" i="2" s="1"/>
  <c r="N269" i="2" s="1"/>
  <c r="O269" i="2" s="1"/>
  <c r="P269" i="2" s="1"/>
  <c r="M270" i="2" s="1"/>
  <c r="N270" i="2" s="1"/>
  <c r="O270" i="2" s="1"/>
  <c r="P270" i="2" s="1"/>
  <c r="M271" i="2" s="1"/>
  <c r="N271" i="2" s="1"/>
  <c r="O271" i="2" s="1"/>
  <c r="P271" i="2" s="1"/>
  <c r="M272" i="2" s="1"/>
  <c r="N272" i="2" s="1"/>
  <c r="O272" i="2" s="1"/>
  <c r="P272" i="2" s="1"/>
  <c r="M273" i="2" s="1"/>
  <c r="N273" i="2" s="1"/>
  <c r="O273" i="2" s="1"/>
  <c r="P273" i="2" s="1"/>
  <c r="M274" i="2" s="1"/>
  <c r="N274" i="2" s="1"/>
  <c r="O274" i="2" s="1"/>
  <c r="P274" i="2" s="1"/>
  <c r="M275" i="2" s="1"/>
  <c r="N275" i="2" s="1"/>
  <c r="O275" i="2" s="1"/>
  <c r="P275" i="2" s="1"/>
  <c r="M276" i="2" s="1"/>
  <c r="N276" i="2" s="1"/>
  <c r="O276" i="2" s="1"/>
  <c r="P276" i="2" s="1"/>
  <c r="M277" i="2" s="1"/>
  <c r="N277" i="2" s="1"/>
  <c r="O277" i="2" s="1"/>
  <c r="P277" i="2" s="1"/>
  <c r="M278" i="2" s="1"/>
  <c r="N278" i="2" s="1"/>
  <c r="O278" i="2" s="1"/>
  <c r="P278" i="2" s="1"/>
  <c r="M279" i="2" s="1"/>
  <c r="N279" i="2" s="1"/>
  <c r="O279" i="2" s="1"/>
  <c r="P279" i="2" s="1"/>
  <c r="M280" i="2" s="1"/>
  <c r="N280" i="2" s="1"/>
  <c r="O280" i="2" s="1"/>
  <c r="P280" i="2" s="1"/>
  <c r="M281" i="2" s="1"/>
  <c r="N281" i="2" s="1"/>
  <c r="O281" i="2" s="1"/>
  <c r="P281" i="2" s="1"/>
  <c r="M282" i="2" s="1"/>
  <c r="N282" i="2" s="1"/>
  <c r="O282" i="2" s="1"/>
  <c r="P282" i="2" s="1"/>
  <c r="M283" i="2" s="1"/>
  <c r="N283" i="2" s="1"/>
  <c r="O283" i="2" s="1"/>
  <c r="P283" i="2" s="1"/>
  <c r="M284" i="2" s="1"/>
  <c r="N284" i="2" s="1"/>
  <c r="O284" i="2" s="1"/>
  <c r="P284" i="2" s="1"/>
  <c r="M285" i="2" s="1"/>
  <c r="N285" i="2" s="1"/>
  <c r="O285" i="2" s="1"/>
  <c r="P285" i="2" s="1"/>
  <c r="M286" i="2" s="1"/>
  <c r="N286" i="2" s="1"/>
  <c r="O286" i="2" s="1"/>
  <c r="P286" i="2" s="1"/>
  <c r="M287" i="2" s="1"/>
  <c r="N287" i="2" s="1"/>
  <c r="O287" i="2" s="1"/>
  <c r="P287" i="2" s="1"/>
  <c r="M288" i="2" s="1"/>
  <c r="N288" i="2" s="1"/>
  <c r="O288" i="2" s="1"/>
  <c r="P288" i="2" s="1"/>
  <c r="M289" i="2" s="1"/>
  <c r="N289" i="2" s="1"/>
  <c r="O289" i="2" s="1"/>
  <c r="P289" i="2" s="1"/>
  <c r="M290" i="2" s="1"/>
  <c r="N290" i="2" s="1"/>
  <c r="O290" i="2" s="1"/>
  <c r="P290" i="2" s="1"/>
  <c r="M291" i="2" s="1"/>
  <c r="N291" i="2" s="1"/>
  <c r="O291" i="2" s="1"/>
  <c r="P291" i="2" s="1"/>
  <c r="M292" i="2" s="1"/>
  <c r="N292" i="2" s="1"/>
  <c r="O292" i="2" s="1"/>
  <c r="P292" i="2" s="1"/>
  <c r="M293" i="2" s="1"/>
  <c r="N293" i="2" s="1"/>
  <c r="O293" i="2" s="1"/>
  <c r="P293" i="2" s="1"/>
  <c r="M294" i="2" s="1"/>
  <c r="N294" i="2" s="1"/>
  <c r="O294" i="2" s="1"/>
  <c r="P294" i="2" s="1"/>
  <c r="M295" i="2" s="1"/>
  <c r="N295" i="2" s="1"/>
  <c r="O295" i="2" s="1"/>
  <c r="P295" i="2" s="1"/>
  <c r="M296" i="2" s="1"/>
  <c r="N296" i="2" s="1"/>
  <c r="O296" i="2" s="1"/>
  <c r="P296" i="2" s="1"/>
  <c r="M297" i="2" s="1"/>
  <c r="N297" i="2" s="1"/>
  <c r="O297" i="2" s="1"/>
  <c r="P297" i="2" s="1"/>
  <c r="M298" i="2" s="1"/>
  <c r="N298" i="2" s="1"/>
  <c r="O298" i="2" s="1"/>
  <c r="P298" i="2" s="1"/>
  <c r="M299" i="2" s="1"/>
  <c r="N299" i="2" s="1"/>
  <c r="O299" i="2" s="1"/>
  <c r="P299" i="2" s="1"/>
  <c r="M300" i="2" s="1"/>
  <c r="N300" i="2" s="1"/>
  <c r="O300" i="2" s="1"/>
  <c r="P300" i="2" s="1"/>
  <c r="M301" i="2" s="1"/>
  <c r="N301" i="2" s="1"/>
  <c r="O301" i="2" s="1"/>
  <c r="P301" i="2" s="1"/>
  <c r="M302" i="2" s="1"/>
  <c r="N302" i="2" s="1"/>
  <c r="O302" i="2" s="1"/>
  <c r="P302" i="2" s="1"/>
  <c r="M303" i="2" s="1"/>
  <c r="N303" i="2" s="1"/>
  <c r="O303" i="2" s="1"/>
  <c r="P303" i="2" s="1"/>
  <c r="M304" i="2" s="1"/>
  <c r="N304" i="2" s="1"/>
  <c r="O304" i="2" s="1"/>
  <c r="P304" i="2" s="1"/>
  <c r="M305" i="2" s="1"/>
  <c r="N305" i="2" s="1"/>
  <c r="O305" i="2" s="1"/>
  <c r="P305" i="2" s="1"/>
  <c r="M306" i="2" s="1"/>
  <c r="N306" i="2" s="1"/>
  <c r="O306" i="2" s="1"/>
  <c r="P306" i="2" s="1"/>
  <c r="M307" i="2" s="1"/>
  <c r="N307" i="2" s="1"/>
  <c r="O307" i="2" s="1"/>
  <c r="P307" i="2" s="1"/>
  <c r="M308" i="2" s="1"/>
  <c r="N308" i="2" s="1"/>
  <c r="O308" i="2" s="1"/>
  <c r="P308" i="2" s="1"/>
  <c r="M309" i="2" s="1"/>
  <c r="N309" i="2" s="1"/>
  <c r="O309" i="2" s="1"/>
  <c r="P309" i="2" s="1"/>
  <c r="M310" i="2" s="1"/>
  <c r="N310" i="2" s="1"/>
  <c r="O310" i="2" s="1"/>
  <c r="P310" i="2" s="1"/>
  <c r="M311" i="2" s="1"/>
  <c r="N311" i="2" s="1"/>
  <c r="O311" i="2" s="1"/>
  <c r="P311" i="2" s="1"/>
  <c r="M312" i="2" s="1"/>
  <c r="N312" i="2" s="1"/>
  <c r="O312" i="2" s="1"/>
  <c r="P312" i="2" s="1"/>
  <c r="M313" i="2" s="1"/>
  <c r="N313" i="2" s="1"/>
  <c r="O313" i="2" s="1"/>
  <c r="P313" i="2" s="1"/>
  <c r="M314" i="2" s="1"/>
  <c r="N314" i="2" s="1"/>
  <c r="O314" i="2" s="1"/>
  <c r="P314" i="2" s="1"/>
  <c r="M315" i="2" s="1"/>
  <c r="N315" i="2" s="1"/>
  <c r="O315" i="2" s="1"/>
  <c r="P315" i="2" s="1"/>
  <c r="M316" i="2" s="1"/>
  <c r="N316" i="2" s="1"/>
  <c r="O316" i="2" s="1"/>
  <c r="P316" i="2" s="1"/>
  <c r="M317" i="2" s="1"/>
  <c r="N317" i="2" s="1"/>
  <c r="O317" i="2" s="1"/>
  <c r="P317" i="2" s="1"/>
  <c r="M318" i="2" s="1"/>
  <c r="N318" i="2" s="1"/>
  <c r="O318" i="2" s="1"/>
  <c r="P318" i="2" s="1"/>
  <c r="M319" i="2" s="1"/>
  <c r="N319" i="2" s="1"/>
  <c r="O319" i="2" s="1"/>
  <c r="P319" i="2" s="1"/>
  <c r="M320" i="2" s="1"/>
  <c r="N320" i="2" s="1"/>
  <c r="O320" i="2" s="1"/>
  <c r="P320" i="2" s="1"/>
  <c r="M321" i="2" s="1"/>
  <c r="N321" i="2" s="1"/>
  <c r="O321" i="2" s="1"/>
  <c r="P321" i="2" s="1"/>
  <c r="M322" i="2" s="1"/>
  <c r="N322" i="2" s="1"/>
  <c r="O322" i="2" s="1"/>
  <c r="P322" i="2" s="1"/>
  <c r="M323" i="2" s="1"/>
  <c r="N323" i="2" s="1"/>
  <c r="O323" i="2" s="1"/>
  <c r="P323" i="2" s="1"/>
  <c r="M324" i="2" s="1"/>
  <c r="N324" i="2" s="1"/>
  <c r="O324" i="2" s="1"/>
  <c r="P324" i="2" s="1"/>
  <c r="M325" i="2" s="1"/>
  <c r="N325" i="2" s="1"/>
  <c r="O325" i="2" s="1"/>
  <c r="P325" i="2" s="1"/>
  <c r="M326" i="2" s="1"/>
  <c r="N326" i="2" s="1"/>
  <c r="O326" i="2" s="1"/>
  <c r="P326" i="2" s="1"/>
  <c r="M327" i="2" s="1"/>
  <c r="N327" i="2" s="1"/>
  <c r="O327" i="2" s="1"/>
  <c r="P327" i="2" s="1"/>
  <c r="M328" i="2" s="1"/>
  <c r="N328" i="2" s="1"/>
  <c r="O328" i="2" s="1"/>
  <c r="P328" i="2" s="1"/>
  <c r="M329" i="2" s="1"/>
  <c r="N329" i="2" s="1"/>
  <c r="O329" i="2" s="1"/>
  <c r="P329" i="2" s="1"/>
  <c r="M330" i="2" s="1"/>
  <c r="N330" i="2" s="1"/>
  <c r="O330" i="2" s="1"/>
  <c r="P330" i="2" s="1"/>
  <c r="M331" i="2" s="1"/>
  <c r="N331" i="2" s="1"/>
  <c r="O331" i="2" s="1"/>
  <c r="P331" i="2" s="1"/>
  <c r="M332" i="2" s="1"/>
  <c r="N332" i="2" s="1"/>
  <c r="O332" i="2" s="1"/>
  <c r="P332" i="2" s="1"/>
  <c r="M333" i="2" s="1"/>
  <c r="N333" i="2" s="1"/>
  <c r="O333" i="2" s="1"/>
  <c r="P333" i="2" s="1"/>
  <c r="M334" i="2" s="1"/>
  <c r="N334" i="2" s="1"/>
  <c r="O334" i="2" s="1"/>
  <c r="P334" i="2" s="1"/>
  <c r="M335" i="2" s="1"/>
  <c r="N335" i="2" s="1"/>
  <c r="O335" i="2" s="1"/>
  <c r="P335" i="2" s="1"/>
  <c r="M336" i="2" s="1"/>
  <c r="N336" i="2" s="1"/>
  <c r="O336" i="2" s="1"/>
  <c r="P336" i="2" s="1"/>
  <c r="M337" i="2" s="1"/>
  <c r="N337" i="2" s="1"/>
  <c r="O337" i="2" s="1"/>
  <c r="P337" i="2" s="1"/>
  <c r="M338" i="2" s="1"/>
  <c r="N338" i="2" s="1"/>
  <c r="O338" i="2" s="1"/>
  <c r="P338" i="2" s="1"/>
  <c r="M339" i="2" s="1"/>
  <c r="N339" i="2" s="1"/>
  <c r="O339" i="2" s="1"/>
  <c r="P339" i="2" s="1"/>
  <c r="M340" i="2" s="1"/>
  <c r="N340" i="2" s="1"/>
  <c r="O340" i="2" s="1"/>
  <c r="P340" i="2" s="1"/>
  <c r="M341" i="2" s="1"/>
  <c r="N341" i="2" s="1"/>
  <c r="O341" i="2" s="1"/>
  <c r="P341" i="2" s="1"/>
  <c r="M342" i="2" s="1"/>
  <c r="N342" i="2" s="1"/>
  <c r="O342" i="2" s="1"/>
  <c r="P342" i="2" s="1"/>
  <c r="M343" i="2" s="1"/>
  <c r="N343" i="2" s="1"/>
  <c r="O343" i="2" s="1"/>
  <c r="P343" i="2" s="1"/>
  <c r="M344" i="2" s="1"/>
  <c r="N344" i="2" s="1"/>
  <c r="O344" i="2" s="1"/>
  <c r="P344" i="2" s="1"/>
  <c r="M345" i="2" s="1"/>
  <c r="N345" i="2" s="1"/>
  <c r="O345" i="2" s="1"/>
  <c r="P345" i="2" s="1"/>
  <c r="M346" i="2" s="1"/>
  <c r="N346" i="2" s="1"/>
  <c r="O346" i="2" s="1"/>
  <c r="P346" i="2" s="1"/>
  <c r="M347" i="2" s="1"/>
  <c r="N347" i="2" s="1"/>
  <c r="O347" i="2" s="1"/>
  <c r="P347" i="2" s="1"/>
  <c r="M348" i="2" s="1"/>
  <c r="N348" i="2" s="1"/>
  <c r="O348" i="2" s="1"/>
  <c r="P348" i="2" s="1"/>
  <c r="M349" i="2" s="1"/>
  <c r="N349" i="2" s="1"/>
  <c r="O349" i="2" s="1"/>
  <c r="P349" i="2" s="1"/>
  <c r="M350" i="2" s="1"/>
  <c r="N350" i="2" s="1"/>
  <c r="O350" i="2" s="1"/>
  <c r="P350" i="2" s="1"/>
  <c r="M351" i="2" s="1"/>
  <c r="N351" i="2" s="1"/>
  <c r="O351" i="2" s="1"/>
  <c r="P351" i="2" s="1"/>
  <c r="M352" i="2" s="1"/>
  <c r="N352" i="2" s="1"/>
  <c r="O352" i="2" s="1"/>
  <c r="P352" i="2" s="1"/>
  <c r="M353" i="2" s="1"/>
  <c r="N353" i="2" s="1"/>
  <c r="O353" i="2" s="1"/>
  <c r="P353" i="2" s="1"/>
  <c r="M354" i="2" s="1"/>
  <c r="N354" i="2" s="1"/>
  <c r="O354" i="2" s="1"/>
  <c r="P354" i="2" s="1"/>
  <c r="M355" i="2" s="1"/>
  <c r="N355" i="2" s="1"/>
  <c r="O355" i="2" s="1"/>
  <c r="P355" i="2" s="1"/>
  <c r="M356" i="2" s="1"/>
  <c r="N356" i="2" s="1"/>
  <c r="O356" i="2" s="1"/>
  <c r="P356" i="2" s="1"/>
  <c r="M357" i="2" s="1"/>
  <c r="N357" i="2" s="1"/>
  <c r="O357" i="2" s="1"/>
  <c r="P357" i="2" s="1"/>
  <c r="M358" i="2" s="1"/>
  <c r="N358" i="2" s="1"/>
  <c r="O358" i="2" s="1"/>
  <c r="P358" i="2" s="1"/>
  <c r="M359" i="2" s="1"/>
  <c r="N359" i="2" s="1"/>
  <c r="O359" i="2" s="1"/>
  <c r="P359" i="2" s="1"/>
  <c r="M360" i="2" s="1"/>
  <c r="N360" i="2" s="1"/>
  <c r="O360" i="2" s="1"/>
  <c r="P360" i="2" s="1"/>
  <c r="M361" i="2" s="1"/>
  <c r="N361" i="2" s="1"/>
  <c r="O361" i="2" s="1"/>
  <c r="P361" i="2" s="1"/>
  <c r="M362" i="2" s="1"/>
  <c r="N362" i="2" s="1"/>
  <c r="O362" i="2" s="1"/>
  <c r="P362" i="2" s="1"/>
  <c r="M363" i="2" s="1"/>
  <c r="N363" i="2" s="1"/>
  <c r="O363" i="2" s="1"/>
  <c r="P363" i="2" s="1"/>
  <c r="M364" i="2" s="1"/>
  <c r="N364" i="2" s="1"/>
  <c r="O364" i="2" s="1"/>
  <c r="P364" i="2" s="1"/>
  <c r="M365" i="2" s="1"/>
  <c r="N365" i="2" s="1"/>
  <c r="O365" i="2" s="1"/>
  <c r="P365" i="2" s="1"/>
  <c r="M366" i="2" s="1"/>
  <c r="N366" i="2" s="1"/>
  <c r="O366" i="2" s="1"/>
  <c r="P366" i="2" s="1"/>
  <c r="M367" i="2" s="1"/>
  <c r="N367" i="2" s="1"/>
  <c r="O367" i="2" s="1"/>
  <c r="P367" i="2" s="1"/>
  <c r="M368" i="2" s="1"/>
  <c r="N368" i="2" s="1"/>
  <c r="O368" i="2" s="1"/>
  <c r="P368" i="2" s="1"/>
  <c r="M369" i="2" s="1"/>
  <c r="N369" i="2" s="1"/>
  <c r="O369" i="2" s="1"/>
  <c r="P369" i="2" s="1"/>
  <c r="M370" i="2" s="1"/>
  <c r="N370" i="2" s="1"/>
  <c r="O370" i="2" s="1"/>
  <c r="P370" i="2" s="1"/>
  <c r="M371" i="2" s="1"/>
  <c r="N371" i="2" s="1"/>
  <c r="O371" i="2" s="1"/>
  <c r="P371" i="2" s="1"/>
  <c r="M372" i="2" s="1"/>
  <c r="N372" i="2" s="1"/>
  <c r="O372" i="2" s="1"/>
  <c r="P372" i="2" s="1"/>
  <c r="M373" i="2" s="1"/>
  <c r="N373" i="2" s="1"/>
  <c r="O373" i="2" s="1"/>
  <c r="P373" i="2" s="1"/>
  <c r="M374" i="2" s="1"/>
  <c r="N374" i="2" s="1"/>
  <c r="O374" i="2" s="1"/>
  <c r="P374" i="2" s="1"/>
  <c r="M375" i="2" s="1"/>
  <c r="N375" i="2" s="1"/>
  <c r="O375" i="2" s="1"/>
  <c r="P375" i="2" s="1"/>
  <c r="M376" i="2" s="1"/>
  <c r="N376" i="2" s="1"/>
  <c r="O376" i="2" s="1"/>
  <c r="P376" i="2" s="1"/>
  <c r="M377" i="2" s="1"/>
  <c r="N377" i="2" s="1"/>
  <c r="O377" i="2" s="1"/>
  <c r="P377" i="2" s="1"/>
  <c r="M378" i="2" s="1"/>
  <c r="N378" i="2" s="1"/>
  <c r="O378" i="2" s="1"/>
  <c r="P378" i="2" s="1"/>
  <c r="M379" i="2" s="1"/>
  <c r="N379" i="2" s="1"/>
  <c r="O379" i="2" s="1"/>
  <c r="P379" i="2" s="1"/>
  <c r="M380" i="2" s="1"/>
  <c r="N380" i="2" s="1"/>
  <c r="O380" i="2" s="1"/>
  <c r="P380" i="2" s="1"/>
  <c r="M381" i="2" s="1"/>
  <c r="N381" i="2" s="1"/>
  <c r="O381" i="2" s="1"/>
  <c r="P381" i="2" s="1"/>
  <c r="M382" i="2" s="1"/>
  <c r="N382" i="2" s="1"/>
  <c r="O382" i="2" s="1"/>
  <c r="P382" i="2" s="1"/>
  <c r="M383" i="2" s="1"/>
  <c r="N383" i="2" s="1"/>
  <c r="O383" i="2" s="1"/>
  <c r="P383" i="2" s="1"/>
  <c r="M384" i="2" s="1"/>
  <c r="N384" i="2" s="1"/>
  <c r="O384" i="2" s="1"/>
  <c r="P384" i="2" s="1"/>
  <c r="M385" i="2" s="1"/>
  <c r="N385" i="2" s="1"/>
  <c r="O385" i="2" s="1"/>
  <c r="P385" i="2" s="1"/>
  <c r="M386" i="2" s="1"/>
  <c r="N386" i="2" s="1"/>
  <c r="O386" i="2" s="1"/>
  <c r="P386" i="2" s="1"/>
  <c r="M387" i="2" s="1"/>
  <c r="N387" i="2" s="1"/>
  <c r="O387" i="2" s="1"/>
  <c r="P387" i="2" s="1"/>
  <c r="M388" i="2" s="1"/>
  <c r="N388" i="2" s="1"/>
  <c r="O388" i="2" s="1"/>
  <c r="P388" i="2" s="1"/>
  <c r="M389" i="2" s="1"/>
  <c r="N389" i="2" s="1"/>
  <c r="O389" i="2" s="1"/>
  <c r="P389" i="2" s="1"/>
  <c r="M390" i="2" s="1"/>
  <c r="N390" i="2" s="1"/>
  <c r="O390" i="2" s="1"/>
  <c r="P390" i="2" s="1"/>
  <c r="M391" i="2" s="1"/>
  <c r="N391" i="2" s="1"/>
  <c r="O391" i="2" s="1"/>
  <c r="P391" i="2" s="1"/>
  <c r="M392" i="2" s="1"/>
  <c r="N392" i="2" s="1"/>
  <c r="O392" i="2" s="1"/>
  <c r="P392" i="2" s="1"/>
  <c r="M393" i="2" s="1"/>
  <c r="N393" i="2" s="1"/>
  <c r="O393" i="2" s="1"/>
  <c r="P393" i="2" s="1"/>
  <c r="M394" i="2" s="1"/>
  <c r="N394" i="2" s="1"/>
  <c r="O394" i="2" s="1"/>
  <c r="P394" i="2" s="1"/>
  <c r="M395" i="2" s="1"/>
  <c r="N395" i="2" s="1"/>
  <c r="O395" i="2" s="1"/>
  <c r="P395" i="2" s="1"/>
  <c r="M396" i="2" s="1"/>
  <c r="N396" i="2" s="1"/>
  <c r="O396" i="2" s="1"/>
  <c r="P396" i="2" s="1"/>
  <c r="M397" i="2" s="1"/>
  <c r="N397" i="2" s="1"/>
  <c r="O397" i="2" s="1"/>
  <c r="P397" i="2" s="1"/>
  <c r="M398" i="2" s="1"/>
  <c r="N398" i="2" s="1"/>
  <c r="O398" i="2" s="1"/>
  <c r="P398" i="2" s="1"/>
  <c r="M399" i="2" s="1"/>
  <c r="N399" i="2" s="1"/>
  <c r="O399" i="2" s="1"/>
  <c r="P399" i="2" s="1"/>
  <c r="M400" i="2" s="1"/>
  <c r="N400" i="2" s="1"/>
  <c r="O400" i="2" s="1"/>
  <c r="P400" i="2" s="1"/>
  <c r="M401" i="2" s="1"/>
  <c r="N401" i="2" s="1"/>
  <c r="O401" i="2" s="1"/>
  <c r="P401" i="2" s="1"/>
  <c r="M402" i="2" s="1"/>
  <c r="N402" i="2" s="1"/>
  <c r="O402" i="2" s="1"/>
  <c r="P402" i="2" s="1"/>
  <c r="M403" i="2" s="1"/>
  <c r="N403" i="2" s="1"/>
  <c r="O403" i="2" s="1"/>
  <c r="P403" i="2" s="1"/>
  <c r="M404" i="2" s="1"/>
  <c r="N404" i="2" s="1"/>
  <c r="O404" i="2" s="1"/>
  <c r="P404" i="2" s="1"/>
  <c r="M405" i="2" s="1"/>
  <c r="N405" i="2" s="1"/>
  <c r="O405" i="2" s="1"/>
  <c r="P405" i="2" s="1"/>
  <c r="M406" i="2" s="1"/>
  <c r="N406" i="2" s="1"/>
  <c r="O406" i="2" s="1"/>
  <c r="P406" i="2" s="1"/>
  <c r="M407" i="2" s="1"/>
  <c r="N407" i="2" s="1"/>
  <c r="O407" i="2" s="1"/>
  <c r="P407" i="2" s="1"/>
  <c r="M408" i="2" s="1"/>
  <c r="N408" i="2" s="1"/>
  <c r="O408" i="2" s="1"/>
  <c r="P408" i="2" s="1"/>
  <c r="M409" i="2" s="1"/>
  <c r="N409" i="2" s="1"/>
  <c r="O409" i="2" s="1"/>
  <c r="P409" i="2" s="1"/>
  <c r="M410" i="2" s="1"/>
  <c r="N410" i="2" s="1"/>
  <c r="O410" i="2" s="1"/>
  <c r="P410" i="2" s="1"/>
  <c r="M411" i="2" s="1"/>
  <c r="N411" i="2" s="1"/>
  <c r="O411" i="2" s="1"/>
  <c r="P411" i="2" s="1"/>
  <c r="M412" i="2" s="1"/>
  <c r="N412" i="2" s="1"/>
  <c r="O412" i="2" s="1"/>
  <c r="P412" i="2" s="1"/>
  <c r="M413" i="2" s="1"/>
  <c r="N413" i="2" s="1"/>
  <c r="O413" i="2" s="1"/>
  <c r="P413" i="2" s="1"/>
  <c r="M414" i="2" s="1"/>
  <c r="N414" i="2" s="1"/>
  <c r="O414" i="2" s="1"/>
  <c r="P414" i="2" s="1"/>
  <c r="M415" i="2" s="1"/>
  <c r="N415" i="2" s="1"/>
  <c r="O415" i="2" s="1"/>
  <c r="P415" i="2" s="1"/>
  <c r="M416" i="2" s="1"/>
  <c r="N416" i="2" s="1"/>
  <c r="O416" i="2" s="1"/>
  <c r="P416" i="2" s="1"/>
  <c r="M417" i="2" s="1"/>
  <c r="N417" i="2" s="1"/>
  <c r="O417" i="2" s="1"/>
  <c r="P417" i="2" s="1"/>
  <c r="M418" i="2" s="1"/>
  <c r="N418" i="2" s="1"/>
  <c r="O418" i="2" s="1"/>
  <c r="P418" i="2" s="1"/>
  <c r="M419" i="2" s="1"/>
  <c r="N419" i="2" s="1"/>
  <c r="O419" i="2" s="1"/>
  <c r="P419" i="2" s="1"/>
  <c r="M420" i="2" s="1"/>
  <c r="N420" i="2" s="1"/>
  <c r="O420" i="2" s="1"/>
  <c r="P420" i="2" s="1"/>
  <c r="M421" i="2" s="1"/>
  <c r="N421" i="2" s="1"/>
  <c r="O421" i="2" s="1"/>
  <c r="P421" i="2" s="1"/>
  <c r="M422" i="2" s="1"/>
  <c r="N422" i="2" s="1"/>
  <c r="O422" i="2" s="1"/>
  <c r="P422" i="2" s="1"/>
  <c r="M423" i="2" s="1"/>
  <c r="N423" i="2" s="1"/>
  <c r="O423" i="2" s="1"/>
  <c r="P423" i="2" s="1"/>
  <c r="M424" i="2" s="1"/>
  <c r="N424" i="2" s="1"/>
  <c r="O424" i="2" s="1"/>
  <c r="P424" i="2" s="1"/>
  <c r="M425" i="2" s="1"/>
  <c r="N425" i="2" s="1"/>
  <c r="O425" i="2" s="1"/>
  <c r="P425" i="2" s="1"/>
  <c r="M426" i="2" s="1"/>
  <c r="N426" i="2" s="1"/>
  <c r="O426" i="2" s="1"/>
  <c r="P426" i="2" s="1"/>
  <c r="M427" i="2" s="1"/>
  <c r="N427" i="2" s="1"/>
  <c r="O427" i="2" s="1"/>
  <c r="P427" i="2" s="1"/>
  <c r="M428" i="2" s="1"/>
  <c r="N428" i="2" s="1"/>
  <c r="O428" i="2" s="1"/>
  <c r="P428" i="2" s="1"/>
  <c r="M429" i="2" s="1"/>
  <c r="N429" i="2" s="1"/>
  <c r="O429" i="2" s="1"/>
  <c r="P429" i="2" s="1"/>
  <c r="M430" i="2" s="1"/>
  <c r="N430" i="2" s="1"/>
  <c r="O430" i="2" s="1"/>
  <c r="P430" i="2" s="1"/>
  <c r="M431" i="2" s="1"/>
  <c r="N431" i="2" s="1"/>
  <c r="O431" i="2" s="1"/>
  <c r="P431" i="2" s="1"/>
  <c r="M432" i="2" s="1"/>
  <c r="N432" i="2" s="1"/>
  <c r="O432" i="2" s="1"/>
  <c r="P432" i="2" s="1"/>
  <c r="M433" i="2" s="1"/>
  <c r="N433" i="2" s="1"/>
  <c r="O433" i="2" s="1"/>
  <c r="P433" i="2" s="1"/>
  <c r="M434" i="2" s="1"/>
  <c r="N434" i="2" s="1"/>
  <c r="O434" i="2" s="1"/>
  <c r="P434" i="2" s="1"/>
  <c r="M435" i="2" s="1"/>
  <c r="N435" i="2" s="1"/>
  <c r="O435" i="2" s="1"/>
  <c r="P435" i="2" s="1"/>
  <c r="M436" i="2" s="1"/>
  <c r="N436" i="2" s="1"/>
  <c r="O436" i="2" s="1"/>
  <c r="P436" i="2" s="1"/>
  <c r="M437" i="2" s="1"/>
  <c r="N437" i="2" s="1"/>
  <c r="O437" i="2" s="1"/>
  <c r="P437" i="2" s="1"/>
  <c r="M438" i="2" s="1"/>
  <c r="N438" i="2" s="1"/>
  <c r="O438" i="2" s="1"/>
  <c r="P438" i="2" s="1"/>
  <c r="M439" i="2" s="1"/>
  <c r="N439" i="2" s="1"/>
  <c r="O439" i="2" s="1"/>
  <c r="P439" i="2" s="1"/>
  <c r="M440" i="2" s="1"/>
  <c r="N440" i="2" s="1"/>
  <c r="O440" i="2" s="1"/>
  <c r="P440" i="2" s="1"/>
  <c r="M441" i="2" s="1"/>
  <c r="N441" i="2" s="1"/>
  <c r="O441" i="2" s="1"/>
  <c r="P441" i="2" s="1"/>
  <c r="M442" i="2" s="1"/>
  <c r="N442" i="2" s="1"/>
  <c r="O442" i="2" s="1"/>
  <c r="P442" i="2" s="1"/>
  <c r="M443" i="2" s="1"/>
  <c r="N443" i="2" s="1"/>
  <c r="O443" i="2" s="1"/>
  <c r="P443" i="2" s="1"/>
  <c r="M444" i="2" s="1"/>
  <c r="N444" i="2" s="1"/>
  <c r="O444" i="2" s="1"/>
  <c r="P444" i="2" s="1"/>
  <c r="M445" i="2" s="1"/>
  <c r="N445" i="2" s="1"/>
  <c r="O445" i="2" s="1"/>
  <c r="P445" i="2" s="1"/>
  <c r="M446" i="2" s="1"/>
  <c r="N446" i="2" s="1"/>
  <c r="O446" i="2" s="1"/>
  <c r="P446" i="2" s="1"/>
  <c r="M447" i="2" s="1"/>
  <c r="N447" i="2" s="1"/>
  <c r="O447" i="2" s="1"/>
  <c r="P447" i="2" s="1"/>
  <c r="M448" i="2" s="1"/>
  <c r="N448" i="2" s="1"/>
  <c r="O448" i="2" s="1"/>
  <c r="P448" i="2" s="1"/>
  <c r="M449" i="2" s="1"/>
  <c r="N449" i="2" s="1"/>
  <c r="O449" i="2" s="1"/>
  <c r="P449" i="2" s="1"/>
  <c r="M450" i="2" s="1"/>
  <c r="N450" i="2" s="1"/>
  <c r="O450" i="2" s="1"/>
  <c r="P450" i="2" s="1"/>
  <c r="M451" i="2" s="1"/>
  <c r="N451" i="2" s="1"/>
  <c r="O451" i="2" s="1"/>
  <c r="P451" i="2" s="1"/>
  <c r="M452" i="2" s="1"/>
  <c r="N452" i="2" s="1"/>
  <c r="O452" i="2" s="1"/>
  <c r="P452" i="2" s="1"/>
  <c r="M453" i="2" s="1"/>
  <c r="N453" i="2" s="1"/>
  <c r="O453" i="2" s="1"/>
  <c r="P453" i="2" s="1"/>
  <c r="M454" i="2" s="1"/>
  <c r="N454" i="2" s="1"/>
  <c r="O454" i="2" s="1"/>
  <c r="P454" i="2" s="1"/>
  <c r="M455" i="2" s="1"/>
  <c r="N455" i="2" s="1"/>
  <c r="O455" i="2" s="1"/>
  <c r="P455" i="2" s="1"/>
  <c r="M456" i="2" s="1"/>
  <c r="N456" i="2" s="1"/>
  <c r="O456" i="2" s="1"/>
  <c r="P456" i="2" s="1"/>
  <c r="M457" i="2" s="1"/>
  <c r="N457" i="2" s="1"/>
  <c r="O457" i="2" s="1"/>
  <c r="P457" i="2" s="1"/>
  <c r="M458" i="2" s="1"/>
  <c r="N458" i="2" s="1"/>
  <c r="O458" i="2" s="1"/>
  <c r="P458" i="2" s="1"/>
  <c r="M459" i="2" s="1"/>
  <c r="N459" i="2" s="1"/>
  <c r="O459" i="2" s="1"/>
  <c r="P459" i="2" s="1"/>
  <c r="M460" i="2" s="1"/>
  <c r="N460" i="2" s="1"/>
  <c r="O460" i="2" s="1"/>
  <c r="P460" i="2" s="1"/>
  <c r="M461" i="2" s="1"/>
  <c r="N461" i="2" s="1"/>
  <c r="O461" i="2" s="1"/>
  <c r="P461" i="2" s="1"/>
  <c r="M462" i="2" s="1"/>
  <c r="N462" i="2" s="1"/>
  <c r="O462" i="2" s="1"/>
  <c r="P462" i="2" s="1"/>
  <c r="M463" i="2" s="1"/>
  <c r="N463" i="2" s="1"/>
  <c r="O463" i="2" s="1"/>
  <c r="P463" i="2" s="1"/>
  <c r="M464" i="2" s="1"/>
  <c r="N464" i="2" s="1"/>
  <c r="O464" i="2" s="1"/>
  <c r="P464" i="2" s="1"/>
  <c r="M465" i="2" s="1"/>
  <c r="N465" i="2" s="1"/>
  <c r="O465" i="2" s="1"/>
  <c r="P465" i="2" s="1"/>
  <c r="M466" i="2" s="1"/>
  <c r="N466" i="2" s="1"/>
  <c r="O466" i="2" s="1"/>
  <c r="P466" i="2" s="1"/>
  <c r="M467" i="2" s="1"/>
  <c r="N467" i="2" s="1"/>
  <c r="O467" i="2" s="1"/>
  <c r="P467" i="2" s="1"/>
  <c r="M468" i="2" s="1"/>
  <c r="N468" i="2" s="1"/>
  <c r="O468" i="2" s="1"/>
  <c r="P468" i="2" s="1"/>
  <c r="M469" i="2" s="1"/>
  <c r="N469" i="2" s="1"/>
  <c r="O469" i="2" s="1"/>
  <c r="P469" i="2" s="1"/>
  <c r="M470" i="2" s="1"/>
  <c r="N470" i="2" s="1"/>
  <c r="O470" i="2" s="1"/>
  <c r="P470" i="2" s="1"/>
  <c r="M471" i="2" s="1"/>
  <c r="N471" i="2" s="1"/>
  <c r="O471" i="2" s="1"/>
  <c r="P471" i="2" s="1"/>
  <c r="M472" i="2" s="1"/>
  <c r="N472" i="2" s="1"/>
  <c r="O472" i="2" s="1"/>
  <c r="P472" i="2" s="1"/>
  <c r="M473" i="2" s="1"/>
  <c r="N473" i="2" s="1"/>
  <c r="O473" i="2" s="1"/>
  <c r="P473" i="2" s="1"/>
  <c r="M474" i="2" s="1"/>
  <c r="N474" i="2" s="1"/>
  <c r="O474" i="2" s="1"/>
  <c r="P474" i="2" s="1"/>
  <c r="M475" i="2" s="1"/>
  <c r="N475" i="2" s="1"/>
  <c r="O475" i="2" s="1"/>
  <c r="P475" i="2" s="1"/>
  <c r="M476" i="2" s="1"/>
  <c r="N476" i="2" s="1"/>
  <c r="O476" i="2" s="1"/>
  <c r="P476" i="2" s="1"/>
  <c r="M477" i="2" s="1"/>
  <c r="N477" i="2" s="1"/>
  <c r="O477" i="2" s="1"/>
  <c r="P477" i="2" s="1"/>
  <c r="M478" i="2" s="1"/>
  <c r="N478" i="2" s="1"/>
  <c r="O478" i="2" s="1"/>
  <c r="P478" i="2" s="1"/>
  <c r="M479" i="2" s="1"/>
  <c r="N479" i="2" s="1"/>
  <c r="O479" i="2" s="1"/>
  <c r="P479" i="2" s="1"/>
  <c r="M480" i="2" s="1"/>
  <c r="N480" i="2" s="1"/>
  <c r="O480" i="2" s="1"/>
  <c r="P480" i="2" s="1"/>
  <c r="M481" i="2" s="1"/>
  <c r="N481" i="2" s="1"/>
  <c r="O481" i="2" s="1"/>
  <c r="P481" i="2" s="1"/>
  <c r="M482" i="2" s="1"/>
  <c r="N482" i="2" s="1"/>
  <c r="O482" i="2" s="1"/>
  <c r="P482" i="2" s="1"/>
  <c r="M483" i="2" s="1"/>
  <c r="N483" i="2" s="1"/>
  <c r="O483" i="2" s="1"/>
  <c r="P483" i="2" s="1"/>
  <c r="M484" i="2" s="1"/>
  <c r="N484" i="2" s="1"/>
  <c r="O484" i="2" s="1"/>
  <c r="P484" i="2" s="1"/>
  <c r="M485" i="2" s="1"/>
  <c r="N485" i="2" s="1"/>
  <c r="O485" i="2" s="1"/>
  <c r="P485" i="2" s="1"/>
  <c r="M486" i="2" s="1"/>
  <c r="N486" i="2" s="1"/>
  <c r="O486" i="2" s="1"/>
  <c r="P486" i="2" s="1"/>
  <c r="M487" i="2" s="1"/>
  <c r="N487" i="2" s="1"/>
  <c r="O487" i="2" s="1"/>
  <c r="P487" i="2" s="1"/>
  <c r="M488" i="2" s="1"/>
  <c r="N488" i="2" s="1"/>
  <c r="O488" i="2" s="1"/>
  <c r="P488" i="2" s="1"/>
  <c r="M489" i="2" s="1"/>
  <c r="N489" i="2" s="1"/>
  <c r="O489" i="2" s="1"/>
  <c r="P489" i="2" s="1"/>
  <c r="M490" i="2" s="1"/>
  <c r="N490" i="2" s="1"/>
  <c r="O490" i="2" s="1"/>
  <c r="P490" i="2" s="1"/>
  <c r="M491" i="2" s="1"/>
  <c r="N491" i="2" s="1"/>
  <c r="O491" i="2" s="1"/>
  <c r="P491" i="2" s="1"/>
  <c r="M492" i="2" s="1"/>
  <c r="N492" i="2" s="1"/>
  <c r="O492" i="2" s="1"/>
  <c r="P492" i="2" s="1"/>
  <c r="M493" i="2" s="1"/>
  <c r="N493" i="2" s="1"/>
  <c r="O493" i="2" s="1"/>
  <c r="P493" i="2" s="1"/>
  <c r="M494" i="2" s="1"/>
  <c r="N494" i="2" s="1"/>
  <c r="O494" i="2" s="1"/>
  <c r="P494" i="2" s="1"/>
  <c r="M495" i="2" s="1"/>
  <c r="N495" i="2" s="1"/>
  <c r="O495" i="2" s="1"/>
  <c r="P495" i="2" s="1"/>
  <c r="M496" i="2" s="1"/>
  <c r="N496" i="2" s="1"/>
  <c r="O496" i="2" s="1"/>
  <c r="P496" i="2" s="1"/>
  <c r="M497" i="2" s="1"/>
  <c r="N497" i="2" s="1"/>
  <c r="O497" i="2" s="1"/>
  <c r="P497" i="2" s="1"/>
  <c r="M498" i="2" s="1"/>
  <c r="N498" i="2" s="1"/>
  <c r="O498" i="2" s="1"/>
  <c r="P498" i="2" s="1"/>
  <c r="M499" i="2" s="1"/>
  <c r="N499" i="2" s="1"/>
  <c r="O499" i="2" s="1"/>
  <c r="P499" i="2" s="1"/>
  <c r="M500" i="2" s="1"/>
  <c r="N500" i="2" s="1"/>
  <c r="O500" i="2" s="1"/>
  <c r="P500" i="2" s="1"/>
  <c r="M501" i="2" s="1"/>
  <c r="N501" i="2" s="1"/>
  <c r="O501" i="2" s="1"/>
  <c r="P501" i="2" s="1"/>
  <c r="M502" i="2" s="1"/>
  <c r="N502" i="2" s="1"/>
  <c r="O502" i="2" s="1"/>
  <c r="P502" i="2" s="1"/>
  <c r="M503" i="2" s="1"/>
  <c r="N503" i="2" s="1"/>
  <c r="O503" i="2" s="1"/>
  <c r="P503" i="2" s="1"/>
  <c r="M504" i="2" s="1"/>
  <c r="N504" i="2" s="1"/>
  <c r="O504" i="2" s="1"/>
  <c r="P504" i="2" s="1"/>
  <c r="M505" i="2" s="1"/>
  <c r="N505" i="2" s="1"/>
  <c r="O505" i="2" s="1"/>
  <c r="P505" i="2" s="1"/>
  <c r="M506" i="2" s="1"/>
  <c r="N506" i="2" s="1"/>
  <c r="O506" i="2" s="1"/>
  <c r="P506" i="2" s="1"/>
  <c r="M507" i="2" s="1"/>
  <c r="N507" i="2" s="1"/>
  <c r="O507" i="2" s="1"/>
  <c r="P507" i="2" s="1"/>
  <c r="M508" i="2" s="1"/>
  <c r="N508" i="2" s="1"/>
  <c r="O508" i="2" s="1"/>
  <c r="P508" i="2" s="1"/>
  <c r="M509" i="2" s="1"/>
  <c r="N509" i="2" s="1"/>
  <c r="O509" i="2" s="1"/>
  <c r="P509" i="2" s="1"/>
  <c r="M510" i="2" s="1"/>
  <c r="N510" i="2" s="1"/>
  <c r="O510" i="2" s="1"/>
  <c r="P510" i="2" s="1"/>
  <c r="M511" i="2" s="1"/>
  <c r="N511" i="2" s="1"/>
  <c r="O511" i="2" s="1"/>
  <c r="P511" i="2" s="1"/>
  <c r="M512" i="2" s="1"/>
  <c r="N512" i="2" s="1"/>
  <c r="O512" i="2" s="1"/>
  <c r="P512" i="2" s="1"/>
  <c r="M513" i="2" s="1"/>
  <c r="N513" i="2" s="1"/>
  <c r="O513" i="2" s="1"/>
  <c r="P513" i="2" s="1"/>
  <c r="M514" i="2" s="1"/>
  <c r="N514" i="2" s="1"/>
  <c r="O514" i="2" s="1"/>
  <c r="P514" i="2" s="1"/>
  <c r="M515" i="2" s="1"/>
  <c r="N515" i="2" s="1"/>
  <c r="O515" i="2" s="1"/>
  <c r="P515" i="2" s="1"/>
  <c r="M516" i="2" s="1"/>
  <c r="N516" i="2" s="1"/>
  <c r="O516" i="2" s="1"/>
  <c r="P516" i="2" s="1"/>
  <c r="M517" i="2" s="1"/>
  <c r="N517" i="2" s="1"/>
  <c r="O517" i="2" s="1"/>
  <c r="P517" i="2" s="1"/>
  <c r="M518" i="2" s="1"/>
  <c r="N518" i="2" s="1"/>
  <c r="O518" i="2" s="1"/>
  <c r="P518" i="2" s="1"/>
  <c r="M519" i="2" s="1"/>
  <c r="N519" i="2" s="1"/>
  <c r="O519" i="2" s="1"/>
  <c r="P519" i="2" s="1"/>
  <c r="M520" i="2" s="1"/>
  <c r="N520" i="2" s="1"/>
  <c r="O520" i="2" s="1"/>
  <c r="P520" i="2" s="1"/>
  <c r="M521" i="2" s="1"/>
  <c r="N521" i="2" s="1"/>
  <c r="O521" i="2" s="1"/>
  <c r="P521" i="2" s="1"/>
  <c r="M522" i="2" s="1"/>
  <c r="N522" i="2" s="1"/>
  <c r="O522" i="2" s="1"/>
  <c r="P522" i="2" s="1"/>
  <c r="M523" i="2" s="1"/>
  <c r="N523" i="2" s="1"/>
  <c r="O523" i="2" s="1"/>
  <c r="P523" i="2" s="1"/>
  <c r="M524" i="2" s="1"/>
  <c r="N524" i="2" s="1"/>
  <c r="O524" i="2" s="1"/>
  <c r="P524" i="2" s="1"/>
  <c r="M525" i="2" s="1"/>
  <c r="N525" i="2" s="1"/>
  <c r="O525" i="2" s="1"/>
  <c r="P525" i="2" s="1"/>
  <c r="M526" i="2" s="1"/>
  <c r="N526" i="2" s="1"/>
  <c r="O526" i="2" s="1"/>
  <c r="P526" i="2" s="1"/>
  <c r="M527" i="2" s="1"/>
  <c r="N527" i="2" s="1"/>
  <c r="O527" i="2" s="1"/>
  <c r="P527" i="2" s="1"/>
  <c r="M528" i="2" s="1"/>
  <c r="N528" i="2" s="1"/>
  <c r="O528" i="2" s="1"/>
  <c r="P528" i="2" s="1"/>
  <c r="M529" i="2" s="1"/>
  <c r="N529" i="2" s="1"/>
  <c r="O529" i="2" s="1"/>
  <c r="P529" i="2" s="1"/>
  <c r="M530" i="2" s="1"/>
  <c r="N530" i="2" s="1"/>
  <c r="O530" i="2" s="1"/>
  <c r="P530" i="2" s="1"/>
  <c r="M531" i="2" s="1"/>
  <c r="N531" i="2" s="1"/>
  <c r="O531" i="2" s="1"/>
  <c r="P531" i="2" s="1"/>
  <c r="M532" i="2" s="1"/>
  <c r="N532" i="2" s="1"/>
  <c r="O532" i="2" s="1"/>
  <c r="P532" i="2" s="1"/>
  <c r="M533" i="2" s="1"/>
  <c r="N533" i="2" s="1"/>
  <c r="O533" i="2" s="1"/>
  <c r="P533" i="2" s="1"/>
  <c r="M534" i="2" s="1"/>
  <c r="N534" i="2" s="1"/>
  <c r="O534" i="2" s="1"/>
  <c r="P534" i="2" s="1"/>
  <c r="M535" i="2" s="1"/>
  <c r="N535" i="2" s="1"/>
  <c r="O535" i="2" s="1"/>
  <c r="P535" i="2" s="1"/>
  <c r="M536" i="2" s="1"/>
  <c r="N536" i="2" s="1"/>
  <c r="O536" i="2" s="1"/>
  <c r="P536" i="2" s="1"/>
  <c r="M537" i="2" s="1"/>
  <c r="N537" i="2" s="1"/>
  <c r="O537" i="2" s="1"/>
  <c r="P537" i="2" s="1"/>
  <c r="M538" i="2" s="1"/>
  <c r="N538" i="2" s="1"/>
  <c r="O538" i="2" s="1"/>
  <c r="P538" i="2" s="1"/>
  <c r="M539" i="2" s="1"/>
  <c r="N539" i="2" s="1"/>
  <c r="O539" i="2" s="1"/>
  <c r="P539" i="2" s="1"/>
  <c r="M540" i="2" s="1"/>
  <c r="N540" i="2" s="1"/>
  <c r="O540" i="2" s="1"/>
  <c r="P540" i="2" s="1"/>
  <c r="M541" i="2" s="1"/>
  <c r="N541" i="2" s="1"/>
  <c r="O541" i="2" s="1"/>
  <c r="P541" i="2" s="1"/>
  <c r="M542" i="2" s="1"/>
  <c r="N542" i="2" s="1"/>
  <c r="O542" i="2" s="1"/>
  <c r="P542" i="2" s="1"/>
  <c r="M543" i="2" s="1"/>
  <c r="N543" i="2" s="1"/>
  <c r="O543" i="2" s="1"/>
  <c r="P543" i="2" s="1"/>
  <c r="M544" i="2" s="1"/>
  <c r="N544" i="2" s="1"/>
  <c r="O544" i="2" s="1"/>
  <c r="P544" i="2" s="1"/>
  <c r="M545" i="2" s="1"/>
  <c r="N545" i="2" s="1"/>
  <c r="O545" i="2" s="1"/>
  <c r="P545" i="2" s="1"/>
  <c r="M546" i="2" s="1"/>
  <c r="N546" i="2" s="1"/>
  <c r="O546" i="2" s="1"/>
  <c r="P546" i="2" s="1"/>
  <c r="M547" i="2" s="1"/>
  <c r="N547" i="2" s="1"/>
  <c r="O547" i="2" s="1"/>
  <c r="P547" i="2" s="1"/>
  <c r="M548" i="2" s="1"/>
  <c r="N548" i="2" s="1"/>
  <c r="O548" i="2" s="1"/>
  <c r="P548" i="2" s="1"/>
  <c r="M549" i="2" s="1"/>
  <c r="N549" i="2" s="1"/>
  <c r="O549" i="2" s="1"/>
  <c r="P549" i="2" s="1"/>
  <c r="M550" i="2" s="1"/>
  <c r="N550" i="2" s="1"/>
  <c r="O550" i="2" s="1"/>
  <c r="P550" i="2" s="1"/>
  <c r="M551" i="2" s="1"/>
  <c r="N551" i="2" s="1"/>
  <c r="O551" i="2" s="1"/>
  <c r="P551" i="2" s="1"/>
  <c r="M552" i="2" s="1"/>
  <c r="N552" i="2" s="1"/>
  <c r="O552" i="2" s="1"/>
  <c r="P552" i="2" s="1"/>
  <c r="M553" i="2" s="1"/>
  <c r="N553" i="2" s="1"/>
  <c r="O553" i="2" s="1"/>
  <c r="P553" i="2" s="1"/>
  <c r="M554" i="2" s="1"/>
  <c r="N554" i="2" s="1"/>
  <c r="O554" i="2" s="1"/>
  <c r="P554" i="2" s="1"/>
  <c r="M555" i="2" s="1"/>
  <c r="N555" i="2" s="1"/>
  <c r="O555" i="2" s="1"/>
  <c r="P555" i="2" s="1"/>
  <c r="M556" i="2" s="1"/>
  <c r="N556" i="2" s="1"/>
  <c r="O556" i="2" s="1"/>
  <c r="P556" i="2" s="1"/>
  <c r="M557" i="2" s="1"/>
  <c r="N557" i="2" s="1"/>
  <c r="O557" i="2" s="1"/>
  <c r="P557" i="2" s="1"/>
  <c r="M558" i="2" s="1"/>
  <c r="N558" i="2" s="1"/>
  <c r="O558" i="2" s="1"/>
  <c r="P558" i="2" s="1"/>
  <c r="M559" i="2" s="1"/>
  <c r="N559" i="2" s="1"/>
  <c r="O559" i="2" s="1"/>
  <c r="P559" i="2" s="1"/>
  <c r="M560" i="2" s="1"/>
  <c r="N560" i="2" s="1"/>
  <c r="O560" i="2" s="1"/>
  <c r="P560" i="2" s="1"/>
  <c r="M561" i="2" s="1"/>
  <c r="N561" i="2" s="1"/>
  <c r="O561" i="2" s="1"/>
  <c r="P561" i="2" s="1"/>
  <c r="M562" i="2" s="1"/>
  <c r="N562" i="2" s="1"/>
  <c r="O562" i="2" s="1"/>
  <c r="P562" i="2" s="1"/>
  <c r="M563" i="2" s="1"/>
  <c r="N563" i="2" s="1"/>
  <c r="O563" i="2" s="1"/>
  <c r="P563" i="2" s="1"/>
  <c r="M564" i="2" s="1"/>
  <c r="N564" i="2" s="1"/>
  <c r="O564" i="2" s="1"/>
  <c r="P564" i="2" s="1"/>
  <c r="M565" i="2" s="1"/>
  <c r="N565" i="2" s="1"/>
  <c r="O565" i="2" s="1"/>
  <c r="P565" i="2" s="1"/>
  <c r="M566" i="2" s="1"/>
  <c r="N566" i="2" s="1"/>
  <c r="O566" i="2" s="1"/>
  <c r="P566" i="2" s="1"/>
  <c r="M567" i="2" s="1"/>
  <c r="N567" i="2" s="1"/>
  <c r="O567" i="2" s="1"/>
  <c r="P567" i="2" s="1"/>
  <c r="M568" i="2" s="1"/>
  <c r="N568" i="2" s="1"/>
  <c r="O568" i="2" s="1"/>
  <c r="P568" i="2" s="1"/>
  <c r="M569" i="2" s="1"/>
  <c r="N569" i="2" s="1"/>
  <c r="O569" i="2" s="1"/>
  <c r="P569" i="2" s="1"/>
  <c r="M570" i="2" s="1"/>
  <c r="N570" i="2" s="1"/>
  <c r="O570" i="2" s="1"/>
  <c r="P570" i="2" s="1"/>
  <c r="M571" i="2" s="1"/>
  <c r="N571" i="2" s="1"/>
  <c r="O571" i="2" s="1"/>
  <c r="P571" i="2" s="1"/>
  <c r="M572" i="2" s="1"/>
  <c r="N572" i="2" s="1"/>
  <c r="O572" i="2" s="1"/>
  <c r="P572" i="2" s="1"/>
  <c r="M573" i="2" s="1"/>
  <c r="N573" i="2" s="1"/>
  <c r="O573" i="2" s="1"/>
  <c r="P573" i="2" s="1"/>
  <c r="M574" i="2" s="1"/>
  <c r="N574" i="2" s="1"/>
  <c r="O574" i="2" s="1"/>
  <c r="P574" i="2" s="1"/>
  <c r="M575" i="2" s="1"/>
  <c r="N575" i="2" s="1"/>
  <c r="O575" i="2" s="1"/>
  <c r="P575" i="2" s="1"/>
  <c r="M576" i="2" s="1"/>
  <c r="N576" i="2" s="1"/>
  <c r="O576" i="2" s="1"/>
  <c r="P576" i="2" s="1"/>
  <c r="M577" i="2" s="1"/>
  <c r="N577" i="2" s="1"/>
  <c r="O577" i="2" s="1"/>
  <c r="P577" i="2" s="1"/>
  <c r="M578" i="2" s="1"/>
  <c r="N578" i="2" s="1"/>
  <c r="O578" i="2" s="1"/>
  <c r="P578" i="2" s="1"/>
  <c r="M579" i="2" s="1"/>
  <c r="N579" i="2" s="1"/>
  <c r="O579" i="2" s="1"/>
  <c r="P579" i="2" s="1"/>
  <c r="M580" i="2" s="1"/>
  <c r="N580" i="2" s="1"/>
  <c r="O580" i="2" s="1"/>
  <c r="P580" i="2" s="1"/>
  <c r="M581" i="2" s="1"/>
  <c r="N581" i="2" s="1"/>
  <c r="O581" i="2" s="1"/>
  <c r="P581" i="2" s="1"/>
  <c r="M582" i="2" s="1"/>
  <c r="N582" i="2" s="1"/>
  <c r="O582" i="2" s="1"/>
  <c r="P582" i="2" s="1"/>
  <c r="M583" i="2" s="1"/>
  <c r="N583" i="2" s="1"/>
  <c r="O583" i="2" s="1"/>
  <c r="P583" i="2" s="1"/>
  <c r="M584" i="2" s="1"/>
  <c r="N584" i="2" s="1"/>
  <c r="O584" i="2" s="1"/>
  <c r="P584" i="2" s="1"/>
  <c r="M585" i="2" s="1"/>
  <c r="N585" i="2" s="1"/>
  <c r="O585" i="2" s="1"/>
  <c r="P585" i="2" s="1"/>
  <c r="M586" i="2" s="1"/>
  <c r="N586" i="2" s="1"/>
  <c r="O586" i="2" s="1"/>
  <c r="P586" i="2" s="1"/>
  <c r="M587" i="2" s="1"/>
  <c r="N587" i="2" s="1"/>
  <c r="O587" i="2" s="1"/>
  <c r="P587" i="2" s="1"/>
  <c r="M588" i="2" s="1"/>
  <c r="N588" i="2" s="1"/>
  <c r="O588" i="2" s="1"/>
  <c r="P588" i="2" s="1"/>
  <c r="M589" i="2" s="1"/>
  <c r="N589" i="2" s="1"/>
  <c r="O589" i="2" s="1"/>
  <c r="P589" i="2" s="1"/>
  <c r="M590" i="2" s="1"/>
  <c r="N590" i="2" s="1"/>
  <c r="O590" i="2" s="1"/>
  <c r="P590" i="2" s="1"/>
  <c r="M591" i="2" s="1"/>
  <c r="N591" i="2" s="1"/>
  <c r="O591" i="2" s="1"/>
  <c r="P591" i="2" s="1"/>
  <c r="M592" i="2" s="1"/>
  <c r="N592" i="2" s="1"/>
  <c r="O592" i="2" s="1"/>
  <c r="P592" i="2" s="1"/>
  <c r="M593" i="2" s="1"/>
  <c r="N593" i="2" s="1"/>
  <c r="O593" i="2" s="1"/>
  <c r="P593" i="2" s="1"/>
  <c r="M594" i="2" s="1"/>
  <c r="N594" i="2" s="1"/>
  <c r="O594" i="2" s="1"/>
  <c r="P594" i="2" s="1"/>
  <c r="M595" i="2" s="1"/>
  <c r="N595" i="2" s="1"/>
  <c r="O595" i="2" s="1"/>
  <c r="P595" i="2" s="1"/>
  <c r="M596" i="2" s="1"/>
  <c r="N596" i="2" s="1"/>
  <c r="O596" i="2" s="1"/>
  <c r="P596" i="2" s="1"/>
  <c r="M597" i="2" s="1"/>
  <c r="N597" i="2" s="1"/>
  <c r="O597" i="2" s="1"/>
  <c r="P597" i="2" s="1"/>
  <c r="M598" i="2" s="1"/>
  <c r="N598" i="2" s="1"/>
  <c r="O598" i="2" s="1"/>
  <c r="P598" i="2" s="1"/>
  <c r="M599" i="2" s="1"/>
  <c r="N599" i="2" s="1"/>
  <c r="O599" i="2" s="1"/>
  <c r="P599" i="2" s="1"/>
  <c r="M600" i="2" s="1"/>
  <c r="N600" i="2" s="1"/>
  <c r="O600" i="2" s="1"/>
  <c r="P600" i="2" s="1"/>
  <c r="M601" i="2" s="1"/>
  <c r="N601" i="2" s="1"/>
  <c r="O601" i="2" s="1"/>
  <c r="P601" i="2" s="1"/>
  <c r="M602" i="2" s="1"/>
  <c r="N602" i="2" s="1"/>
  <c r="O602" i="2" s="1"/>
  <c r="P602" i="2" s="1"/>
  <c r="M603" i="2" s="1"/>
  <c r="N603" i="2" s="1"/>
  <c r="O603" i="2" s="1"/>
  <c r="P603" i="2" s="1"/>
  <c r="M604" i="2" s="1"/>
  <c r="N604" i="2" s="1"/>
  <c r="O604" i="2" s="1"/>
  <c r="P604" i="2" s="1"/>
  <c r="M605" i="2" s="1"/>
  <c r="N605" i="2" s="1"/>
  <c r="O605" i="2" s="1"/>
  <c r="P605" i="2" s="1"/>
  <c r="M606" i="2" s="1"/>
  <c r="N606" i="2" s="1"/>
  <c r="O606" i="2" s="1"/>
  <c r="P606" i="2" s="1"/>
  <c r="M607" i="2" s="1"/>
  <c r="N607" i="2" s="1"/>
  <c r="O607" i="2" s="1"/>
  <c r="P607" i="2" s="1"/>
  <c r="M608" i="2" s="1"/>
  <c r="N608" i="2" s="1"/>
  <c r="O608" i="2" s="1"/>
  <c r="P608" i="2" s="1"/>
  <c r="M609" i="2" s="1"/>
  <c r="N609" i="2" s="1"/>
  <c r="O609" i="2" s="1"/>
  <c r="P609" i="2" s="1"/>
  <c r="M610" i="2" s="1"/>
  <c r="N610" i="2" s="1"/>
  <c r="O610" i="2" s="1"/>
  <c r="P610" i="2" s="1"/>
  <c r="M611" i="2" s="1"/>
  <c r="N611" i="2" s="1"/>
  <c r="O611" i="2" s="1"/>
  <c r="P611" i="2" s="1"/>
  <c r="M612" i="2" s="1"/>
  <c r="N612" i="2" s="1"/>
  <c r="O612" i="2" s="1"/>
  <c r="P612" i="2" s="1"/>
  <c r="M613" i="2" s="1"/>
  <c r="N613" i="2" s="1"/>
  <c r="O613" i="2" s="1"/>
  <c r="P613" i="2" s="1"/>
  <c r="M614" i="2" s="1"/>
  <c r="N614" i="2" s="1"/>
  <c r="O614" i="2" s="1"/>
  <c r="P614" i="2" s="1"/>
  <c r="M615" i="2" s="1"/>
  <c r="N615" i="2" s="1"/>
  <c r="O615" i="2" s="1"/>
  <c r="P615" i="2" s="1"/>
  <c r="M616" i="2" s="1"/>
  <c r="N616" i="2" s="1"/>
  <c r="O616" i="2" s="1"/>
  <c r="P616" i="2" s="1"/>
  <c r="M617" i="2" s="1"/>
  <c r="N617" i="2" s="1"/>
  <c r="O617" i="2" s="1"/>
  <c r="P617" i="2" s="1"/>
  <c r="M618" i="2" s="1"/>
  <c r="N618" i="2" s="1"/>
  <c r="O618" i="2" s="1"/>
  <c r="P618" i="2" s="1"/>
  <c r="M619" i="2" s="1"/>
  <c r="N619" i="2" s="1"/>
  <c r="O619" i="2" s="1"/>
  <c r="P619" i="2" s="1"/>
  <c r="M620" i="2" s="1"/>
  <c r="N620" i="2" s="1"/>
  <c r="O620" i="2" s="1"/>
  <c r="P620" i="2" s="1"/>
  <c r="M621" i="2" s="1"/>
  <c r="N621" i="2" s="1"/>
  <c r="O621" i="2" s="1"/>
  <c r="P621" i="2" s="1"/>
  <c r="M622" i="2" s="1"/>
  <c r="N622" i="2" s="1"/>
  <c r="O622" i="2" s="1"/>
  <c r="P622" i="2" s="1"/>
  <c r="M623" i="2" s="1"/>
  <c r="N623" i="2" s="1"/>
  <c r="O623" i="2" s="1"/>
  <c r="P623" i="2" s="1"/>
  <c r="M624" i="2" s="1"/>
  <c r="N624" i="2" s="1"/>
  <c r="O624" i="2" s="1"/>
  <c r="P624" i="2" s="1"/>
  <c r="M625" i="2" s="1"/>
  <c r="N625" i="2" s="1"/>
  <c r="O625" i="2" s="1"/>
  <c r="P625" i="2" s="1"/>
  <c r="M626" i="2" s="1"/>
  <c r="N626" i="2" s="1"/>
  <c r="O626" i="2" s="1"/>
  <c r="P626" i="2" s="1"/>
  <c r="M627" i="2" s="1"/>
  <c r="N627" i="2" s="1"/>
  <c r="O627" i="2" s="1"/>
  <c r="P627" i="2" s="1"/>
  <c r="M628" i="2" s="1"/>
  <c r="N628" i="2" s="1"/>
  <c r="O628" i="2" s="1"/>
  <c r="P628" i="2" s="1"/>
  <c r="M629" i="2" s="1"/>
  <c r="N629" i="2" s="1"/>
  <c r="O629" i="2" s="1"/>
  <c r="P629" i="2" s="1"/>
  <c r="M630" i="2" s="1"/>
  <c r="N630" i="2" s="1"/>
  <c r="O630" i="2" s="1"/>
  <c r="P630" i="2" s="1"/>
  <c r="M631" i="2" s="1"/>
  <c r="N631" i="2" s="1"/>
  <c r="O631" i="2" s="1"/>
  <c r="P631" i="2" s="1"/>
  <c r="M632" i="2" s="1"/>
  <c r="N632" i="2" s="1"/>
  <c r="O632" i="2" s="1"/>
  <c r="P632" i="2" s="1"/>
  <c r="M633" i="2" s="1"/>
  <c r="N633" i="2" s="1"/>
  <c r="O633" i="2" s="1"/>
  <c r="P633" i="2" s="1"/>
  <c r="M634" i="2" s="1"/>
  <c r="N634" i="2" s="1"/>
  <c r="O634" i="2" s="1"/>
  <c r="P634" i="2" s="1"/>
  <c r="M635" i="2" s="1"/>
  <c r="N635" i="2" s="1"/>
  <c r="O635" i="2" s="1"/>
  <c r="P635" i="2" s="1"/>
  <c r="M636" i="2" s="1"/>
  <c r="N636" i="2" s="1"/>
  <c r="O636" i="2" s="1"/>
  <c r="P636" i="2" s="1"/>
  <c r="M637" i="2" s="1"/>
  <c r="N637" i="2" s="1"/>
  <c r="O637" i="2" s="1"/>
  <c r="P637" i="2" s="1"/>
  <c r="M638" i="2" s="1"/>
  <c r="N638" i="2" s="1"/>
  <c r="O638" i="2" s="1"/>
  <c r="P638" i="2" s="1"/>
  <c r="M639" i="2" s="1"/>
  <c r="N639" i="2" s="1"/>
  <c r="O639" i="2" s="1"/>
  <c r="P639" i="2" s="1"/>
  <c r="M640" i="2" s="1"/>
  <c r="N640" i="2" s="1"/>
  <c r="O640" i="2" s="1"/>
  <c r="P640" i="2" s="1"/>
  <c r="M641" i="2" s="1"/>
  <c r="N641" i="2" s="1"/>
  <c r="O641" i="2" s="1"/>
  <c r="P641" i="2" s="1"/>
  <c r="M642" i="2" s="1"/>
  <c r="N642" i="2" s="1"/>
  <c r="O642" i="2" s="1"/>
  <c r="P642" i="2" s="1"/>
  <c r="M643" i="2" s="1"/>
  <c r="N643" i="2" s="1"/>
  <c r="O643" i="2" s="1"/>
  <c r="P643" i="2" s="1"/>
  <c r="M644" i="2" s="1"/>
  <c r="N644" i="2" s="1"/>
  <c r="O644" i="2" s="1"/>
  <c r="P644" i="2" s="1"/>
  <c r="M645" i="2" s="1"/>
  <c r="N645" i="2" s="1"/>
  <c r="O645" i="2" s="1"/>
  <c r="P645" i="2" s="1"/>
  <c r="M646" i="2" s="1"/>
  <c r="N646" i="2" s="1"/>
  <c r="O646" i="2" s="1"/>
  <c r="P646" i="2" s="1"/>
  <c r="M647" i="2" s="1"/>
  <c r="N647" i="2" s="1"/>
  <c r="O647" i="2" s="1"/>
  <c r="P647" i="2" s="1"/>
  <c r="M648" i="2" s="1"/>
  <c r="N648" i="2" s="1"/>
  <c r="O648" i="2" s="1"/>
  <c r="P648" i="2" s="1"/>
  <c r="M649" i="2" s="1"/>
  <c r="N649" i="2" s="1"/>
  <c r="O649" i="2" s="1"/>
  <c r="P649" i="2" s="1"/>
  <c r="M650" i="2" s="1"/>
  <c r="N650" i="2" s="1"/>
  <c r="O650" i="2" s="1"/>
  <c r="P650" i="2" s="1"/>
  <c r="M651" i="2" s="1"/>
  <c r="N651" i="2" s="1"/>
  <c r="O651" i="2" s="1"/>
  <c r="P651" i="2" s="1"/>
  <c r="M652" i="2" s="1"/>
  <c r="N652" i="2" s="1"/>
  <c r="O652" i="2" s="1"/>
  <c r="P652" i="2" s="1"/>
  <c r="M653" i="2" s="1"/>
  <c r="N653" i="2" s="1"/>
  <c r="O653" i="2" s="1"/>
  <c r="P653" i="2" s="1"/>
  <c r="M654" i="2" s="1"/>
  <c r="N654" i="2" s="1"/>
  <c r="O654" i="2" s="1"/>
  <c r="P654" i="2" s="1"/>
  <c r="M655" i="2" s="1"/>
  <c r="N655" i="2" s="1"/>
  <c r="O655" i="2" s="1"/>
  <c r="P655" i="2" s="1"/>
  <c r="M656" i="2" s="1"/>
  <c r="N656" i="2" s="1"/>
  <c r="O656" i="2" s="1"/>
  <c r="P656" i="2" s="1"/>
  <c r="M657" i="2" s="1"/>
  <c r="N657" i="2" s="1"/>
  <c r="O657" i="2" s="1"/>
  <c r="P657" i="2" s="1"/>
  <c r="M658" i="2" s="1"/>
  <c r="N658" i="2" s="1"/>
  <c r="O658" i="2" s="1"/>
  <c r="P658" i="2" s="1"/>
  <c r="M659" i="2" s="1"/>
  <c r="N659" i="2" s="1"/>
  <c r="O659" i="2" s="1"/>
  <c r="P659" i="2" s="1"/>
  <c r="M660" i="2" s="1"/>
  <c r="N660" i="2" s="1"/>
  <c r="O660" i="2" s="1"/>
  <c r="P660" i="2" s="1"/>
  <c r="M661" i="2" s="1"/>
  <c r="N661" i="2" s="1"/>
  <c r="O661" i="2" s="1"/>
  <c r="P661" i="2" s="1"/>
  <c r="M662" i="2" s="1"/>
  <c r="N662" i="2" s="1"/>
  <c r="O662" i="2" s="1"/>
  <c r="P662" i="2" s="1"/>
  <c r="M663" i="2" s="1"/>
  <c r="N663" i="2" s="1"/>
  <c r="O663" i="2" s="1"/>
  <c r="P663" i="2" s="1"/>
  <c r="M664" i="2" s="1"/>
  <c r="N664" i="2" s="1"/>
  <c r="O664" i="2" s="1"/>
  <c r="P664" i="2" s="1"/>
  <c r="M665" i="2" s="1"/>
  <c r="N665" i="2" s="1"/>
  <c r="O665" i="2" s="1"/>
  <c r="P665" i="2" s="1"/>
  <c r="M666" i="2" s="1"/>
  <c r="N666" i="2" s="1"/>
  <c r="O666" i="2" s="1"/>
  <c r="P666" i="2" s="1"/>
  <c r="M667" i="2" s="1"/>
  <c r="N667" i="2" s="1"/>
  <c r="O667" i="2" s="1"/>
  <c r="P667" i="2" s="1"/>
  <c r="M668" i="2" s="1"/>
  <c r="N668" i="2" s="1"/>
  <c r="O668" i="2" s="1"/>
  <c r="P668" i="2" s="1"/>
  <c r="M669" i="2" s="1"/>
  <c r="N669" i="2" s="1"/>
  <c r="O669" i="2" s="1"/>
  <c r="P669" i="2" s="1"/>
  <c r="M670" i="2" s="1"/>
  <c r="N670" i="2" s="1"/>
  <c r="O670" i="2" s="1"/>
  <c r="P670" i="2" s="1"/>
  <c r="M671" i="2" s="1"/>
  <c r="N671" i="2" s="1"/>
  <c r="O671" i="2" s="1"/>
  <c r="P671" i="2" s="1"/>
  <c r="M672" i="2" s="1"/>
  <c r="N672" i="2" s="1"/>
  <c r="O672" i="2" s="1"/>
  <c r="P672" i="2" s="1"/>
  <c r="M673" i="2" s="1"/>
  <c r="N673" i="2" s="1"/>
  <c r="O673" i="2" s="1"/>
  <c r="P673" i="2" s="1"/>
  <c r="M674" i="2" s="1"/>
  <c r="N674" i="2" s="1"/>
  <c r="O674" i="2" s="1"/>
  <c r="P674" i="2" s="1"/>
  <c r="M675" i="2" s="1"/>
  <c r="N675" i="2" s="1"/>
  <c r="O675" i="2" s="1"/>
  <c r="P675" i="2" s="1"/>
  <c r="M676" i="2" s="1"/>
  <c r="N676" i="2" s="1"/>
  <c r="O676" i="2" s="1"/>
  <c r="P676" i="2" s="1"/>
  <c r="M677" i="2" s="1"/>
  <c r="N677" i="2" s="1"/>
  <c r="O677" i="2" s="1"/>
  <c r="P677" i="2" s="1"/>
  <c r="M678" i="2" s="1"/>
  <c r="N678" i="2" s="1"/>
  <c r="O678" i="2" s="1"/>
  <c r="P678" i="2" s="1"/>
  <c r="M679" i="2" s="1"/>
  <c r="N679" i="2" s="1"/>
  <c r="O679" i="2" s="1"/>
  <c r="P679" i="2" s="1"/>
  <c r="M680" i="2" s="1"/>
  <c r="N680" i="2" s="1"/>
  <c r="O680" i="2" s="1"/>
  <c r="P680" i="2" s="1"/>
  <c r="M681" i="2" s="1"/>
  <c r="N681" i="2" s="1"/>
  <c r="O681" i="2" s="1"/>
  <c r="P681" i="2" s="1"/>
  <c r="M682" i="2" s="1"/>
  <c r="N682" i="2" s="1"/>
  <c r="O682" i="2" s="1"/>
  <c r="P682" i="2" s="1"/>
  <c r="M683" i="2" s="1"/>
  <c r="N683" i="2" s="1"/>
  <c r="O683" i="2" s="1"/>
  <c r="P683" i="2" s="1"/>
  <c r="M684" i="2" s="1"/>
  <c r="N684" i="2" s="1"/>
  <c r="O684" i="2" s="1"/>
  <c r="P684" i="2" s="1"/>
  <c r="M685" i="2" s="1"/>
  <c r="N685" i="2" s="1"/>
  <c r="O685" i="2" s="1"/>
  <c r="P685" i="2" s="1"/>
  <c r="M686" i="2" s="1"/>
  <c r="N686" i="2" s="1"/>
  <c r="O686" i="2" s="1"/>
  <c r="P686" i="2" s="1"/>
  <c r="M687" i="2" s="1"/>
  <c r="N687" i="2" s="1"/>
  <c r="O687" i="2" s="1"/>
  <c r="P687" i="2" s="1"/>
  <c r="M688" i="2" s="1"/>
  <c r="N688" i="2" s="1"/>
  <c r="O688" i="2" s="1"/>
  <c r="P688" i="2" s="1"/>
  <c r="M689" i="2" s="1"/>
  <c r="N689" i="2" s="1"/>
  <c r="O689" i="2" s="1"/>
  <c r="P689" i="2" s="1"/>
  <c r="M690" i="2" s="1"/>
  <c r="N690" i="2" s="1"/>
  <c r="O690" i="2" s="1"/>
  <c r="P690" i="2" s="1"/>
  <c r="M691" i="2" s="1"/>
  <c r="N691" i="2" s="1"/>
  <c r="O691" i="2" s="1"/>
  <c r="P691" i="2" s="1"/>
  <c r="M692" i="2" s="1"/>
  <c r="N692" i="2" s="1"/>
  <c r="O692" i="2" s="1"/>
  <c r="P692" i="2" s="1"/>
  <c r="M693" i="2" s="1"/>
  <c r="N693" i="2" s="1"/>
  <c r="O693" i="2" s="1"/>
  <c r="P693" i="2" s="1"/>
  <c r="M694" i="2" s="1"/>
  <c r="N694" i="2" s="1"/>
  <c r="O694" i="2" s="1"/>
  <c r="P694" i="2" s="1"/>
  <c r="M695" i="2" s="1"/>
  <c r="N695" i="2" s="1"/>
  <c r="O695" i="2" s="1"/>
  <c r="P695" i="2" s="1"/>
  <c r="M696" i="2" s="1"/>
  <c r="N696" i="2" s="1"/>
  <c r="O696" i="2" s="1"/>
  <c r="P696" i="2" s="1"/>
  <c r="M697" i="2" s="1"/>
  <c r="N697" i="2" s="1"/>
  <c r="O697" i="2" s="1"/>
  <c r="P697" i="2" s="1"/>
  <c r="M698" i="2" s="1"/>
  <c r="N698" i="2" s="1"/>
  <c r="O698" i="2" s="1"/>
  <c r="P698" i="2" s="1"/>
  <c r="M699" i="2" s="1"/>
  <c r="N699" i="2" s="1"/>
  <c r="O699" i="2" s="1"/>
  <c r="P699" i="2" s="1"/>
  <c r="M700" i="2" s="1"/>
  <c r="N700" i="2" s="1"/>
  <c r="O700" i="2" s="1"/>
  <c r="P700" i="2" s="1"/>
  <c r="M701" i="2" s="1"/>
  <c r="N701" i="2" s="1"/>
  <c r="O701" i="2" s="1"/>
  <c r="P701" i="2" s="1"/>
  <c r="M702" i="2" s="1"/>
  <c r="N702" i="2" s="1"/>
  <c r="O702" i="2" s="1"/>
  <c r="P702" i="2" s="1"/>
  <c r="M703" i="2" s="1"/>
  <c r="N703" i="2" s="1"/>
  <c r="O703" i="2" s="1"/>
  <c r="P703" i="2" s="1"/>
  <c r="M704" i="2" s="1"/>
  <c r="N704" i="2" s="1"/>
  <c r="O704" i="2" s="1"/>
  <c r="P704" i="2" s="1"/>
  <c r="M705" i="2" s="1"/>
  <c r="N705" i="2" s="1"/>
  <c r="O705" i="2" s="1"/>
  <c r="P705" i="2" s="1"/>
  <c r="M706" i="2" s="1"/>
  <c r="N706" i="2" s="1"/>
  <c r="O706" i="2" s="1"/>
  <c r="P706" i="2" s="1"/>
  <c r="M707" i="2" s="1"/>
  <c r="N707" i="2" s="1"/>
  <c r="O707" i="2" s="1"/>
  <c r="P707" i="2" s="1"/>
  <c r="M708" i="2" s="1"/>
  <c r="N708" i="2" s="1"/>
  <c r="O708" i="2" s="1"/>
  <c r="P708" i="2" s="1"/>
  <c r="M709" i="2" s="1"/>
  <c r="N709" i="2" s="1"/>
  <c r="O709" i="2" s="1"/>
  <c r="P709" i="2" s="1"/>
  <c r="M710" i="2" s="1"/>
  <c r="N710" i="2" s="1"/>
  <c r="O710" i="2" s="1"/>
  <c r="P710" i="2" s="1"/>
  <c r="M711" i="2" s="1"/>
  <c r="N711" i="2" s="1"/>
  <c r="O711" i="2" s="1"/>
  <c r="P711" i="2" s="1"/>
  <c r="M712" i="2" s="1"/>
  <c r="N712" i="2" s="1"/>
  <c r="O712" i="2" s="1"/>
  <c r="P712" i="2" s="1"/>
  <c r="M713" i="2" s="1"/>
  <c r="N713" i="2" s="1"/>
  <c r="O713" i="2" s="1"/>
  <c r="P713" i="2" s="1"/>
  <c r="M714" i="2" s="1"/>
  <c r="N714" i="2" s="1"/>
  <c r="O714" i="2" s="1"/>
  <c r="P714" i="2" s="1"/>
  <c r="M715" i="2" s="1"/>
  <c r="N715" i="2" s="1"/>
  <c r="O715" i="2" s="1"/>
  <c r="P715" i="2" s="1"/>
  <c r="M716" i="2" s="1"/>
  <c r="N716" i="2" s="1"/>
  <c r="O716" i="2" s="1"/>
  <c r="P716" i="2" s="1"/>
  <c r="M717" i="2" s="1"/>
  <c r="N717" i="2" s="1"/>
  <c r="O717" i="2" s="1"/>
  <c r="P717" i="2" s="1"/>
  <c r="M718" i="2" s="1"/>
  <c r="N718" i="2" s="1"/>
  <c r="O718" i="2" s="1"/>
  <c r="P718" i="2" s="1"/>
  <c r="M719" i="2" s="1"/>
  <c r="N719" i="2" s="1"/>
  <c r="O719" i="2" s="1"/>
  <c r="P719" i="2" s="1"/>
  <c r="M720" i="2" s="1"/>
  <c r="N720" i="2" s="1"/>
  <c r="O720" i="2" s="1"/>
  <c r="P720" i="2" s="1"/>
  <c r="M721" i="2" s="1"/>
  <c r="N721" i="2" s="1"/>
  <c r="O721" i="2" s="1"/>
  <c r="P721" i="2" s="1"/>
  <c r="M722" i="2" s="1"/>
  <c r="N722" i="2" s="1"/>
  <c r="O722" i="2" s="1"/>
  <c r="P722" i="2" s="1"/>
  <c r="M723" i="2" s="1"/>
  <c r="N723" i="2" s="1"/>
  <c r="O723" i="2" s="1"/>
  <c r="P723" i="2" s="1"/>
  <c r="M724" i="2" s="1"/>
  <c r="N724" i="2" s="1"/>
  <c r="O724" i="2" s="1"/>
  <c r="P724" i="2" s="1"/>
  <c r="M725" i="2" s="1"/>
  <c r="N725" i="2" s="1"/>
  <c r="O725" i="2" s="1"/>
  <c r="P725" i="2" s="1"/>
  <c r="M726" i="2" s="1"/>
  <c r="N726" i="2" s="1"/>
  <c r="O726" i="2" s="1"/>
  <c r="P726" i="2" s="1"/>
  <c r="M727" i="2" s="1"/>
  <c r="N727" i="2" s="1"/>
  <c r="O727" i="2" s="1"/>
  <c r="P727" i="2" s="1"/>
  <c r="M728" i="2" s="1"/>
  <c r="N728" i="2" s="1"/>
  <c r="O728" i="2" s="1"/>
  <c r="P728" i="2" s="1"/>
  <c r="M729" i="2" s="1"/>
  <c r="N729" i="2" s="1"/>
  <c r="O729" i="2" s="1"/>
  <c r="P729" i="2" s="1"/>
  <c r="M730" i="2" s="1"/>
  <c r="N730" i="2" s="1"/>
  <c r="O730" i="2" s="1"/>
  <c r="P730" i="2" s="1"/>
  <c r="M731" i="2" s="1"/>
  <c r="N731" i="2" s="1"/>
  <c r="O731" i="2" s="1"/>
  <c r="P731" i="2" s="1"/>
  <c r="M732" i="2" s="1"/>
  <c r="N732" i="2" s="1"/>
  <c r="O732" i="2" s="1"/>
  <c r="P732" i="2" s="1"/>
  <c r="M733" i="2" s="1"/>
  <c r="N733" i="2" s="1"/>
  <c r="O733" i="2" s="1"/>
  <c r="P733" i="2" s="1"/>
  <c r="M734" i="2" s="1"/>
  <c r="N734" i="2" s="1"/>
  <c r="O734" i="2" s="1"/>
  <c r="P734" i="2" s="1"/>
  <c r="M735" i="2" s="1"/>
  <c r="N735" i="2" s="1"/>
  <c r="O735" i="2" s="1"/>
  <c r="P735" i="2" s="1"/>
  <c r="M736" i="2" s="1"/>
  <c r="N736" i="2" s="1"/>
  <c r="O736" i="2" s="1"/>
  <c r="P736" i="2" s="1"/>
  <c r="M737" i="2" s="1"/>
  <c r="N737" i="2" s="1"/>
  <c r="O737" i="2" s="1"/>
  <c r="P737" i="2" s="1"/>
  <c r="M738" i="2" s="1"/>
  <c r="N738" i="2" s="1"/>
  <c r="O738" i="2" s="1"/>
  <c r="P738" i="2" s="1"/>
  <c r="M739" i="2" s="1"/>
  <c r="N739" i="2" s="1"/>
  <c r="O739" i="2" s="1"/>
  <c r="P739" i="2" s="1"/>
  <c r="M740" i="2" s="1"/>
  <c r="N740" i="2" s="1"/>
  <c r="O740" i="2" s="1"/>
  <c r="P740" i="2" s="1"/>
  <c r="M741" i="2" s="1"/>
  <c r="N741" i="2" s="1"/>
  <c r="O741" i="2" s="1"/>
  <c r="P741" i="2" s="1"/>
  <c r="M742" i="2" s="1"/>
  <c r="N742" i="2" s="1"/>
  <c r="O742" i="2" s="1"/>
  <c r="P742" i="2" s="1"/>
  <c r="M743" i="2" s="1"/>
  <c r="N743" i="2" s="1"/>
  <c r="O743" i="2" s="1"/>
  <c r="P743" i="2" s="1"/>
  <c r="M744" i="2" s="1"/>
  <c r="N744" i="2" s="1"/>
  <c r="O744" i="2" s="1"/>
  <c r="P744" i="2" s="1"/>
  <c r="M745" i="2" s="1"/>
  <c r="N745" i="2" s="1"/>
  <c r="O745" i="2" s="1"/>
  <c r="P745" i="2" s="1"/>
  <c r="M746" i="2" s="1"/>
  <c r="N746" i="2" s="1"/>
  <c r="O746" i="2" s="1"/>
  <c r="P746" i="2" s="1"/>
  <c r="M747" i="2" s="1"/>
  <c r="N747" i="2" s="1"/>
  <c r="O747" i="2" s="1"/>
  <c r="P747" i="2" s="1"/>
  <c r="M748" i="2" s="1"/>
  <c r="N748" i="2" s="1"/>
  <c r="O748" i="2" s="1"/>
  <c r="P748" i="2" s="1"/>
  <c r="M749" i="2" s="1"/>
  <c r="N749" i="2" s="1"/>
  <c r="O749" i="2" s="1"/>
  <c r="P749" i="2" s="1"/>
  <c r="M750" i="2" s="1"/>
  <c r="N750" i="2" s="1"/>
  <c r="O750" i="2" s="1"/>
  <c r="P750" i="2" s="1"/>
  <c r="M751" i="2" s="1"/>
  <c r="N751" i="2" s="1"/>
  <c r="O751" i="2" s="1"/>
  <c r="P751" i="2" s="1"/>
  <c r="M752" i="2" s="1"/>
  <c r="N752" i="2" s="1"/>
  <c r="O752" i="2" s="1"/>
  <c r="P752" i="2" s="1"/>
  <c r="M753" i="2" s="1"/>
  <c r="N753" i="2" s="1"/>
  <c r="O753" i="2" s="1"/>
  <c r="P753" i="2" s="1"/>
  <c r="M754" i="2" s="1"/>
  <c r="N754" i="2" s="1"/>
  <c r="O754" i="2" s="1"/>
  <c r="P754" i="2" s="1"/>
  <c r="M755" i="2" s="1"/>
  <c r="N755" i="2" s="1"/>
  <c r="O755" i="2" s="1"/>
  <c r="P755" i="2" s="1"/>
  <c r="M756" i="2" s="1"/>
  <c r="N756" i="2" s="1"/>
  <c r="O756" i="2" s="1"/>
  <c r="P756" i="2" s="1"/>
  <c r="M757" i="2" s="1"/>
  <c r="N757" i="2" s="1"/>
  <c r="O757" i="2" s="1"/>
  <c r="P757" i="2" s="1"/>
  <c r="M758" i="2" s="1"/>
  <c r="N758" i="2" s="1"/>
  <c r="O758" i="2" s="1"/>
  <c r="P758" i="2" s="1"/>
  <c r="M759" i="2" s="1"/>
  <c r="N759" i="2" s="1"/>
  <c r="O759" i="2" s="1"/>
  <c r="P759" i="2" s="1"/>
  <c r="M760" i="2" s="1"/>
  <c r="N760" i="2" s="1"/>
  <c r="O760" i="2" s="1"/>
  <c r="P760" i="2" s="1"/>
  <c r="M761" i="2" s="1"/>
  <c r="N761" i="2" s="1"/>
  <c r="O761" i="2" s="1"/>
  <c r="P761" i="2" s="1"/>
  <c r="M762" i="2" s="1"/>
  <c r="N762" i="2" s="1"/>
  <c r="O762" i="2" s="1"/>
  <c r="P762" i="2" s="1"/>
  <c r="M763" i="2" s="1"/>
  <c r="N763" i="2" s="1"/>
  <c r="O763" i="2" s="1"/>
  <c r="P763" i="2" s="1"/>
  <c r="M764" i="2" s="1"/>
  <c r="N764" i="2" s="1"/>
  <c r="O764" i="2" s="1"/>
  <c r="P764" i="2" s="1"/>
  <c r="M765" i="2" s="1"/>
  <c r="N765" i="2" s="1"/>
  <c r="O765" i="2" s="1"/>
  <c r="P765" i="2" s="1"/>
  <c r="M766" i="2" s="1"/>
  <c r="N766" i="2" s="1"/>
  <c r="O766" i="2" s="1"/>
  <c r="P766" i="2" s="1"/>
  <c r="M767" i="2" s="1"/>
  <c r="N767" i="2" s="1"/>
  <c r="O767" i="2" s="1"/>
  <c r="P767" i="2" s="1"/>
  <c r="M768" i="2" s="1"/>
  <c r="N768" i="2" s="1"/>
  <c r="O768" i="2" s="1"/>
  <c r="P768" i="2" s="1"/>
  <c r="M769" i="2" s="1"/>
  <c r="N769" i="2" s="1"/>
  <c r="O769" i="2" s="1"/>
  <c r="P769" i="2" s="1"/>
  <c r="M770" i="2" s="1"/>
  <c r="N770" i="2" s="1"/>
  <c r="O770" i="2" s="1"/>
  <c r="P770" i="2" s="1"/>
  <c r="M771" i="2" s="1"/>
  <c r="N771" i="2" s="1"/>
  <c r="O771" i="2" s="1"/>
  <c r="P771" i="2" s="1"/>
  <c r="M772" i="2" s="1"/>
  <c r="N772" i="2" s="1"/>
  <c r="O772" i="2" s="1"/>
  <c r="P772" i="2" s="1"/>
  <c r="M773" i="2" s="1"/>
  <c r="N773" i="2" s="1"/>
  <c r="O773" i="2" s="1"/>
  <c r="P773" i="2" s="1"/>
  <c r="M774" i="2" s="1"/>
  <c r="N774" i="2" s="1"/>
  <c r="O774" i="2" s="1"/>
  <c r="P774" i="2" s="1"/>
  <c r="M775" i="2" s="1"/>
  <c r="N775" i="2" s="1"/>
  <c r="O775" i="2" s="1"/>
  <c r="P775" i="2" s="1"/>
  <c r="M776" i="2" s="1"/>
  <c r="N776" i="2" s="1"/>
  <c r="O776" i="2" s="1"/>
  <c r="P776" i="2" s="1"/>
  <c r="M777" i="2" s="1"/>
  <c r="N777" i="2" s="1"/>
  <c r="O777" i="2" s="1"/>
  <c r="P777" i="2" s="1"/>
  <c r="M778" i="2" s="1"/>
  <c r="N778" i="2" s="1"/>
  <c r="O778" i="2" s="1"/>
  <c r="P778" i="2" s="1"/>
  <c r="M779" i="2" s="1"/>
  <c r="N779" i="2" s="1"/>
  <c r="O779" i="2" s="1"/>
  <c r="P779" i="2" s="1"/>
  <c r="M780" i="2" s="1"/>
  <c r="N780" i="2" s="1"/>
  <c r="O780" i="2" s="1"/>
  <c r="P780" i="2" s="1"/>
  <c r="M781" i="2" s="1"/>
  <c r="N781" i="2" s="1"/>
  <c r="O781" i="2" s="1"/>
  <c r="P781" i="2" s="1"/>
  <c r="M782" i="2" s="1"/>
  <c r="N782" i="2" s="1"/>
  <c r="O782" i="2" s="1"/>
  <c r="P782" i="2" s="1"/>
  <c r="M783" i="2" s="1"/>
  <c r="N783" i="2" s="1"/>
  <c r="O783" i="2" s="1"/>
  <c r="P783" i="2" s="1"/>
  <c r="M784" i="2" s="1"/>
  <c r="N784" i="2" s="1"/>
  <c r="O784" i="2" s="1"/>
  <c r="P784" i="2" s="1"/>
  <c r="M785" i="2" s="1"/>
  <c r="N785" i="2" s="1"/>
  <c r="O785" i="2" s="1"/>
  <c r="P785" i="2" s="1"/>
  <c r="M786" i="2" s="1"/>
  <c r="N786" i="2" s="1"/>
  <c r="O786" i="2" s="1"/>
  <c r="P786" i="2" s="1"/>
  <c r="M787" i="2" s="1"/>
  <c r="N787" i="2" s="1"/>
  <c r="O787" i="2" s="1"/>
  <c r="P787" i="2" s="1"/>
  <c r="M788" i="2" s="1"/>
  <c r="N788" i="2" s="1"/>
  <c r="O788" i="2" s="1"/>
  <c r="P788" i="2" s="1"/>
  <c r="M789" i="2" s="1"/>
  <c r="N789" i="2" s="1"/>
  <c r="O789" i="2" s="1"/>
  <c r="P789" i="2" s="1"/>
  <c r="M790" i="2" s="1"/>
  <c r="N790" i="2" s="1"/>
  <c r="O790" i="2" s="1"/>
  <c r="P790" i="2" s="1"/>
  <c r="M791" i="2" s="1"/>
  <c r="N791" i="2" s="1"/>
  <c r="O791" i="2" s="1"/>
  <c r="P791" i="2" s="1"/>
  <c r="M792" i="2" s="1"/>
  <c r="N792" i="2" s="1"/>
  <c r="O792" i="2" s="1"/>
  <c r="P792" i="2" s="1"/>
  <c r="M793" i="2" s="1"/>
  <c r="N793" i="2" s="1"/>
  <c r="O793" i="2" s="1"/>
  <c r="P793" i="2" s="1"/>
  <c r="M794" i="2" s="1"/>
  <c r="N794" i="2" s="1"/>
  <c r="O794" i="2" s="1"/>
  <c r="P794" i="2" s="1"/>
  <c r="M795" i="2" s="1"/>
  <c r="N795" i="2" s="1"/>
  <c r="O795" i="2" s="1"/>
  <c r="P795" i="2" s="1"/>
  <c r="M796" i="2" s="1"/>
  <c r="N796" i="2" s="1"/>
  <c r="O796" i="2" s="1"/>
  <c r="P796" i="2" s="1"/>
  <c r="M797" i="2" s="1"/>
  <c r="N797" i="2" s="1"/>
  <c r="O797" i="2" s="1"/>
  <c r="P797" i="2" s="1"/>
  <c r="M798" i="2" s="1"/>
  <c r="N798" i="2" s="1"/>
  <c r="O798" i="2" s="1"/>
  <c r="P798" i="2" s="1"/>
  <c r="M799" i="2" s="1"/>
  <c r="N799" i="2" s="1"/>
  <c r="O799" i="2" s="1"/>
  <c r="P799" i="2" s="1"/>
  <c r="M800" i="2" s="1"/>
  <c r="N800" i="2" s="1"/>
  <c r="O800" i="2" s="1"/>
  <c r="P800" i="2" s="1"/>
  <c r="M801" i="2" s="1"/>
  <c r="N801" i="2" s="1"/>
  <c r="O801" i="2" s="1"/>
  <c r="P801" i="2" s="1"/>
  <c r="M802" i="2" s="1"/>
  <c r="N802" i="2" s="1"/>
  <c r="O802" i="2" s="1"/>
  <c r="P802" i="2" s="1"/>
  <c r="M803" i="2" s="1"/>
  <c r="N803" i="2" s="1"/>
  <c r="O803" i="2" s="1"/>
  <c r="P803" i="2" s="1"/>
  <c r="M804" i="2" s="1"/>
  <c r="N804" i="2" s="1"/>
  <c r="O804" i="2" s="1"/>
  <c r="P804" i="2" s="1"/>
  <c r="M805" i="2" s="1"/>
  <c r="N805" i="2" s="1"/>
  <c r="O805" i="2" s="1"/>
  <c r="P805" i="2" s="1"/>
  <c r="M806" i="2" s="1"/>
  <c r="N806" i="2" s="1"/>
  <c r="O806" i="2" s="1"/>
  <c r="P806" i="2" s="1"/>
  <c r="M807" i="2" s="1"/>
  <c r="N807" i="2" s="1"/>
  <c r="O807" i="2" s="1"/>
  <c r="P807" i="2" s="1"/>
  <c r="M808" i="2" s="1"/>
  <c r="N808" i="2" s="1"/>
  <c r="O808" i="2" s="1"/>
  <c r="P808" i="2" s="1"/>
  <c r="M809" i="2" s="1"/>
  <c r="N809" i="2" s="1"/>
  <c r="O809" i="2" s="1"/>
  <c r="P809" i="2" s="1"/>
  <c r="M810" i="2" s="1"/>
  <c r="N810" i="2" s="1"/>
  <c r="O810" i="2" s="1"/>
  <c r="P810" i="2" s="1"/>
  <c r="M811" i="2" s="1"/>
  <c r="N811" i="2" s="1"/>
  <c r="O811" i="2" s="1"/>
  <c r="P811" i="2" s="1"/>
  <c r="M812" i="2" s="1"/>
  <c r="N812" i="2" s="1"/>
  <c r="O812" i="2" s="1"/>
  <c r="P812" i="2" s="1"/>
  <c r="M813" i="2" s="1"/>
  <c r="N813" i="2" s="1"/>
  <c r="O813" i="2" s="1"/>
  <c r="P813" i="2" s="1"/>
  <c r="M814" i="2" s="1"/>
  <c r="N814" i="2" s="1"/>
  <c r="O814" i="2" s="1"/>
  <c r="P814" i="2" s="1"/>
  <c r="M815" i="2" s="1"/>
  <c r="N815" i="2" s="1"/>
  <c r="O815" i="2" s="1"/>
  <c r="P815" i="2" s="1"/>
  <c r="M816" i="2" s="1"/>
  <c r="N816" i="2" s="1"/>
  <c r="O816" i="2" s="1"/>
  <c r="P816" i="2" s="1"/>
  <c r="M817" i="2" s="1"/>
  <c r="N817" i="2" s="1"/>
  <c r="O817" i="2" s="1"/>
  <c r="P817" i="2" s="1"/>
  <c r="M818" i="2" s="1"/>
  <c r="N818" i="2" s="1"/>
  <c r="O818" i="2" s="1"/>
  <c r="P818" i="2" s="1"/>
  <c r="M819" i="2" s="1"/>
  <c r="N819" i="2" s="1"/>
  <c r="O819" i="2" s="1"/>
  <c r="P819" i="2" s="1"/>
  <c r="M820" i="2" s="1"/>
  <c r="N820" i="2" s="1"/>
  <c r="O820" i="2" s="1"/>
  <c r="P820" i="2" s="1"/>
  <c r="M821" i="2" s="1"/>
  <c r="N821" i="2" s="1"/>
  <c r="O821" i="2" s="1"/>
  <c r="P821" i="2" s="1"/>
  <c r="M822" i="2" s="1"/>
  <c r="N822" i="2" s="1"/>
  <c r="O822" i="2" s="1"/>
  <c r="P822" i="2" s="1"/>
  <c r="M823" i="2" s="1"/>
  <c r="N823" i="2" s="1"/>
  <c r="O823" i="2" s="1"/>
  <c r="P823" i="2" s="1"/>
  <c r="M824" i="2" s="1"/>
  <c r="N824" i="2" s="1"/>
  <c r="O824" i="2" s="1"/>
  <c r="P824" i="2" s="1"/>
  <c r="M825" i="2" s="1"/>
  <c r="N825" i="2" s="1"/>
  <c r="O825" i="2" s="1"/>
  <c r="P825" i="2" s="1"/>
  <c r="M826" i="2" s="1"/>
  <c r="N826" i="2" s="1"/>
  <c r="O826" i="2" s="1"/>
  <c r="P826" i="2" s="1"/>
  <c r="M827" i="2" s="1"/>
  <c r="N827" i="2" s="1"/>
  <c r="O827" i="2" s="1"/>
  <c r="P827" i="2" s="1"/>
  <c r="M828" i="2" s="1"/>
  <c r="N828" i="2" s="1"/>
  <c r="O828" i="2" s="1"/>
  <c r="P828" i="2" s="1"/>
  <c r="M829" i="2" s="1"/>
  <c r="N829" i="2" s="1"/>
  <c r="O829" i="2" s="1"/>
  <c r="P829" i="2" s="1"/>
  <c r="M830" i="2" s="1"/>
  <c r="N830" i="2" s="1"/>
  <c r="O830" i="2" s="1"/>
  <c r="P830" i="2" s="1"/>
  <c r="M831" i="2" s="1"/>
  <c r="N831" i="2" s="1"/>
  <c r="O831" i="2" s="1"/>
  <c r="P831" i="2" s="1"/>
  <c r="M832" i="2" s="1"/>
  <c r="N832" i="2" s="1"/>
  <c r="O832" i="2" s="1"/>
  <c r="P832" i="2" s="1"/>
  <c r="M833" i="2" s="1"/>
  <c r="N833" i="2" s="1"/>
  <c r="O833" i="2" s="1"/>
  <c r="P833" i="2" s="1"/>
  <c r="M834" i="2" s="1"/>
  <c r="N834" i="2" s="1"/>
  <c r="O834" i="2" s="1"/>
  <c r="P834" i="2" s="1"/>
  <c r="M835" i="2" s="1"/>
  <c r="N835" i="2" s="1"/>
  <c r="O835" i="2" s="1"/>
  <c r="P835" i="2" s="1"/>
  <c r="M836" i="2" s="1"/>
  <c r="N836" i="2" s="1"/>
  <c r="O836" i="2" s="1"/>
  <c r="P836" i="2" s="1"/>
  <c r="M837" i="2" s="1"/>
  <c r="N837" i="2" s="1"/>
  <c r="O837" i="2" s="1"/>
  <c r="P837" i="2" s="1"/>
  <c r="M838" i="2" s="1"/>
  <c r="N838" i="2" s="1"/>
  <c r="O838" i="2" s="1"/>
  <c r="P838" i="2" s="1"/>
  <c r="M839" i="2" s="1"/>
  <c r="N839" i="2" s="1"/>
  <c r="O839" i="2" s="1"/>
  <c r="P839" i="2" s="1"/>
  <c r="M840" i="2" s="1"/>
  <c r="N840" i="2" s="1"/>
  <c r="O840" i="2" s="1"/>
  <c r="P840" i="2" s="1"/>
  <c r="M841" i="2" s="1"/>
  <c r="N841" i="2" s="1"/>
  <c r="O841" i="2" s="1"/>
  <c r="P841" i="2" s="1"/>
  <c r="M842" i="2" s="1"/>
  <c r="N842" i="2" s="1"/>
  <c r="O842" i="2" s="1"/>
  <c r="P842" i="2" s="1"/>
  <c r="M843" i="2" s="1"/>
  <c r="N843" i="2" s="1"/>
  <c r="O843" i="2" s="1"/>
  <c r="P843" i="2" s="1"/>
  <c r="M844" i="2" s="1"/>
  <c r="N844" i="2" s="1"/>
  <c r="O844" i="2" s="1"/>
  <c r="P844" i="2" s="1"/>
  <c r="M845" i="2" s="1"/>
  <c r="N845" i="2" s="1"/>
  <c r="O845" i="2" s="1"/>
  <c r="P845" i="2" s="1"/>
  <c r="M846" i="2" s="1"/>
  <c r="N846" i="2" s="1"/>
  <c r="O846" i="2" s="1"/>
  <c r="P846" i="2" s="1"/>
  <c r="M847" i="2" s="1"/>
  <c r="N847" i="2" s="1"/>
  <c r="O847" i="2" s="1"/>
  <c r="P847" i="2" s="1"/>
  <c r="M848" i="2" s="1"/>
  <c r="N848" i="2" s="1"/>
  <c r="O848" i="2" s="1"/>
  <c r="P848" i="2" s="1"/>
  <c r="M849" i="2" s="1"/>
  <c r="N849" i="2" s="1"/>
  <c r="O849" i="2" s="1"/>
  <c r="P849" i="2" s="1"/>
  <c r="M850" i="2" s="1"/>
  <c r="N850" i="2" s="1"/>
  <c r="O850" i="2" s="1"/>
  <c r="P850" i="2" s="1"/>
  <c r="M851" i="2" s="1"/>
  <c r="N851" i="2" s="1"/>
  <c r="O851" i="2" s="1"/>
  <c r="P851" i="2" s="1"/>
  <c r="M852" i="2" s="1"/>
  <c r="N852" i="2" s="1"/>
  <c r="O852" i="2" s="1"/>
  <c r="P852" i="2" s="1"/>
  <c r="M853" i="2" s="1"/>
  <c r="N853" i="2" s="1"/>
  <c r="O853" i="2" s="1"/>
  <c r="P853" i="2" s="1"/>
  <c r="M854" i="2" s="1"/>
  <c r="N854" i="2" s="1"/>
  <c r="O854" i="2" s="1"/>
  <c r="P854" i="2" s="1"/>
  <c r="M855" i="2" s="1"/>
  <c r="N855" i="2" s="1"/>
  <c r="O855" i="2" s="1"/>
  <c r="P855" i="2" s="1"/>
  <c r="M856" i="2" s="1"/>
  <c r="N856" i="2" s="1"/>
  <c r="O856" i="2" s="1"/>
  <c r="P856" i="2" s="1"/>
  <c r="M857" i="2" s="1"/>
  <c r="N857" i="2" s="1"/>
  <c r="O857" i="2" s="1"/>
  <c r="P857" i="2" s="1"/>
  <c r="M858" i="2" s="1"/>
  <c r="N858" i="2" s="1"/>
  <c r="O858" i="2" s="1"/>
  <c r="P858" i="2" s="1"/>
  <c r="M859" i="2" s="1"/>
  <c r="N859" i="2" s="1"/>
  <c r="O859" i="2" s="1"/>
  <c r="P859" i="2" s="1"/>
  <c r="M860" i="2" s="1"/>
  <c r="N860" i="2" s="1"/>
  <c r="O860" i="2" s="1"/>
  <c r="P860" i="2" s="1"/>
  <c r="M861" i="2" s="1"/>
  <c r="N861" i="2" s="1"/>
  <c r="O861" i="2" s="1"/>
  <c r="P861" i="2" s="1"/>
  <c r="M862" i="2" s="1"/>
  <c r="N862" i="2" s="1"/>
  <c r="O862" i="2" s="1"/>
  <c r="P862" i="2" s="1"/>
  <c r="M863" i="2" s="1"/>
  <c r="N863" i="2" s="1"/>
  <c r="O863" i="2" s="1"/>
  <c r="P863" i="2" s="1"/>
  <c r="M864" i="2" s="1"/>
  <c r="N864" i="2" s="1"/>
  <c r="O864" i="2" s="1"/>
  <c r="P864" i="2" s="1"/>
  <c r="M865" i="2" s="1"/>
  <c r="N865" i="2" s="1"/>
  <c r="O865" i="2" s="1"/>
  <c r="P865" i="2" s="1"/>
  <c r="M866" i="2" s="1"/>
  <c r="N866" i="2" s="1"/>
  <c r="O866" i="2" s="1"/>
  <c r="P866" i="2" s="1"/>
  <c r="M867" i="2" s="1"/>
  <c r="N867" i="2" s="1"/>
  <c r="O867" i="2" s="1"/>
  <c r="P867" i="2" s="1"/>
  <c r="M868" i="2" s="1"/>
  <c r="N868" i="2" s="1"/>
  <c r="O868" i="2" s="1"/>
  <c r="P868" i="2" s="1"/>
  <c r="M869" i="2" s="1"/>
  <c r="N869" i="2" s="1"/>
  <c r="O869" i="2" s="1"/>
  <c r="P869" i="2" s="1"/>
  <c r="M870" i="2" s="1"/>
  <c r="N870" i="2" s="1"/>
  <c r="O870" i="2" s="1"/>
  <c r="P870" i="2" s="1"/>
  <c r="M871" i="2" s="1"/>
  <c r="N871" i="2" s="1"/>
  <c r="O871" i="2" s="1"/>
  <c r="P871" i="2" s="1"/>
  <c r="M872" i="2" s="1"/>
  <c r="N872" i="2" s="1"/>
  <c r="O872" i="2" s="1"/>
  <c r="P872" i="2" s="1"/>
  <c r="M873" i="2" s="1"/>
  <c r="N873" i="2" s="1"/>
  <c r="O873" i="2" s="1"/>
  <c r="P873" i="2" s="1"/>
  <c r="M874" i="2" s="1"/>
  <c r="N874" i="2" s="1"/>
  <c r="O874" i="2" s="1"/>
  <c r="P874" i="2" s="1"/>
  <c r="M875" i="2" s="1"/>
  <c r="N875" i="2" s="1"/>
  <c r="O875" i="2" s="1"/>
  <c r="P875" i="2" s="1"/>
  <c r="M876" i="2" s="1"/>
  <c r="N876" i="2" s="1"/>
  <c r="O876" i="2" s="1"/>
  <c r="P876" i="2" s="1"/>
  <c r="M877" i="2" s="1"/>
  <c r="N877" i="2" s="1"/>
  <c r="O877" i="2" s="1"/>
  <c r="P877" i="2" s="1"/>
  <c r="M878" i="2" s="1"/>
  <c r="N878" i="2" s="1"/>
  <c r="O878" i="2" s="1"/>
  <c r="P878" i="2" s="1"/>
  <c r="M879" i="2" s="1"/>
  <c r="N879" i="2" s="1"/>
  <c r="O879" i="2" s="1"/>
  <c r="P879" i="2" s="1"/>
  <c r="M880" i="2" s="1"/>
  <c r="N880" i="2" s="1"/>
  <c r="O880" i="2" s="1"/>
  <c r="P880" i="2" s="1"/>
  <c r="M881" i="2" s="1"/>
  <c r="N881" i="2" s="1"/>
  <c r="O881" i="2" s="1"/>
  <c r="P881" i="2" s="1"/>
  <c r="M882" i="2" s="1"/>
  <c r="N882" i="2" s="1"/>
  <c r="O882" i="2" s="1"/>
  <c r="P882" i="2" s="1"/>
  <c r="M883" i="2" s="1"/>
  <c r="N883" i="2" s="1"/>
  <c r="O883" i="2" s="1"/>
  <c r="P883" i="2" s="1"/>
  <c r="M884" i="2" s="1"/>
  <c r="N884" i="2" s="1"/>
  <c r="O884" i="2" s="1"/>
  <c r="P884" i="2" s="1"/>
  <c r="M885" i="2" s="1"/>
  <c r="N885" i="2" s="1"/>
  <c r="O885" i="2" s="1"/>
  <c r="P885" i="2" s="1"/>
  <c r="M886" i="2" s="1"/>
  <c r="N886" i="2" s="1"/>
  <c r="O886" i="2" s="1"/>
  <c r="P886" i="2" s="1"/>
  <c r="M887" i="2" s="1"/>
  <c r="N887" i="2" s="1"/>
  <c r="O887" i="2" s="1"/>
  <c r="P887" i="2" s="1"/>
  <c r="M888" i="2" s="1"/>
  <c r="N888" i="2" s="1"/>
  <c r="O888" i="2" s="1"/>
  <c r="P888" i="2" s="1"/>
  <c r="M889" i="2" s="1"/>
  <c r="N889" i="2" s="1"/>
  <c r="O889" i="2" s="1"/>
  <c r="P889" i="2" s="1"/>
  <c r="M890" i="2" s="1"/>
  <c r="N890" i="2" s="1"/>
  <c r="O890" i="2" s="1"/>
  <c r="P890" i="2" s="1"/>
  <c r="M891" i="2" s="1"/>
  <c r="N891" i="2" s="1"/>
  <c r="O891" i="2" s="1"/>
  <c r="P891" i="2" s="1"/>
  <c r="M892" i="2" s="1"/>
  <c r="N892" i="2" s="1"/>
  <c r="O892" i="2" s="1"/>
  <c r="P892" i="2" s="1"/>
  <c r="M893" i="2" s="1"/>
  <c r="N893" i="2" s="1"/>
  <c r="O893" i="2" s="1"/>
  <c r="P893" i="2" s="1"/>
  <c r="M894" i="2" s="1"/>
  <c r="N894" i="2" s="1"/>
  <c r="O894" i="2" s="1"/>
  <c r="P894" i="2" s="1"/>
  <c r="M895" i="2" s="1"/>
  <c r="N895" i="2" s="1"/>
  <c r="O895" i="2" s="1"/>
  <c r="P895" i="2" s="1"/>
  <c r="M896" i="2" s="1"/>
  <c r="N896" i="2" s="1"/>
  <c r="O896" i="2" s="1"/>
  <c r="P896" i="2" s="1"/>
  <c r="M897" i="2" s="1"/>
  <c r="N897" i="2" s="1"/>
  <c r="O897" i="2" s="1"/>
  <c r="P897" i="2" s="1"/>
  <c r="M898" i="2" s="1"/>
  <c r="N898" i="2" s="1"/>
  <c r="O898" i="2" s="1"/>
  <c r="P898" i="2" s="1"/>
  <c r="M899" i="2" s="1"/>
  <c r="N899" i="2" s="1"/>
  <c r="O899" i="2" s="1"/>
  <c r="P899" i="2" s="1"/>
  <c r="M900" i="2" s="1"/>
  <c r="N900" i="2" s="1"/>
  <c r="O900" i="2" s="1"/>
  <c r="P900" i="2" s="1"/>
  <c r="M901" i="2" s="1"/>
  <c r="N901" i="2" s="1"/>
  <c r="O901" i="2" s="1"/>
  <c r="P901" i="2" s="1"/>
  <c r="M902" i="2" s="1"/>
  <c r="N902" i="2" s="1"/>
  <c r="O902" i="2" s="1"/>
  <c r="P902" i="2" s="1"/>
  <c r="M903" i="2" s="1"/>
  <c r="N903" i="2" s="1"/>
  <c r="O903" i="2" s="1"/>
  <c r="P903" i="2" s="1"/>
  <c r="M904" i="2" s="1"/>
  <c r="N904" i="2" s="1"/>
  <c r="O904" i="2" s="1"/>
  <c r="P904" i="2" s="1"/>
  <c r="M905" i="2" s="1"/>
  <c r="N905" i="2" s="1"/>
  <c r="O905" i="2" s="1"/>
  <c r="P905" i="2" s="1"/>
  <c r="M906" i="2" s="1"/>
  <c r="N906" i="2" s="1"/>
  <c r="O906" i="2" s="1"/>
  <c r="P906" i="2" s="1"/>
  <c r="M907" i="2" s="1"/>
  <c r="N907" i="2" s="1"/>
  <c r="O907" i="2" s="1"/>
  <c r="P907" i="2" s="1"/>
  <c r="M908" i="2" s="1"/>
  <c r="N908" i="2" s="1"/>
  <c r="O908" i="2" s="1"/>
  <c r="P908" i="2" s="1"/>
  <c r="M909" i="2" s="1"/>
  <c r="N909" i="2" s="1"/>
  <c r="O909" i="2" s="1"/>
  <c r="P909" i="2" s="1"/>
  <c r="M910" i="2" s="1"/>
  <c r="N910" i="2" s="1"/>
  <c r="O910" i="2" s="1"/>
  <c r="P910" i="2" s="1"/>
  <c r="M911" i="2" s="1"/>
  <c r="N911" i="2" s="1"/>
  <c r="O911" i="2" s="1"/>
  <c r="P911" i="2" s="1"/>
  <c r="M912" i="2" s="1"/>
  <c r="N912" i="2" s="1"/>
  <c r="O912" i="2" s="1"/>
  <c r="P912" i="2" s="1"/>
  <c r="M913" i="2" s="1"/>
  <c r="N913" i="2" s="1"/>
  <c r="O913" i="2" s="1"/>
  <c r="P913" i="2" s="1"/>
  <c r="M914" i="2" s="1"/>
  <c r="N914" i="2" s="1"/>
  <c r="O914" i="2" s="1"/>
  <c r="P914" i="2" s="1"/>
  <c r="M915" i="2" s="1"/>
  <c r="N915" i="2" s="1"/>
  <c r="O915" i="2" s="1"/>
  <c r="P915" i="2" s="1"/>
  <c r="M916" i="2" s="1"/>
  <c r="N916" i="2" s="1"/>
  <c r="O916" i="2" s="1"/>
  <c r="P916" i="2" s="1"/>
  <c r="M917" i="2" s="1"/>
  <c r="N917" i="2" s="1"/>
  <c r="O917" i="2" s="1"/>
  <c r="P917" i="2" s="1"/>
  <c r="M918" i="2" s="1"/>
  <c r="N918" i="2" s="1"/>
  <c r="O918" i="2" s="1"/>
  <c r="P918" i="2" s="1"/>
  <c r="M919" i="2" s="1"/>
  <c r="N919" i="2" s="1"/>
  <c r="O919" i="2" s="1"/>
  <c r="P919" i="2" s="1"/>
  <c r="M920" i="2" s="1"/>
  <c r="N920" i="2" s="1"/>
  <c r="O920" i="2" s="1"/>
  <c r="P920" i="2" s="1"/>
  <c r="M921" i="2" s="1"/>
  <c r="N921" i="2" s="1"/>
  <c r="O921" i="2" s="1"/>
  <c r="P921" i="2" s="1"/>
  <c r="M922" i="2" s="1"/>
  <c r="N922" i="2" s="1"/>
  <c r="O922" i="2" s="1"/>
  <c r="P922" i="2" s="1"/>
  <c r="M923" i="2" s="1"/>
  <c r="N923" i="2" s="1"/>
  <c r="O923" i="2" s="1"/>
  <c r="P923" i="2" s="1"/>
  <c r="M924" i="2" s="1"/>
  <c r="N924" i="2" s="1"/>
  <c r="O924" i="2" s="1"/>
  <c r="P924" i="2" s="1"/>
  <c r="M925" i="2" s="1"/>
  <c r="N925" i="2" s="1"/>
  <c r="O925" i="2" s="1"/>
  <c r="P925" i="2" s="1"/>
  <c r="M926" i="2" s="1"/>
  <c r="N926" i="2" s="1"/>
  <c r="O926" i="2" s="1"/>
  <c r="P926" i="2" s="1"/>
  <c r="M927" i="2" s="1"/>
  <c r="N927" i="2" s="1"/>
  <c r="O927" i="2" s="1"/>
  <c r="P927" i="2" s="1"/>
  <c r="M928" i="2" s="1"/>
  <c r="N928" i="2" s="1"/>
  <c r="O928" i="2" s="1"/>
  <c r="P928" i="2" s="1"/>
  <c r="M929" i="2" s="1"/>
  <c r="N929" i="2" s="1"/>
  <c r="O929" i="2" s="1"/>
  <c r="P929" i="2" s="1"/>
  <c r="M930" i="2" s="1"/>
  <c r="N930" i="2" s="1"/>
  <c r="O930" i="2" s="1"/>
  <c r="P930" i="2" s="1"/>
  <c r="M931" i="2" s="1"/>
  <c r="N931" i="2" s="1"/>
  <c r="O931" i="2" s="1"/>
  <c r="P931" i="2" s="1"/>
  <c r="M932" i="2" s="1"/>
  <c r="N932" i="2" s="1"/>
  <c r="O932" i="2" s="1"/>
  <c r="P932" i="2" s="1"/>
  <c r="M933" i="2" s="1"/>
  <c r="N933" i="2" s="1"/>
  <c r="O933" i="2" s="1"/>
  <c r="P933" i="2" s="1"/>
  <c r="M934" i="2" s="1"/>
  <c r="N934" i="2" s="1"/>
  <c r="O934" i="2" s="1"/>
  <c r="P934" i="2" s="1"/>
  <c r="M935" i="2" s="1"/>
  <c r="N935" i="2" s="1"/>
  <c r="O935" i="2" s="1"/>
  <c r="P935" i="2" s="1"/>
  <c r="M936" i="2" s="1"/>
  <c r="N936" i="2" s="1"/>
  <c r="O936" i="2" s="1"/>
  <c r="P936" i="2" s="1"/>
  <c r="M937" i="2" s="1"/>
  <c r="N937" i="2" s="1"/>
  <c r="O937" i="2" s="1"/>
  <c r="P937" i="2" s="1"/>
  <c r="M938" i="2" s="1"/>
  <c r="N938" i="2" s="1"/>
  <c r="O938" i="2" s="1"/>
  <c r="P938" i="2" s="1"/>
  <c r="M939" i="2" s="1"/>
  <c r="N939" i="2" s="1"/>
  <c r="O939" i="2" s="1"/>
  <c r="P939" i="2" s="1"/>
  <c r="M940" i="2" s="1"/>
  <c r="N940" i="2" s="1"/>
  <c r="O940" i="2" s="1"/>
  <c r="P940" i="2" s="1"/>
  <c r="M941" i="2" s="1"/>
  <c r="N941" i="2" s="1"/>
  <c r="O941" i="2" s="1"/>
  <c r="P941" i="2" s="1"/>
  <c r="M942" i="2" s="1"/>
  <c r="N942" i="2" s="1"/>
  <c r="O942" i="2" s="1"/>
  <c r="P942" i="2" s="1"/>
  <c r="M943" i="2" s="1"/>
  <c r="N943" i="2" s="1"/>
  <c r="O943" i="2" s="1"/>
  <c r="P943" i="2" s="1"/>
  <c r="M944" i="2" s="1"/>
  <c r="N944" i="2" s="1"/>
  <c r="O944" i="2" s="1"/>
  <c r="P944" i="2" s="1"/>
  <c r="M945" i="2" s="1"/>
  <c r="N945" i="2" s="1"/>
  <c r="O945" i="2" s="1"/>
  <c r="P945" i="2" s="1"/>
  <c r="M946" i="2" s="1"/>
  <c r="N946" i="2" s="1"/>
  <c r="O946" i="2" s="1"/>
  <c r="P946" i="2" s="1"/>
  <c r="M947" i="2" s="1"/>
  <c r="N947" i="2" s="1"/>
  <c r="O947" i="2" s="1"/>
  <c r="P947" i="2" s="1"/>
  <c r="M948" i="2" s="1"/>
  <c r="N948" i="2" s="1"/>
  <c r="O948" i="2" s="1"/>
  <c r="P948" i="2" s="1"/>
  <c r="M949" i="2" s="1"/>
  <c r="N949" i="2" s="1"/>
  <c r="O949" i="2" s="1"/>
  <c r="P949" i="2" s="1"/>
  <c r="M950" i="2" s="1"/>
  <c r="N950" i="2" s="1"/>
  <c r="O950" i="2" s="1"/>
  <c r="P950" i="2" s="1"/>
  <c r="M951" i="2" s="1"/>
  <c r="N951" i="2" s="1"/>
  <c r="O951" i="2" s="1"/>
  <c r="P951" i="2" s="1"/>
  <c r="M952" i="2" s="1"/>
  <c r="N952" i="2" s="1"/>
  <c r="O952" i="2" s="1"/>
  <c r="P952" i="2" s="1"/>
  <c r="M953" i="2" s="1"/>
  <c r="N953" i="2" s="1"/>
  <c r="O953" i="2" s="1"/>
  <c r="P953" i="2" s="1"/>
  <c r="M954" i="2" s="1"/>
  <c r="N954" i="2" s="1"/>
  <c r="O954" i="2" s="1"/>
  <c r="P954" i="2" s="1"/>
  <c r="M955" i="2" s="1"/>
  <c r="N955" i="2" s="1"/>
  <c r="O955" i="2" s="1"/>
  <c r="P955" i="2" s="1"/>
  <c r="M956" i="2" s="1"/>
  <c r="N956" i="2" s="1"/>
  <c r="O956" i="2" s="1"/>
  <c r="P956" i="2" s="1"/>
  <c r="M957" i="2" s="1"/>
  <c r="N957" i="2" s="1"/>
  <c r="O957" i="2" s="1"/>
  <c r="P957" i="2" s="1"/>
  <c r="M958" i="2" s="1"/>
  <c r="N958" i="2" s="1"/>
  <c r="O958" i="2" s="1"/>
  <c r="P958" i="2" s="1"/>
  <c r="M959" i="2" s="1"/>
  <c r="N959" i="2" s="1"/>
  <c r="O959" i="2" s="1"/>
  <c r="P959" i="2" s="1"/>
  <c r="M960" i="2" s="1"/>
  <c r="N960" i="2" s="1"/>
  <c r="O960" i="2" s="1"/>
  <c r="P960" i="2" s="1"/>
  <c r="M961" i="2" s="1"/>
  <c r="N961" i="2" s="1"/>
  <c r="O961" i="2" s="1"/>
  <c r="P961" i="2" s="1"/>
  <c r="M962" i="2" s="1"/>
  <c r="N962" i="2" s="1"/>
  <c r="O962" i="2" s="1"/>
  <c r="P962" i="2" s="1"/>
  <c r="M963" i="2" s="1"/>
  <c r="N963" i="2" s="1"/>
  <c r="O963" i="2" s="1"/>
  <c r="P963" i="2" s="1"/>
  <c r="M964" i="2" s="1"/>
  <c r="N964" i="2" s="1"/>
  <c r="O964" i="2" s="1"/>
  <c r="P964" i="2" s="1"/>
  <c r="M965" i="2" s="1"/>
  <c r="N965" i="2" s="1"/>
  <c r="O965" i="2" s="1"/>
  <c r="P965" i="2" s="1"/>
  <c r="M966" i="2" s="1"/>
  <c r="N966" i="2" s="1"/>
  <c r="O966" i="2" s="1"/>
  <c r="P966" i="2" s="1"/>
  <c r="M967" i="2" s="1"/>
  <c r="N967" i="2" s="1"/>
  <c r="O967" i="2" s="1"/>
  <c r="P967" i="2" s="1"/>
  <c r="M968" i="2" s="1"/>
  <c r="N968" i="2" s="1"/>
  <c r="O968" i="2" s="1"/>
  <c r="P968" i="2" s="1"/>
  <c r="M969" i="2" s="1"/>
  <c r="N969" i="2" s="1"/>
  <c r="O969" i="2" s="1"/>
  <c r="P969" i="2" s="1"/>
  <c r="M970" i="2" s="1"/>
  <c r="N970" i="2" s="1"/>
  <c r="O970" i="2" s="1"/>
  <c r="P970" i="2" s="1"/>
  <c r="M971" i="2" s="1"/>
  <c r="N971" i="2" s="1"/>
  <c r="O971" i="2" s="1"/>
  <c r="P971" i="2" s="1"/>
  <c r="M972" i="2" s="1"/>
  <c r="N972" i="2" s="1"/>
  <c r="O972" i="2" s="1"/>
  <c r="P972" i="2" s="1"/>
  <c r="M973" i="2" s="1"/>
  <c r="N973" i="2" s="1"/>
  <c r="O973" i="2" s="1"/>
  <c r="P973" i="2" s="1"/>
  <c r="M974" i="2" s="1"/>
  <c r="N974" i="2" s="1"/>
  <c r="O974" i="2" s="1"/>
  <c r="P974" i="2" s="1"/>
  <c r="M975" i="2" s="1"/>
  <c r="N975" i="2" s="1"/>
  <c r="O975" i="2" s="1"/>
  <c r="P975" i="2" s="1"/>
  <c r="M976" i="2" s="1"/>
  <c r="N976" i="2" s="1"/>
  <c r="O976" i="2" s="1"/>
  <c r="P976" i="2" s="1"/>
  <c r="M977" i="2" s="1"/>
  <c r="N977" i="2" s="1"/>
  <c r="O977" i="2" s="1"/>
  <c r="P977" i="2" s="1"/>
  <c r="M978" i="2" s="1"/>
  <c r="N978" i="2" s="1"/>
  <c r="O978" i="2" s="1"/>
  <c r="P978" i="2" s="1"/>
  <c r="M979" i="2" s="1"/>
  <c r="N979" i="2" s="1"/>
  <c r="O979" i="2" s="1"/>
  <c r="P979" i="2" s="1"/>
  <c r="M980" i="2" s="1"/>
  <c r="N980" i="2" s="1"/>
  <c r="O980" i="2" s="1"/>
  <c r="P980" i="2" s="1"/>
  <c r="M981" i="2" s="1"/>
  <c r="N981" i="2" s="1"/>
  <c r="O981" i="2" s="1"/>
  <c r="P981" i="2" s="1"/>
  <c r="M982" i="2" s="1"/>
  <c r="N982" i="2" s="1"/>
  <c r="O982" i="2" s="1"/>
  <c r="P982" i="2" s="1"/>
  <c r="M983" i="2" s="1"/>
  <c r="N983" i="2" s="1"/>
  <c r="O983" i="2" s="1"/>
  <c r="P983" i="2" s="1"/>
  <c r="M984" i="2" s="1"/>
  <c r="N984" i="2" s="1"/>
  <c r="O984" i="2" s="1"/>
  <c r="P984" i="2" s="1"/>
  <c r="M985" i="2" s="1"/>
  <c r="N985" i="2" s="1"/>
  <c r="O985" i="2" s="1"/>
  <c r="P985" i="2" s="1"/>
  <c r="M986" i="2" s="1"/>
  <c r="N986" i="2" s="1"/>
  <c r="O986" i="2" s="1"/>
  <c r="P986" i="2" s="1"/>
  <c r="M987" i="2" s="1"/>
  <c r="N987" i="2" s="1"/>
  <c r="O987" i="2" s="1"/>
  <c r="P987" i="2" s="1"/>
  <c r="M988" i="2" s="1"/>
  <c r="N988" i="2" s="1"/>
  <c r="O988" i="2" s="1"/>
  <c r="P988" i="2" s="1"/>
  <c r="M989" i="2" s="1"/>
  <c r="N989" i="2" s="1"/>
  <c r="O989" i="2" s="1"/>
  <c r="P989" i="2" s="1"/>
  <c r="M990" i="2" s="1"/>
  <c r="N990" i="2" s="1"/>
  <c r="O990" i="2" s="1"/>
  <c r="P990" i="2" s="1"/>
  <c r="M991" i="2" s="1"/>
  <c r="N991" i="2" s="1"/>
  <c r="O991" i="2" s="1"/>
  <c r="P991" i="2" s="1"/>
  <c r="M992" i="2" s="1"/>
  <c r="N992" i="2" s="1"/>
  <c r="O992" i="2" s="1"/>
  <c r="P992" i="2" s="1"/>
  <c r="M993" i="2" s="1"/>
  <c r="N993" i="2" s="1"/>
  <c r="O993" i="2" s="1"/>
  <c r="P993" i="2" s="1"/>
  <c r="M994" i="2" s="1"/>
  <c r="N994" i="2" s="1"/>
  <c r="O994" i="2" s="1"/>
  <c r="P994" i="2" s="1"/>
  <c r="M995" i="2" s="1"/>
  <c r="N995" i="2" s="1"/>
  <c r="O995" i="2" s="1"/>
  <c r="P995" i="2" s="1"/>
  <c r="M996" i="2" s="1"/>
  <c r="N996" i="2" s="1"/>
  <c r="O996" i="2" s="1"/>
  <c r="P996" i="2" s="1"/>
  <c r="M997" i="2" s="1"/>
  <c r="N997" i="2" s="1"/>
  <c r="O997" i="2" s="1"/>
  <c r="P997" i="2" s="1"/>
  <c r="M998" i="2" s="1"/>
  <c r="N998" i="2" s="1"/>
  <c r="O998" i="2" s="1"/>
  <c r="P998" i="2" s="1"/>
  <c r="M999" i="2" s="1"/>
  <c r="N999" i="2" s="1"/>
  <c r="O999" i="2" s="1"/>
  <c r="P999" i="2" s="1"/>
  <c r="M1000" i="2" s="1"/>
  <c r="N1000" i="2" s="1"/>
  <c r="O1000" i="2" s="1"/>
  <c r="P1000" i="2" s="1"/>
  <c r="M1001" i="2" s="1"/>
  <c r="N1001" i="2" s="1"/>
  <c r="O1001" i="2" s="1"/>
  <c r="P1001" i="2" s="1"/>
  <c r="M1002" i="2" s="1"/>
  <c r="N1002" i="2" s="1"/>
  <c r="O1002" i="2" s="1"/>
  <c r="P1002" i="2" s="1"/>
  <c r="M1003" i="2" s="1"/>
  <c r="N1003" i="2" s="1"/>
  <c r="O1003" i="2" s="1"/>
  <c r="P1003" i="2" s="1"/>
  <c r="M1004" i="2" s="1"/>
  <c r="N1004" i="2" s="1"/>
  <c r="O1004" i="2" s="1"/>
  <c r="P1004" i="2" s="1"/>
  <c r="M1005" i="2" s="1"/>
  <c r="N1005" i="2" s="1"/>
  <c r="O1005" i="2" s="1"/>
  <c r="P1005" i="2" s="1"/>
  <c r="M1006" i="2" s="1"/>
  <c r="N1006" i="2" s="1"/>
  <c r="O1006" i="2" s="1"/>
  <c r="P1006" i="2" s="1"/>
  <c r="M1007" i="2" s="1"/>
  <c r="N1007" i="2" s="1"/>
  <c r="O1007" i="2" s="1"/>
  <c r="P1007" i="2" s="1"/>
  <c r="M1008" i="2" s="1"/>
  <c r="N1008" i="2" s="1"/>
  <c r="O1008" i="2" s="1"/>
  <c r="P1008" i="2" s="1"/>
  <c r="M1009" i="2" s="1"/>
  <c r="N1009" i="2" s="1"/>
  <c r="O1009" i="2" s="1"/>
  <c r="P1009" i="2" s="1"/>
  <c r="M1010" i="2" s="1"/>
  <c r="N1010" i="2" s="1"/>
  <c r="O1010" i="2" s="1"/>
  <c r="P1010" i="2" s="1"/>
  <c r="M1011" i="2" s="1"/>
  <c r="N1011" i="2" s="1"/>
  <c r="O1011" i="2" s="1"/>
  <c r="P1011" i="2" s="1"/>
  <c r="M1012" i="2" s="1"/>
  <c r="N1012" i="2" s="1"/>
  <c r="O1012" i="2" s="1"/>
  <c r="P1012" i="2" s="1"/>
  <c r="M1013" i="2" s="1"/>
  <c r="N1013" i="2" s="1"/>
  <c r="O1013" i="2" s="1"/>
  <c r="P1013" i="2" s="1"/>
  <c r="M1014" i="2" s="1"/>
  <c r="N1014" i="2" s="1"/>
  <c r="O1014" i="2" s="1"/>
  <c r="P1014" i="2" s="1"/>
  <c r="M1015" i="2" s="1"/>
  <c r="N1015" i="2" s="1"/>
  <c r="O1015" i="2" s="1"/>
  <c r="P1015" i="2" s="1"/>
  <c r="M1016" i="2" s="1"/>
  <c r="N1016" i="2" s="1"/>
  <c r="O1016" i="2" s="1"/>
  <c r="P1016" i="2" s="1"/>
  <c r="M1017" i="2" s="1"/>
  <c r="N1017" i="2" s="1"/>
  <c r="O1017" i="2" s="1"/>
  <c r="P1017" i="2" s="1"/>
  <c r="M1018" i="2" s="1"/>
  <c r="N1018" i="2" s="1"/>
  <c r="O1018" i="2" s="1"/>
  <c r="P1018" i="2" s="1"/>
  <c r="M1019" i="2" s="1"/>
  <c r="N1019" i="2" s="1"/>
  <c r="O1019" i="2" s="1"/>
  <c r="P1019" i="2" s="1"/>
  <c r="M1020" i="2" s="1"/>
  <c r="N1020" i="2" s="1"/>
  <c r="O1020" i="2" s="1"/>
  <c r="P1020" i="2" s="1"/>
  <c r="M1021" i="2" s="1"/>
  <c r="N1021" i="2" s="1"/>
  <c r="O1021" i="2" s="1"/>
  <c r="P1021" i="2" s="1"/>
  <c r="M1022" i="2" s="1"/>
  <c r="N1022" i="2" s="1"/>
  <c r="O1022" i="2" s="1"/>
  <c r="P1022" i="2" s="1"/>
  <c r="M1023" i="2" s="1"/>
  <c r="N1023" i="2" s="1"/>
  <c r="O1023" i="2" s="1"/>
  <c r="P1023" i="2" s="1"/>
  <c r="M1024" i="2" s="1"/>
  <c r="N1024" i="2" s="1"/>
  <c r="O1024" i="2" s="1"/>
  <c r="P1024" i="2" s="1"/>
  <c r="M1025" i="2" s="1"/>
  <c r="N1025" i="2" s="1"/>
  <c r="O1025" i="2" s="1"/>
  <c r="P1025" i="2" s="1"/>
  <c r="M1026" i="2" s="1"/>
  <c r="N1026" i="2" s="1"/>
  <c r="O1026" i="2" s="1"/>
  <c r="P1026" i="2" s="1"/>
  <c r="M1027" i="2" s="1"/>
  <c r="N1027" i="2" s="1"/>
  <c r="O1027" i="2" s="1"/>
  <c r="P1027" i="2" s="1"/>
  <c r="M1028" i="2" s="1"/>
  <c r="N1028" i="2" s="1"/>
  <c r="O1028" i="2" s="1"/>
  <c r="P1028" i="2" s="1"/>
  <c r="M1029" i="2" s="1"/>
  <c r="N1029" i="2" s="1"/>
  <c r="O1029" i="2" s="1"/>
  <c r="P1029" i="2" s="1"/>
  <c r="M1030" i="2" s="1"/>
  <c r="N1030" i="2" s="1"/>
  <c r="O1030" i="2" s="1"/>
  <c r="P1030" i="2" s="1"/>
  <c r="M1031" i="2" s="1"/>
  <c r="N1031" i="2" s="1"/>
  <c r="O1031" i="2" s="1"/>
  <c r="P1031" i="2" s="1"/>
  <c r="M1032" i="2" s="1"/>
  <c r="N1032" i="2" s="1"/>
  <c r="O1032" i="2" s="1"/>
  <c r="P1032" i="2" s="1"/>
  <c r="M1033" i="2" s="1"/>
  <c r="N1033" i="2" s="1"/>
  <c r="O1033" i="2" s="1"/>
  <c r="P1033" i="2" s="1"/>
  <c r="M1034" i="2" s="1"/>
  <c r="N1034" i="2" s="1"/>
  <c r="O1034" i="2" s="1"/>
  <c r="P1034" i="2" s="1"/>
  <c r="M1035" i="2" s="1"/>
  <c r="N1035" i="2" s="1"/>
  <c r="O1035" i="2" s="1"/>
  <c r="P1035" i="2" s="1"/>
  <c r="M1036" i="2" s="1"/>
  <c r="N1036" i="2" s="1"/>
  <c r="O1036" i="2" s="1"/>
  <c r="P1036" i="2" s="1"/>
  <c r="M1037" i="2" s="1"/>
  <c r="N1037" i="2" s="1"/>
  <c r="O1037" i="2" s="1"/>
  <c r="P1037" i="2" s="1"/>
  <c r="M1038" i="2" s="1"/>
  <c r="N1038" i="2" s="1"/>
  <c r="O1038" i="2" s="1"/>
  <c r="P1038" i="2" s="1"/>
  <c r="M1039" i="2" s="1"/>
  <c r="N1039" i="2" s="1"/>
  <c r="O1039" i="2" s="1"/>
  <c r="P1039" i="2" s="1"/>
  <c r="M1040" i="2" s="1"/>
  <c r="N1040" i="2" s="1"/>
  <c r="O1040" i="2" s="1"/>
  <c r="P1040" i="2" s="1"/>
  <c r="M1041" i="2" s="1"/>
  <c r="N1041" i="2" s="1"/>
  <c r="O1041" i="2" s="1"/>
  <c r="P1041" i="2" s="1"/>
  <c r="M1042" i="2" s="1"/>
  <c r="N1042" i="2" s="1"/>
  <c r="O1042" i="2" s="1"/>
  <c r="P1042" i="2" s="1"/>
  <c r="M1043" i="2" s="1"/>
  <c r="N1043" i="2" s="1"/>
  <c r="O1043" i="2" s="1"/>
  <c r="P1043" i="2" s="1"/>
  <c r="M1044" i="2" s="1"/>
  <c r="N1044" i="2" s="1"/>
  <c r="O1044" i="2" s="1"/>
  <c r="P1044" i="2" s="1"/>
  <c r="M1045" i="2" s="1"/>
  <c r="N1045" i="2" s="1"/>
  <c r="O1045" i="2" s="1"/>
  <c r="P1045" i="2" s="1"/>
  <c r="M1046" i="2" s="1"/>
  <c r="N1046" i="2" s="1"/>
  <c r="O1046" i="2" s="1"/>
  <c r="P1046" i="2" s="1"/>
  <c r="M1047" i="2" s="1"/>
  <c r="N1047" i="2" s="1"/>
  <c r="O1047" i="2" s="1"/>
  <c r="P1047" i="2" s="1"/>
  <c r="M1048" i="2" s="1"/>
  <c r="N1048" i="2" s="1"/>
  <c r="O1048" i="2" s="1"/>
  <c r="P1048" i="2" s="1"/>
  <c r="M1049" i="2" s="1"/>
  <c r="N1049" i="2" s="1"/>
  <c r="O1049" i="2" s="1"/>
  <c r="P1049" i="2" s="1"/>
  <c r="M1050" i="2" s="1"/>
  <c r="N1050" i="2" s="1"/>
  <c r="O1050" i="2" s="1"/>
  <c r="P1050" i="2" s="1"/>
  <c r="M1051" i="2" s="1"/>
  <c r="N1051" i="2" s="1"/>
  <c r="O1051" i="2" s="1"/>
  <c r="P1051" i="2" s="1"/>
  <c r="M1052" i="2" s="1"/>
  <c r="N1052" i="2" s="1"/>
  <c r="O1052" i="2" s="1"/>
  <c r="P1052" i="2" s="1"/>
  <c r="M1053" i="2" s="1"/>
  <c r="N1053" i="2" s="1"/>
  <c r="O1053" i="2" s="1"/>
  <c r="P1053" i="2" s="1"/>
  <c r="M1054" i="2" s="1"/>
  <c r="N1054" i="2" s="1"/>
  <c r="O1054" i="2" s="1"/>
  <c r="P1054" i="2" s="1"/>
  <c r="M1055" i="2" s="1"/>
  <c r="N1055" i="2" s="1"/>
  <c r="O1055" i="2" s="1"/>
  <c r="P1055" i="2" s="1"/>
  <c r="M1056" i="2" s="1"/>
  <c r="N1056" i="2" s="1"/>
  <c r="O1056" i="2" s="1"/>
  <c r="P1056" i="2" s="1"/>
  <c r="M1057" i="2" s="1"/>
  <c r="N1057" i="2" s="1"/>
  <c r="O1057" i="2" s="1"/>
  <c r="P1057" i="2" s="1"/>
  <c r="M1058" i="2" s="1"/>
  <c r="N1058" i="2" s="1"/>
  <c r="O1058" i="2" s="1"/>
  <c r="P1058" i="2" s="1"/>
  <c r="M1059" i="2" s="1"/>
  <c r="N1059" i="2" s="1"/>
  <c r="O1059" i="2" s="1"/>
  <c r="P1059" i="2" s="1"/>
  <c r="M1060" i="2" s="1"/>
  <c r="N1060" i="2" s="1"/>
  <c r="O1060" i="2" s="1"/>
  <c r="P1060" i="2" s="1"/>
  <c r="M1061" i="2" s="1"/>
  <c r="N1061" i="2" s="1"/>
  <c r="O1061" i="2" s="1"/>
  <c r="P1061" i="2" s="1"/>
  <c r="M1062" i="2" s="1"/>
  <c r="N1062" i="2" s="1"/>
  <c r="O1062" i="2" s="1"/>
  <c r="P1062" i="2" s="1"/>
  <c r="M1063" i="2" s="1"/>
  <c r="N1063" i="2" s="1"/>
  <c r="O1063" i="2" s="1"/>
  <c r="P1063" i="2" s="1"/>
  <c r="M1064" i="2" s="1"/>
  <c r="N1064" i="2" s="1"/>
  <c r="O1064" i="2" s="1"/>
  <c r="P1064" i="2" s="1"/>
  <c r="M1065" i="2" s="1"/>
  <c r="N1065" i="2" s="1"/>
  <c r="O1065" i="2" s="1"/>
  <c r="P1065" i="2" s="1"/>
  <c r="M1066" i="2" s="1"/>
  <c r="N1066" i="2" s="1"/>
  <c r="O1066" i="2" s="1"/>
  <c r="P1066" i="2" s="1"/>
  <c r="M1067" i="2" s="1"/>
  <c r="N1067" i="2" s="1"/>
  <c r="O1067" i="2" s="1"/>
  <c r="P1067" i="2" s="1"/>
  <c r="M1068" i="2" s="1"/>
  <c r="N1068" i="2" s="1"/>
  <c r="O1068" i="2" s="1"/>
  <c r="P1068" i="2" s="1"/>
  <c r="M1069" i="2" s="1"/>
  <c r="N1069" i="2" s="1"/>
  <c r="O1069" i="2" s="1"/>
  <c r="P1069" i="2" s="1"/>
  <c r="M1070" i="2" s="1"/>
  <c r="N1070" i="2" s="1"/>
  <c r="O1070" i="2" s="1"/>
  <c r="P1070" i="2" s="1"/>
  <c r="M1071" i="2" s="1"/>
  <c r="N1071" i="2" s="1"/>
  <c r="O1071" i="2" s="1"/>
  <c r="P1071" i="2" s="1"/>
  <c r="M1072" i="2" s="1"/>
  <c r="N1072" i="2" s="1"/>
  <c r="O1072" i="2" s="1"/>
  <c r="P1072" i="2" s="1"/>
  <c r="M1073" i="2" s="1"/>
  <c r="N1073" i="2" s="1"/>
  <c r="O1073" i="2" s="1"/>
  <c r="P1073" i="2" s="1"/>
  <c r="M1074" i="2" s="1"/>
  <c r="N1074" i="2" s="1"/>
  <c r="O1074" i="2" s="1"/>
  <c r="P1074" i="2" s="1"/>
  <c r="M1075" i="2" s="1"/>
  <c r="N1075" i="2" s="1"/>
  <c r="O1075" i="2" s="1"/>
  <c r="P1075" i="2" s="1"/>
  <c r="M1076" i="2" s="1"/>
  <c r="N1076" i="2" s="1"/>
  <c r="O1076" i="2" s="1"/>
  <c r="P1076" i="2" s="1"/>
  <c r="M1077" i="2" s="1"/>
  <c r="N1077" i="2" s="1"/>
  <c r="O1077" i="2" s="1"/>
  <c r="P1077" i="2" s="1"/>
  <c r="M1078" i="2" s="1"/>
  <c r="N1078" i="2" s="1"/>
  <c r="O1078" i="2" s="1"/>
  <c r="P1078" i="2" s="1"/>
  <c r="M1079" i="2" s="1"/>
  <c r="N1079" i="2" s="1"/>
  <c r="O1079" i="2" s="1"/>
  <c r="P1079" i="2" s="1"/>
  <c r="M1080" i="2" s="1"/>
  <c r="N1080" i="2" s="1"/>
  <c r="O1080" i="2" s="1"/>
  <c r="P1080" i="2" s="1"/>
  <c r="M1081" i="2" s="1"/>
  <c r="N1081" i="2" s="1"/>
  <c r="O1081" i="2" s="1"/>
  <c r="P1081" i="2" s="1"/>
  <c r="M1082" i="2" s="1"/>
  <c r="N1082" i="2" s="1"/>
  <c r="O1082" i="2" s="1"/>
  <c r="P1082" i="2" s="1"/>
  <c r="M1083" i="2" s="1"/>
  <c r="N1083" i="2" s="1"/>
  <c r="O1083" i="2" s="1"/>
  <c r="P1083" i="2" s="1"/>
  <c r="M1084" i="2" s="1"/>
  <c r="N1084" i="2" s="1"/>
  <c r="O1084" i="2" s="1"/>
  <c r="P1084" i="2" s="1"/>
  <c r="M1085" i="2" s="1"/>
  <c r="N1085" i="2" s="1"/>
  <c r="O1085" i="2" s="1"/>
  <c r="P1085" i="2" s="1"/>
  <c r="M1086" i="2" s="1"/>
  <c r="N1086" i="2" s="1"/>
  <c r="O1086" i="2" s="1"/>
  <c r="P1086" i="2" s="1"/>
  <c r="M1087" i="2" s="1"/>
  <c r="N1087" i="2" s="1"/>
  <c r="O1087" i="2" s="1"/>
  <c r="P1087" i="2" s="1"/>
  <c r="M1088" i="2" s="1"/>
  <c r="N1088" i="2" s="1"/>
  <c r="O1088" i="2" s="1"/>
  <c r="P1088" i="2" s="1"/>
  <c r="M1089" i="2" s="1"/>
  <c r="N1089" i="2" s="1"/>
  <c r="O1089" i="2" s="1"/>
  <c r="P1089" i="2" s="1"/>
  <c r="M1090" i="2" s="1"/>
  <c r="N1090" i="2" s="1"/>
  <c r="O1090" i="2" s="1"/>
  <c r="P1090" i="2" s="1"/>
  <c r="M1091" i="2" s="1"/>
  <c r="N1091" i="2" s="1"/>
  <c r="O1091" i="2" s="1"/>
  <c r="P1091" i="2" s="1"/>
  <c r="M1092" i="2" s="1"/>
  <c r="N1092" i="2" s="1"/>
  <c r="O1092" i="2" s="1"/>
  <c r="P1092" i="2" s="1"/>
  <c r="M1093" i="2" s="1"/>
  <c r="N1093" i="2" s="1"/>
  <c r="O1093" i="2" s="1"/>
  <c r="P1093" i="2" s="1"/>
  <c r="M1094" i="2" s="1"/>
  <c r="N1094" i="2" s="1"/>
  <c r="O1094" i="2" s="1"/>
  <c r="P1094" i="2" s="1"/>
  <c r="M1095" i="2" s="1"/>
  <c r="N1095" i="2" s="1"/>
  <c r="O1095" i="2" s="1"/>
  <c r="P1095" i="2" s="1"/>
  <c r="M1096" i="2" s="1"/>
  <c r="N1096" i="2" s="1"/>
  <c r="O1096" i="2" s="1"/>
  <c r="P1096" i="2" s="1"/>
  <c r="M1097" i="2" s="1"/>
  <c r="N1097" i="2" s="1"/>
  <c r="O1097" i="2" s="1"/>
  <c r="P1097" i="2" s="1"/>
  <c r="M1098" i="2" s="1"/>
  <c r="N1098" i="2" s="1"/>
  <c r="O1098" i="2" s="1"/>
  <c r="P1098" i="2" s="1"/>
  <c r="M1099" i="2" s="1"/>
  <c r="N1099" i="2" s="1"/>
  <c r="O1099" i="2" s="1"/>
  <c r="P1099" i="2" s="1"/>
  <c r="M1100" i="2" s="1"/>
  <c r="N1100" i="2" s="1"/>
  <c r="O1100" i="2" s="1"/>
  <c r="P1100" i="2" s="1"/>
  <c r="M1101" i="2" s="1"/>
  <c r="N1101" i="2" s="1"/>
  <c r="O1101" i="2" s="1"/>
  <c r="P1101" i="2" s="1"/>
  <c r="M1102" i="2" s="1"/>
  <c r="N1102" i="2" s="1"/>
  <c r="O1102" i="2" s="1"/>
  <c r="P1102" i="2" s="1"/>
  <c r="M1103" i="2" s="1"/>
  <c r="N1103" i="2" s="1"/>
  <c r="O1103" i="2" s="1"/>
  <c r="P1103" i="2" s="1"/>
  <c r="M1104" i="2" s="1"/>
  <c r="N1104" i="2" s="1"/>
  <c r="O1104" i="2" s="1"/>
  <c r="P1104" i="2" s="1"/>
  <c r="M1105" i="2" s="1"/>
  <c r="N1105" i="2" s="1"/>
  <c r="O1105" i="2" s="1"/>
  <c r="P1105" i="2" s="1"/>
  <c r="M1106" i="2" s="1"/>
  <c r="N1106" i="2" s="1"/>
  <c r="O1106" i="2" s="1"/>
  <c r="P1106" i="2" s="1"/>
  <c r="M1107" i="2" s="1"/>
  <c r="N1107" i="2" s="1"/>
  <c r="O1107" i="2" s="1"/>
  <c r="P1107" i="2" s="1"/>
  <c r="M1108" i="2" s="1"/>
  <c r="N1108" i="2" s="1"/>
  <c r="O1108" i="2" s="1"/>
  <c r="P1108" i="2" s="1"/>
  <c r="M1109" i="2" s="1"/>
  <c r="N1109" i="2" s="1"/>
  <c r="O1109" i="2" s="1"/>
  <c r="P1109" i="2" s="1"/>
  <c r="M1110" i="2" s="1"/>
  <c r="N1110" i="2" s="1"/>
  <c r="O1110" i="2" s="1"/>
  <c r="P1110" i="2" s="1"/>
  <c r="M1111" i="2" s="1"/>
  <c r="N1111" i="2" s="1"/>
  <c r="O1111" i="2" s="1"/>
  <c r="P1111" i="2" s="1"/>
  <c r="M1112" i="2" s="1"/>
  <c r="N1112" i="2" s="1"/>
  <c r="O1112" i="2" s="1"/>
  <c r="P1112" i="2" s="1"/>
  <c r="M1113" i="2" s="1"/>
  <c r="N1113" i="2" s="1"/>
  <c r="O1113" i="2" s="1"/>
  <c r="P1113" i="2" s="1"/>
  <c r="M1114" i="2" s="1"/>
  <c r="N1114" i="2" s="1"/>
  <c r="O1114" i="2" s="1"/>
  <c r="P1114" i="2" s="1"/>
  <c r="M1115" i="2" s="1"/>
  <c r="N1115" i="2" s="1"/>
  <c r="O1115" i="2" s="1"/>
  <c r="P1115" i="2" s="1"/>
  <c r="M1116" i="2" s="1"/>
  <c r="N1116" i="2" s="1"/>
  <c r="O1116" i="2" s="1"/>
  <c r="P1116" i="2" s="1"/>
  <c r="M1117" i="2" s="1"/>
  <c r="N1117" i="2" s="1"/>
  <c r="O1117" i="2" s="1"/>
  <c r="P1117" i="2" s="1"/>
  <c r="M1118" i="2" s="1"/>
  <c r="N1118" i="2" s="1"/>
  <c r="O1118" i="2" s="1"/>
  <c r="P1118" i="2" s="1"/>
  <c r="M1119" i="2" s="1"/>
  <c r="N1119" i="2" s="1"/>
  <c r="O1119" i="2" s="1"/>
  <c r="P1119" i="2" s="1"/>
  <c r="M1120" i="2" s="1"/>
  <c r="N1120" i="2" s="1"/>
  <c r="O1120" i="2" s="1"/>
  <c r="P1120" i="2" s="1"/>
  <c r="M1121" i="2" s="1"/>
  <c r="N1121" i="2" s="1"/>
  <c r="O1121" i="2" s="1"/>
  <c r="P1121" i="2" s="1"/>
  <c r="M1122" i="2" s="1"/>
  <c r="N1122" i="2" s="1"/>
  <c r="O1122" i="2" s="1"/>
  <c r="P1122" i="2" s="1"/>
  <c r="M1123" i="2" s="1"/>
  <c r="N1123" i="2" s="1"/>
  <c r="O1123" i="2" s="1"/>
  <c r="P1123" i="2" s="1"/>
  <c r="M1124" i="2" s="1"/>
  <c r="N1124" i="2" s="1"/>
  <c r="O1124" i="2" s="1"/>
  <c r="P1124" i="2" s="1"/>
  <c r="M1125" i="2" s="1"/>
  <c r="N1125" i="2" s="1"/>
  <c r="O1125" i="2" s="1"/>
  <c r="P1125" i="2" s="1"/>
  <c r="M1126" i="2" s="1"/>
  <c r="N1126" i="2" s="1"/>
  <c r="O1126" i="2" s="1"/>
  <c r="P1126" i="2" s="1"/>
  <c r="M1127" i="2" s="1"/>
  <c r="N1127" i="2" s="1"/>
  <c r="O1127" i="2" s="1"/>
  <c r="P1127" i="2" s="1"/>
  <c r="M1128" i="2" s="1"/>
  <c r="N1128" i="2" s="1"/>
  <c r="O1128" i="2" s="1"/>
  <c r="P1128" i="2" s="1"/>
  <c r="M1129" i="2" s="1"/>
  <c r="N1129" i="2" s="1"/>
  <c r="O1129" i="2" s="1"/>
  <c r="P1129" i="2" s="1"/>
  <c r="M1130" i="2" s="1"/>
  <c r="N1130" i="2" s="1"/>
  <c r="O1130" i="2" s="1"/>
  <c r="P1130" i="2" s="1"/>
  <c r="M1131" i="2" s="1"/>
  <c r="N1131" i="2" s="1"/>
  <c r="O1131" i="2" s="1"/>
  <c r="P1131" i="2" s="1"/>
  <c r="M1132" i="2" s="1"/>
  <c r="N1132" i="2" s="1"/>
  <c r="O1132" i="2" s="1"/>
  <c r="P1132" i="2" s="1"/>
  <c r="M1133" i="2" s="1"/>
  <c r="N1133" i="2" s="1"/>
  <c r="O1133" i="2" s="1"/>
  <c r="P1133" i="2" s="1"/>
  <c r="M1134" i="2" s="1"/>
  <c r="N1134" i="2" s="1"/>
  <c r="O1134" i="2" s="1"/>
  <c r="P1134" i="2" s="1"/>
  <c r="M1135" i="2" s="1"/>
  <c r="N1135" i="2" s="1"/>
  <c r="O1135" i="2" s="1"/>
  <c r="P1135" i="2" s="1"/>
  <c r="M1136" i="2" s="1"/>
  <c r="N1136" i="2" s="1"/>
  <c r="O1136" i="2" s="1"/>
  <c r="P1136" i="2" s="1"/>
  <c r="M1137" i="2" s="1"/>
  <c r="N1137" i="2" s="1"/>
  <c r="O1137" i="2" s="1"/>
  <c r="P1137" i="2" s="1"/>
  <c r="M1138" i="2" s="1"/>
  <c r="N1138" i="2" s="1"/>
  <c r="O1138" i="2" s="1"/>
  <c r="P1138" i="2" s="1"/>
  <c r="M1139" i="2" s="1"/>
  <c r="N1139" i="2" s="1"/>
  <c r="O1139" i="2" s="1"/>
  <c r="P1139" i="2" s="1"/>
  <c r="M1140" i="2" s="1"/>
  <c r="N1140" i="2" s="1"/>
  <c r="O1140" i="2" s="1"/>
  <c r="P1140" i="2" s="1"/>
  <c r="M1141" i="2" s="1"/>
  <c r="N1141" i="2" s="1"/>
  <c r="O1141" i="2" s="1"/>
  <c r="P1141" i="2" s="1"/>
  <c r="M1142" i="2" s="1"/>
  <c r="N1142" i="2" s="1"/>
  <c r="O1142" i="2" s="1"/>
  <c r="P1142" i="2" s="1"/>
  <c r="M1143" i="2" s="1"/>
  <c r="N1143" i="2" s="1"/>
  <c r="O1143" i="2" s="1"/>
  <c r="P1143" i="2" s="1"/>
  <c r="M1144" i="2" s="1"/>
  <c r="N1144" i="2" s="1"/>
  <c r="O1144" i="2" s="1"/>
  <c r="P1144" i="2" s="1"/>
  <c r="M1145" i="2" s="1"/>
  <c r="N1145" i="2" s="1"/>
  <c r="O1145" i="2" s="1"/>
  <c r="P1145" i="2" s="1"/>
  <c r="M1146" i="2" s="1"/>
  <c r="N1146" i="2" s="1"/>
  <c r="O1146" i="2" s="1"/>
  <c r="P1146" i="2" s="1"/>
  <c r="M1147" i="2" s="1"/>
  <c r="N1147" i="2" s="1"/>
  <c r="O1147" i="2" s="1"/>
  <c r="P1147" i="2" s="1"/>
  <c r="M1148" i="2" s="1"/>
  <c r="N1148" i="2" s="1"/>
  <c r="O1148" i="2" s="1"/>
  <c r="P1148" i="2" s="1"/>
  <c r="M1149" i="2" s="1"/>
  <c r="N1149" i="2" s="1"/>
  <c r="O1149" i="2" s="1"/>
  <c r="P1149" i="2" s="1"/>
  <c r="M1150" i="2" s="1"/>
  <c r="N1150" i="2" s="1"/>
  <c r="O1150" i="2" s="1"/>
  <c r="P1150" i="2" s="1"/>
  <c r="M1151" i="2" s="1"/>
  <c r="N1151" i="2" s="1"/>
  <c r="O1151" i="2" s="1"/>
  <c r="P1151" i="2" s="1"/>
  <c r="M1152" i="2" s="1"/>
  <c r="N1152" i="2" s="1"/>
  <c r="O1152" i="2" s="1"/>
  <c r="P1152" i="2" s="1"/>
  <c r="M1153" i="2" s="1"/>
  <c r="N1153" i="2" s="1"/>
  <c r="O1153" i="2" s="1"/>
  <c r="P1153" i="2" s="1"/>
  <c r="M1154" i="2" s="1"/>
  <c r="N1154" i="2" s="1"/>
  <c r="O1154" i="2" s="1"/>
  <c r="P1154" i="2" s="1"/>
  <c r="M1155" i="2" s="1"/>
  <c r="N1155" i="2" s="1"/>
  <c r="O1155" i="2" s="1"/>
  <c r="P1155" i="2" s="1"/>
  <c r="M1156" i="2" s="1"/>
  <c r="N1156" i="2" s="1"/>
  <c r="O1156" i="2" s="1"/>
  <c r="P1156" i="2" s="1"/>
  <c r="M1157" i="2" s="1"/>
  <c r="N1157" i="2" s="1"/>
  <c r="O1157" i="2" s="1"/>
  <c r="P1157" i="2" s="1"/>
  <c r="M1158" i="2" s="1"/>
  <c r="N1158" i="2" s="1"/>
  <c r="O1158" i="2" s="1"/>
  <c r="P1158" i="2" s="1"/>
  <c r="M1159" i="2" s="1"/>
  <c r="N1159" i="2" s="1"/>
  <c r="O1159" i="2" s="1"/>
  <c r="P1159" i="2" s="1"/>
  <c r="M1160" i="2" s="1"/>
  <c r="N1160" i="2" s="1"/>
  <c r="O1160" i="2" s="1"/>
  <c r="P1160" i="2" s="1"/>
  <c r="M1161" i="2" s="1"/>
  <c r="N1161" i="2" s="1"/>
  <c r="O1161" i="2" s="1"/>
  <c r="P1161" i="2" s="1"/>
  <c r="M1162" i="2" s="1"/>
  <c r="N1162" i="2" s="1"/>
  <c r="O1162" i="2" s="1"/>
  <c r="P1162" i="2" s="1"/>
  <c r="M1163" i="2" s="1"/>
  <c r="N1163" i="2" s="1"/>
  <c r="O1163" i="2" s="1"/>
  <c r="P1163" i="2" s="1"/>
  <c r="M1164" i="2" s="1"/>
  <c r="N1164" i="2" s="1"/>
  <c r="O1164" i="2" s="1"/>
  <c r="P1164" i="2" s="1"/>
  <c r="M1165" i="2" s="1"/>
  <c r="N1165" i="2" s="1"/>
  <c r="O1165" i="2" s="1"/>
  <c r="P1165" i="2" s="1"/>
  <c r="M1166" i="2" s="1"/>
  <c r="N1166" i="2" s="1"/>
  <c r="O1166" i="2" s="1"/>
  <c r="P1166" i="2" s="1"/>
  <c r="M1167" i="2" s="1"/>
  <c r="N1167" i="2" s="1"/>
  <c r="O1167" i="2" s="1"/>
  <c r="P1167" i="2" s="1"/>
  <c r="M1168" i="2" s="1"/>
  <c r="N1168" i="2" s="1"/>
  <c r="O1168" i="2" s="1"/>
  <c r="P1168" i="2" s="1"/>
  <c r="M1169" i="2" s="1"/>
  <c r="N1169" i="2" s="1"/>
  <c r="O1169" i="2" s="1"/>
  <c r="P1169" i="2" s="1"/>
  <c r="M1170" i="2" s="1"/>
  <c r="N1170" i="2" s="1"/>
  <c r="O1170" i="2" s="1"/>
  <c r="P1170" i="2" s="1"/>
  <c r="M1171" i="2" s="1"/>
  <c r="N1171" i="2" s="1"/>
  <c r="O1171" i="2" s="1"/>
  <c r="P1171" i="2" s="1"/>
  <c r="M1172" i="2" s="1"/>
  <c r="N1172" i="2" s="1"/>
  <c r="O1172" i="2" s="1"/>
  <c r="P1172" i="2" s="1"/>
  <c r="M1173" i="2" s="1"/>
  <c r="N1173" i="2" s="1"/>
  <c r="O1173" i="2" s="1"/>
  <c r="P1173" i="2" s="1"/>
  <c r="M1174" i="2" s="1"/>
  <c r="N1174" i="2" s="1"/>
  <c r="O1174" i="2" s="1"/>
  <c r="P1174" i="2" s="1"/>
  <c r="M1175" i="2" s="1"/>
  <c r="N1175" i="2" s="1"/>
  <c r="O1175" i="2" s="1"/>
  <c r="P1175" i="2" s="1"/>
  <c r="M1176" i="2" s="1"/>
  <c r="N1176" i="2" s="1"/>
  <c r="O1176" i="2" s="1"/>
  <c r="P1176" i="2" s="1"/>
  <c r="M1177" i="2" s="1"/>
  <c r="N1177" i="2" s="1"/>
  <c r="O1177" i="2" s="1"/>
  <c r="P1177" i="2" s="1"/>
  <c r="M1178" i="2" s="1"/>
  <c r="N1178" i="2" s="1"/>
  <c r="O1178" i="2" s="1"/>
  <c r="P1178" i="2" s="1"/>
  <c r="M1179" i="2" s="1"/>
  <c r="N1179" i="2" s="1"/>
  <c r="O1179" i="2" s="1"/>
  <c r="P1179" i="2" s="1"/>
  <c r="M1180" i="2" s="1"/>
  <c r="N1180" i="2" s="1"/>
  <c r="O1180" i="2" s="1"/>
  <c r="P1180" i="2" s="1"/>
  <c r="M1181" i="2" s="1"/>
  <c r="N1181" i="2" s="1"/>
  <c r="O1181" i="2" s="1"/>
  <c r="P1181" i="2" s="1"/>
  <c r="M1182" i="2" s="1"/>
  <c r="N1182" i="2" s="1"/>
  <c r="O1182" i="2" s="1"/>
  <c r="P1182" i="2" s="1"/>
  <c r="M1183" i="2" s="1"/>
  <c r="N1183" i="2" s="1"/>
  <c r="O1183" i="2" s="1"/>
  <c r="P1183" i="2" s="1"/>
  <c r="M1184" i="2" s="1"/>
  <c r="N1184" i="2" s="1"/>
  <c r="O1184" i="2" s="1"/>
  <c r="P1184" i="2" s="1"/>
  <c r="M1185" i="2" s="1"/>
  <c r="N1185" i="2" s="1"/>
  <c r="O1185" i="2" s="1"/>
  <c r="P1185" i="2" s="1"/>
  <c r="M1186" i="2" s="1"/>
  <c r="N1186" i="2" s="1"/>
  <c r="O1186" i="2" s="1"/>
  <c r="P1186" i="2" s="1"/>
  <c r="M1187" i="2" s="1"/>
  <c r="N1187" i="2" s="1"/>
  <c r="O1187" i="2" s="1"/>
  <c r="P1187" i="2" s="1"/>
  <c r="M1188" i="2" s="1"/>
  <c r="N1188" i="2" s="1"/>
  <c r="O1188" i="2" s="1"/>
  <c r="P1188" i="2" s="1"/>
  <c r="M1189" i="2" s="1"/>
  <c r="N1189" i="2" s="1"/>
  <c r="O1189" i="2" s="1"/>
  <c r="P1189" i="2" s="1"/>
  <c r="M1190" i="2" s="1"/>
  <c r="N1190" i="2" s="1"/>
  <c r="O1190" i="2" s="1"/>
  <c r="P1190" i="2" s="1"/>
  <c r="M1191" i="2" s="1"/>
  <c r="N1191" i="2" s="1"/>
  <c r="O1191" i="2" s="1"/>
  <c r="P1191" i="2" s="1"/>
  <c r="M1192" i="2" s="1"/>
  <c r="N1192" i="2" s="1"/>
  <c r="O1192" i="2" s="1"/>
  <c r="P1192" i="2" s="1"/>
  <c r="M1193" i="2" s="1"/>
  <c r="N1193" i="2" s="1"/>
  <c r="O1193" i="2" s="1"/>
  <c r="P1193" i="2" s="1"/>
  <c r="M1194" i="2" s="1"/>
  <c r="N1194" i="2" s="1"/>
  <c r="O1194" i="2" s="1"/>
  <c r="P1194" i="2" s="1"/>
  <c r="M1195" i="2" s="1"/>
  <c r="N1195" i="2" s="1"/>
  <c r="O1195" i="2" s="1"/>
  <c r="P1195" i="2" s="1"/>
  <c r="M1196" i="2" s="1"/>
  <c r="N1196" i="2" s="1"/>
  <c r="O1196" i="2" s="1"/>
  <c r="P1196" i="2" s="1"/>
  <c r="M1197" i="2" s="1"/>
  <c r="N1197" i="2" s="1"/>
  <c r="O1197" i="2" s="1"/>
  <c r="P1197" i="2" s="1"/>
  <c r="M1198" i="2" s="1"/>
  <c r="N1198" i="2" s="1"/>
  <c r="O1198" i="2" s="1"/>
  <c r="P1198" i="2" s="1"/>
  <c r="M1199" i="2" s="1"/>
  <c r="N1199" i="2" s="1"/>
  <c r="O1199" i="2" s="1"/>
  <c r="P1199" i="2" s="1"/>
  <c r="M1200" i="2" s="1"/>
  <c r="N1200" i="2" s="1"/>
  <c r="O1200" i="2" s="1"/>
  <c r="P1200" i="2" s="1"/>
  <c r="M1201" i="2" s="1"/>
  <c r="N1201" i="2" s="1"/>
  <c r="O1201" i="2" s="1"/>
  <c r="P1201" i="2" s="1"/>
  <c r="M1202" i="2" s="1"/>
  <c r="N1202" i="2" s="1"/>
  <c r="O1202" i="2" s="1"/>
  <c r="P1202" i="2" s="1"/>
  <c r="M1203" i="2" s="1"/>
  <c r="N1203" i="2" s="1"/>
  <c r="O1203" i="2" s="1"/>
  <c r="P1203" i="2" s="1"/>
  <c r="M1204" i="2" s="1"/>
  <c r="N1204" i="2" s="1"/>
  <c r="O1204" i="2" s="1"/>
  <c r="P1204" i="2" s="1"/>
  <c r="M1205" i="2" s="1"/>
  <c r="N1205" i="2" s="1"/>
  <c r="O1205" i="2" s="1"/>
  <c r="P1205" i="2" s="1"/>
  <c r="M1206" i="2" s="1"/>
  <c r="N1206" i="2" s="1"/>
  <c r="O1206" i="2" s="1"/>
  <c r="P1206" i="2" s="1"/>
  <c r="M1207" i="2" s="1"/>
  <c r="N1207" i="2" s="1"/>
  <c r="O1207" i="2" s="1"/>
  <c r="P1207" i="2" s="1"/>
  <c r="M1208" i="2" s="1"/>
  <c r="N1208" i="2" s="1"/>
  <c r="O1208" i="2" s="1"/>
  <c r="P1208" i="2" s="1"/>
  <c r="M1209" i="2" s="1"/>
  <c r="N1209" i="2" s="1"/>
  <c r="O1209" i="2" s="1"/>
  <c r="P1209" i="2" s="1"/>
  <c r="M1210" i="2" s="1"/>
  <c r="N1210" i="2" s="1"/>
  <c r="O1210" i="2" s="1"/>
  <c r="P1210" i="2" s="1"/>
  <c r="M1211" i="2" s="1"/>
  <c r="N1211" i="2" s="1"/>
  <c r="O1211" i="2" s="1"/>
  <c r="P1211" i="2" s="1"/>
  <c r="M1212" i="2" s="1"/>
  <c r="N1212" i="2" s="1"/>
  <c r="O1212" i="2" s="1"/>
  <c r="P1212" i="2" s="1"/>
  <c r="M1213" i="2" s="1"/>
  <c r="N1213" i="2" s="1"/>
  <c r="O1213" i="2" s="1"/>
  <c r="P1213" i="2" s="1"/>
  <c r="M1214" i="2" s="1"/>
  <c r="N1214" i="2" s="1"/>
  <c r="O1214" i="2" s="1"/>
  <c r="P1214" i="2" s="1"/>
  <c r="M1215" i="2" s="1"/>
  <c r="N1215" i="2" s="1"/>
  <c r="O1215" i="2" s="1"/>
  <c r="P1215" i="2" s="1"/>
  <c r="M1216" i="2" s="1"/>
  <c r="N1216" i="2" s="1"/>
  <c r="O1216" i="2" s="1"/>
  <c r="P1216" i="2" s="1"/>
  <c r="M1217" i="2" s="1"/>
  <c r="N1217" i="2" s="1"/>
  <c r="O1217" i="2" s="1"/>
  <c r="P1217" i="2" s="1"/>
  <c r="M1218" i="2" s="1"/>
  <c r="N1218" i="2" s="1"/>
  <c r="O1218" i="2" s="1"/>
  <c r="P1218" i="2" s="1"/>
  <c r="M1219" i="2" s="1"/>
  <c r="N1219" i="2" s="1"/>
  <c r="O1219" i="2" s="1"/>
  <c r="P1219" i="2" s="1"/>
  <c r="M1220" i="2" s="1"/>
  <c r="N1220" i="2" s="1"/>
  <c r="O1220" i="2" s="1"/>
  <c r="P1220" i="2" s="1"/>
  <c r="M1221" i="2" s="1"/>
  <c r="N1221" i="2" s="1"/>
  <c r="O1221" i="2" s="1"/>
  <c r="P1221" i="2" s="1"/>
  <c r="M1222" i="2" s="1"/>
  <c r="N1222" i="2" s="1"/>
  <c r="O1222" i="2" s="1"/>
  <c r="P1222" i="2" s="1"/>
  <c r="M1223" i="2" s="1"/>
  <c r="N1223" i="2" s="1"/>
  <c r="O1223" i="2" s="1"/>
  <c r="P1223" i="2" s="1"/>
  <c r="M1224" i="2" s="1"/>
  <c r="N1224" i="2" s="1"/>
  <c r="O1224" i="2" s="1"/>
  <c r="P1224" i="2" s="1"/>
  <c r="M1225" i="2" s="1"/>
  <c r="N1225" i="2" s="1"/>
  <c r="O1225" i="2" s="1"/>
  <c r="P1225" i="2" s="1"/>
  <c r="M1226" i="2" s="1"/>
  <c r="N1226" i="2" s="1"/>
  <c r="O1226" i="2" s="1"/>
  <c r="P1226" i="2" s="1"/>
  <c r="M1227" i="2" s="1"/>
  <c r="N1227" i="2" s="1"/>
  <c r="O1227" i="2" s="1"/>
  <c r="P1227" i="2" s="1"/>
  <c r="M1228" i="2" s="1"/>
  <c r="N1228" i="2" s="1"/>
  <c r="O1228" i="2" s="1"/>
  <c r="P1228" i="2" s="1"/>
  <c r="M1229" i="2" s="1"/>
  <c r="N1229" i="2" s="1"/>
  <c r="O1229" i="2" s="1"/>
  <c r="P1229" i="2" s="1"/>
  <c r="M1230" i="2" s="1"/>
  <c r="N1230" i="2" s="1"/>
  <c r="O1230" i="2" s="1"/>
  <c r="P1230" i="2" s="1"/>
  <c r="M1231" i="2" s="1"/>
  <c r="N1231" i="2" s="1"/>
  <c r="O1231" i="2" s="1"/>
  <c r="P1231" i="2" s="1"/>
  <c r="M1232" i="2" s="1"/>
  <c r="N1232" i="2" s="1"/>
  <c r="O1232" i="2" s="1"/>
  <c r="P1232" i="2" s="1"/>
  <c r="M1233" i="2" s="1"/>
  <c r="N1233" i="2" s="1"/>
  <c r="O1233" i="2" s="1"/>
  <c r="P1233" i="2" s="1"/>
  <c r="M1234" i="2" s="1"/>
  <c r="N1234" i="2" s="1"/>
  <c r="O1234" i="2" s="1"/>
  <c r="P1234" i="2" s="1"/>
  <c r="M1235" i="2" s="1"/>
  <c r="N1235" i="2" s="1"/>
  <c r="O1235" i="2" s="1"/>
  <c r="P1235" i="2" s="1"/>
  <c r="M1236" i="2" s="1"/>
  <c r="N1236" i="2" s="1"/>
  <c r="O1236" i="2" s="1"/>
  <c r="P1236" i="2" s="1"/>
  <c r="M1237" i="2" s="1"/>
  <c r="N1237" i="2" s="1"/>
  <c r="O1237" i="2" s="1"/>
  <c r="P1237" i="2" s="1"/>
  <c r="M1238" i="2" s="1"/>
  <c r="N1238" i="2" s="1"/>
  <c r="O1238" i="2" s="1"/>
  <c r="P1238" i="2" s="1"/>
  <c r="M1239" i="2" s="1"/>
  <c r="N1239" i="2" s="1"/>
  <c r="O1239" i="2" s="1"/>
  <c r="P1239" i="2" s="1"/>
  <c r="M1240" i="2" s="1"/>
  <c r="N1240" i="2" s="1"/>
  <c r="O1240" i="2" s="1"/>
  <c r="P1240" i="2" s="1"/>
  <c r="M1241" i="2" s="1"/>
  <c r="N1241" i="2" s="1"/>
  <c r="O1241" i="2" s="1"/>
  <c r="P1241" i="2" s="1"/>
  <c r="M1242" i="2" s="1"/>
  <c r="N1242" i="2" s="1"/>
  <c r="O1242" i="2" s="1"/>
  <c r="P1242" i="2" s="1"/>
  <c r="M1243" i="2" s="1"/>
  <c r="N1243" i="2" s="1"/>
  <c r="O1243" i="2" s="1"/>
  <c r="P1243" i="2" s="1"/>
  <c r="M1244" i="2" s="1"/>
  <c r="N1244" i="2" s="1"/>
  <c r="O1244" i="2" s="1"/>
  <c r="P1244" i="2" s="1"/>
  <c r="M1245" i="2" s="1"/>
  <c r="N1245" i="2" s="1"/>
  <c r="O1245" i="2" s="1"/>
  <c r="P1245" i="2" s="1"/>
  <c r="M1246" i="2" s="1"/>
  <c r="N1246" i="2" s="1"/>
  <c r="O1246" i="2" s="1"/>
  <c r="P1246" i="2" s="1"/>
  <c r="M1247" i="2" s="1"/>
  <c r="N1247" i="2" s="1"/>
  <c r="O1247" i="2" s="1"/>
  <c r="P1247" i="2" s="1"/>
  <c r="M1248" i="2" s="1"/>
  <c r="N1248" i="2" s="1"/>
  <c r="O1248" i="2" s="1"/>
  <c r="P1248" i="2" s="1"/>
  <c r="M1249" i="2" s="1"/>
  <c r="N1249" i="2" s="1"/>
  <c r="O1249" i="2" s="1"/>
  <c r="P1249" i="2" s="1"/>
  <c r="M1250" i="2" s="1"/>
  <c r="N1250" i="2" s="1"/>
  <c r="O1250" i="2" s="1"/>
  <c r="P1250" i="2" s="1"/>
  <c r="M1251" i="2" s="1"/>
  <c r="N1251" i="2" s="1"/>
  <c r="O1251" i="2" s="1"/>
  <c r="P1251" i="2" s="1"/>
  <c r="M1252" i="2" s="1"/>
  <c r="N1252" i="2" s="1"/>
  <c r="O1252" i="2" s="1"/>
  <c r="P1252" i="2" s="1"/>
  <c r="M1253" i="2" s="1"/>
  <c r="N1253" i="2" s="1"/>
  <c r="O1253" i="2" s="1"/>
  <c r="P1253" i="2" s="1"/>
  <c r="M1254" i="2" s="1"/>
  <c r="N1254" i="2" s="1"/>
  <c r="O1254" i="2" s="1"/>
  <c r="P1254" i="2" s="1"/>
  <c r="M1255" i="2" s="1"/>
  <c r="N1255" i="2" s="1"/>
  <c r="O1255" i="2" s="1"/>
  <c r="P1255" i="2" s="1"/>
  <c r="M1256" i="2" s="1"/>
  <c r="N1256" i="2" s="1"/>
  <c r="O1256" i="2" s="1"/>
  <c r="P1256" i="2" s="1"/>
  <c r="M1257" i="2" s="1"/>
  <c r="N1257" i="2" s="1"/>
  <c r="O1257" i="2" s="1"/>
  <c r="P1257" i="2" s="1"/>
  <c r="M1258" i="2" s="1"/>
  <c r="N1258" i="2" s="1"/>
  <c r="O1258" i="2" s="1"/>
  <c r="P1258" i="2" s="1"/>
  <c r="M1259" i="2" s="1"/>
  <c r="N1259" i="2" s="1"/>
  <c r="O1259" i="2" s="1"/>
  <c r="P1259" i="2" s="1"/>
  <c r="M1260" i="2" s="1"/>
  <c r="N1260" i="2" s="1"/>
  <c r="O1260" i="2" s="1"/>
  <c r="P1260" i="2" s="1"/>
  <c r="M1261" i="2" s="1"/>
  <c r="N1261" i="2" s="1"/>
  <c r="O1261" i="2" s="1"/>
  <c r="P1261" i="2" s="1"/>
  <c r="M1262" i="2" s="1"/>
  <c r="N1262" i="2" s="1"/>
  <c r="O1262" i="2" s="1"/>
  <c r="P1262" i="2" s="1"/>
  <c r="M1263" i="2" s="1"/>
  <c r="N1263" i="2" s="1"/>
  <c r="O1263" i="2" s="1"/>
  <c r="P1263" i="2" s="1"/>
  <c r="M1264" i="2" s="1"/>
  <c r="N1264" i="2" s="1"/>
  <c r="O1264" i="2" s="1"/>
  <c r="P1264" i="2" s="1"/>
  <c r="M1265" i="2" s="1"/>
  <c r="N1265" i="2" s="1"/>
  <c r="O1265" i="2" s="1"/>
  <c r="P1265" i="2" s="1"/>
  <c r="M1266" i="2" s="1"/>
  <c r="N1266" i="2" s="1"/>
  <c r="O1266" i="2" s="1"/>
  <c r="P1266" i="2" s="1"/>
  <c r="M1267" i="2" s="1"/>
  <c r="N1267" i="2" s="1"/>
  <c r="O1267" i="2" s="1"/>
  <c r="P1267" i="2" s="1"/>
  <c r="M1268" i="2" s="1"/>
  <c r="N1268" i="2" s="1"/>
  <c r="O1268" i="2" s="1"/>
  <c r="P1268" i="2" s="1"/>
  <c r="M1269" i="2" s="1"/>
  <c r="N1269" i="2" s="1"/>
  <c r="O1269" i="2" s="1"/>
  <c r="P1269" i="2" s="1"/>
  <c r="M1270" i="2" s="1"/>
  <c r="N1270" i="2" s="1"/>
  <c r="O1270" i="2" s="1"/>
  <c r="P1270" i="2" s="1"/>
  <c r="M1271" i="2" s="1"/>
  <c r="N1271" i="2" s="1"/>
  <c r="O1271" i="2" s="1"/>
  <c r="P1271" i="2" s="1"/>
  <c r="M1272" i="2" s="1"/>
  <c r="N1272" i="2" s="1"/>
  <c r="O1272" i="2" s="1"/>
  <c r="P1272" i="2" s="1"/>
  <c r="M1273" i="2" s="1"/>
  <c r="N1273" i="2" s="1"/>
  <c r="O1273" i="2" s="1"/>
  <c r="P1273" i="2" s="1"/>
  <c r="M1274" i="2" s="1"/>
  <c r="N1274" i="2" s="1"/>
  <c r="O1274" i="2" s="1"/>
  <c r="P1274" i="2" s="1"/>
  <c r="M1275" i="2" s="1"/>
  <c r="N1275" i="2" s="1"/>
  <c r="O1275" i="2" s="1"/>
  <c r="P1275" i="2" s="1"/>
  <c r="M1276" i="2" s="1"/>
  <c r="N1276" i="2" s="1"/>
  <c r="O1276" i="2" s="1"/>
  <c r="P1276" i="2" s="1"/>
  <c r="M1277" i="2" s="1"/>
  <c r="N1277" i="2" s="1"/>
  <c r="O1277" i="2" s="1"/>
  <c r="P1277" i="2" s="1"/>
  <c r="M1278" i="2" s="1"/>
  <c r="N1278" i="2" s="1"/>
  <c r="O1278" i="2" s="1"/>
  <c r="P1278" i="2" s="1"/>
  <c r="M1279" i="2" s="1"/>
  <c r="N1279" i="2" s="1"/>
  <c r="O1279" i="2" s="1"/>
  <c r="P1279" i="2" s="1"/>
  <c r="M1280" i="2" s="1"/>
  <c r="N1280" i="2" s="1"/>
  <c r="O1280" i="2" s="1"/>
  <c r="P1280" i="2" s="1"/>
  <c r="M1281" i="2" s="1"/>
  <c r="N1281" i="2" s="1"/>
  <c r="O1281" i="2" s="1"/>
  <c r="P1281" i="2" s="1"/>
  <c r="M1282" i="2" s="1"/>
  <c r="N1282" i="2" s="1"/>
  <c r="O1282" i="2" s="1"/>
  <c r="P1282" i="2" s="1"/>
  <c r="M1283" i="2" s="1"/>
  <c r="N1283" i="2" s="1"/>
  <c r="O1283" i="2" s="1"/>
  <c r="P1283" i="2" s="1"/>
  <c r="M1284" i="2" s="1"/>
  <c r="N1284" i="2" s="1"/>
  <c r="O1284" i="2" s="1"/>
  <c r="P1284" i="2" s="1"/>
  <c r="M1285" i="2" s="1"/>
  <c r="N1285" i="2" s="1"/>
  <c r="O1285" i="2" s="1"/>
  <c r="P1285" i="2" s="1"/>
  <c r="M1286" i="2" s="1"/>
  <c r="N1286" i="2" s="1"/>
  <c r="O1286" i="2" s="1"/>
  <c r="P1286" i="2" s="1"/>
  <c r="M1287" i="2" s="1"/>
  <c r="N1287" i="2" s="1"/>
  <c r="O1287" i="2" s="1"/>
  <c r="P1287" i="2" s="1"/>
  <c r="M1288" i="2" s="1"/>
  <c r="N1288" i="2" s="1"/>
  <c r="O1288" i="2" s="1"/>
  <c r="P1288" i="2" s="1"/>
  <c r="M1289" i="2" s="1"/>
  <c r="N1289" i="2" s="1"/>
  <c r="O1289" i="2" s="1"/>
  <c r="P1289" i="2" s="1"/>
  <c r="M1290" i="2" s="1"/>
  <c r="N1290" i="2" s="1"/>
  <c r="O1290" i="2" s="1"/>
  <c r="P1290" i="2" s="1"/>
  <c r="M1291" i="2" s="1"/>
  <c r="N1291" i="2" s="1"/>
  <c r="O1291" i="2" s="1"/>
  <c r="P1291" i="2" s="1"/>
  <c r="M1292" i="2" s="1"/>
  <c r="N1292" i="2" s="1"/>
  <c r="O1292" i="2" s="1"/>
  <c r="P1292" i="2" s="1"/>
  <c r="M1293" i="2" s="1"/>
  <c r="N1293" i="2" s="1"/>
  <c r="O1293" i="2" s="1"/>
  <c r="P1293" i="2" s="1"/>
  <c r="M1294" i="2" s="1"/>
  <c r="N1294" i="2" s="1"/>
  <c r="O1294" i="2" s="1"/>
  <c r="P1294" i="2" s="1"/>
  <c r="M1295" i="2" s="1"/>
  <c r="N1295" i="2" s="1"/>
  <c r="O1295" i="2" s="1"/>
  <c r="P1295" i="2" s="1"/>
  <c r="M1296" i="2" s="1"/>
  <c r="N1296" i="2" s="1"/>
  <c r="O1296" i="2" s="1"/>
  <c r="P1296" i="2" s="1"/>
  <c r="M1297" i="2" s="1"/>
  <c r="N1297" i="2" s="1"/>
  <c r="O1297" i="2" s="1"/>
  <c r="P1297" i="2" s="1"/>
  <c r="M1298" i="2" s="1"/>
  <c r="N1298" i="2" s="1"/>
  <c r="O1298" i="2" s="1"/>
  <c r="P1298" i="2" s="1"/>
  <c r="M1299" i="2" s="1"/>
  <c r="N1299" i="2" s="1"/>
  <c r="O1299" i="2" s="1"/>
  <c r="P1299" i="2" s="1"/>
  <c r="M1300" i="2" s="1"/>
  <c r="N1300" i="2" s="1"/>
  <c r="O1300" i="2" s="1"/>
  <c r="P1300" i="2" s="1"/>
  <c r="M1301" i="2" s="1"/>
  <c r="N1301" i="2" s="1"/>
  <c r="O1301" i="2" s="1"/>
  <c r="P1301" i="2" s="1"/>
  <c r="M1302" i="2" s="1"/>
  <c r="N1302" i="2" s="1"/>
  <c r="O1302" i="2" s="1"/>
  <c r="P1302" i="2" s="1"/>
  <c r="M1303" i="2" s="1"/>
  <c r="N1303" i="2" s="1"/>
  <c r="O1303" i="2" s="1"/>
  <c r="P1303" i="2" s="1"/>
  <c r="M1304" i="2" s="1"/>
  <c r="N1304" i="2" s="1"/>
  <c r="O1304" i="2" s="1"/>
  <c r="P1304" i="2" s="1"/>
  <c r="M1305" i="2" s="1"/>
  <c r="N1305" i="2" s="1"/>
  <c r="O1305" i="2" s="1"/>
  <c r="P1305" i="2" s="1"/>
  <c r="M1306" i="2" s="1"/>
  <c r="N1306" i="2" s="1"/>
  <c r="O1306" i="2" s="1"/>
  <c r="P1306" i="2" s="1"/>
  <c r="M1307" i="2" s="1"/>
  <c r="N1307" i="2" s="1"/>
  <c r="O1307" i="2" s="1"/>
  <c r="P1307" i="2" s="1"/>
  <c r="M1308" i="2" s="1"/>
  <c r="N1308" i="2" s="1"/>
  <c r="O1308" i="2" s="1"/>
  <c r="P1308" i="2" s="1"/>
  <c r="M1309" i="2" s="1"/>
  <c r="N1309" i="2" s="1"/>
  <c r="O1309" i="2" s="1"/>
  <c r="P1309" i="2" s="1"/>
  <c r="M1310" i="2" s="1"/>
  <c r="N1310" i="2" s="1"/>
  <c r="O1310" i="2" s="1"/>
  <c r="P1310" i="2" s="1"/>
  <c r="M1311" i="2" s="1"/>
  <c r="N1311" i="2" s="1"/>
  <c r="O1311" i="2" s="1"/>
  <c r="P1311" i="2" s="1"/>
  <c r="M1312" i="2" s="1"/>
  <c r="N1312" i="2" s="1"/>
  <c r="O1312" i="2" s="1"/>
  <c r="P1312" i="2" s="1"/>
  <c r="M1313" i="2" s="1"/>
  <c r="N1313" i="2" s="1"/>
  <c r="O1313" i="2" s="1"/>
  <c r="P1313" i="2" s="1"/>
  <c r="M1314" i="2" s="1"/>
  <c r="N1314" i="2" s="1"/>
  <c r="O1314" i="2" s="1"/>
  <c r="P1314" i="2" s="1"/>
  <c r="M1315" i="2" s="1"/>
  <c r="N1315" i="2" s="1"/>
  <c r="O1315" i="2" s="1"/>
  <c r="P1315" i="2" s="1"/>
  <c r="M1316" i="2" s="1"/>
  <c r="N1316" i="2" s="1"/>
  <c r="O1316" i="2" s="1"/>
  <c r="P1316" i="2" s="1"/>
  <c r="M1317" i="2" s="1"/>
  <c r="N1317" i="2" s="1"/>
  <c r="O1317" i="2" s="1"/>
  <c r="P1317" i="2" s="1"/>
  <c r="M1318" i="2" s="1"/>
  <c r="N1318" i="2" s="1"/>
  <c r="O1318" i="2" s="1"/>
  <c r="P1318" i="2" s="1"/>
  <c r="M1319" i="2" s="1"/>
  <c r="N1319" i="2" s="1"/>
  <c r="O1319" i="2" s="1"/>
  <c r="P1319" i="2" s="1"/>
  <c r="M1320" i="2" s="1"/>
  <c r="N1320" i="2" s="1"/>
  <c r="O1320" i="2" s="1"/>
  <c r="P1320" i="2" s="1"/>
  <c r="M1321" i="2" s="1"/>
  <c r="N1321" i="2" s="1"/>
  <c r="O1321" i="2" s="1"/>
  <c r="P1321" i="2" s="1"/>
  <c r="M1322" i="2" s="1"/>
  <c r="N1322" i="2" s="1"/>
  <c r="O1322" i="2" s="1"/>
  <c r="P1322" i="2" s="1"/>
  <c r="M1323" i="2" s="1"/>
  <c r="N1323" i="2" s="1"/>
  <c r="O1323" i="2" s="1"/>
  <c r="P1323" i="2" s="1"/>
  <c r="M1324" i="2" s="1"/>
  <c r="N1324" i="2" s="1"/>
  <c r="O1324" i="2" s="1"/>
  <c r="P1324" i="2" s="1"/>
  <c r="M1325" i="2" s="1"/>
  <c r="N1325" i="2" s="1"/>
  <c r="O1325" i="2" s="1"/>
  <c r="P1325" i="2" s="1"/>
  <c r="M1326" i="2" s="1"/>
  <c r="N1326" i="2" s="1"/>
  <c r="O1326" i="2" s="1"/>
  <c r="P1326" i="2" s="1"/>
  <c r="M1327" i="2" s="1"/>
  <c r="N1327" i="2" s="1"/>
  <c r="O1327" i="2" s="1"/>
  <c r="P1327" i="2" s="1"/>
  <c r="M1328" i="2" s="1"/>
  <c r="N1328" i="2" s="1"/>
  <c r="O1328" i="2" s="1"/>
  <c r="P1328" i="2" s="1"/>
  <c r="M1329" i="2" s="1"/>
  <c r="N1329" i="2" s="1"/>
  <c r="O1329" i="2" s="1"/>
  <c r="P1329" i="2" s="1"/>
  <c r="M1330" i="2" s="1"/>
  <c r="N1330" i="2" s="1"/>
  <c r="O1330" i="2" s="1"/>
  <c r="P1330" i="2" s="1"/>
  <c r="M1331" i="2" s="1"/>
  <c r="N1331" i="2" s="1"/>
  <c r="O1331" i="2" s="1"/>
  <c r="P1331" i="2" s="1"/>
  <c r="M1332" i="2" s="1"/>
  <c r="N1332" i="2" s="1"/>
  <c r="O1332" i="2" s="1"/>
  <c r="P1332" i="2" s="1"/>
  <c r="M1333" i="2" s="1"/>
  <c r="N1333" i="2" s="1"/>
  <c r="O1333" i="2" s="1"/>
  <c r="P1333" i="2" s="1"/>
  <c r="M1334" i="2" s="1"/>
  <c r="N1334" i="2" s="1"/>
  <c r="O1334" i="2" s="1"/>
  <c r="P1334" i="2" s="1"/>
  <c r="M1335" i="2" s="1"/>
  <c r="N1335" i="2" s="1"/>
  <c r="O1335" i="2" s="1"/>
  <c r="P1335" i="2" s="1"/>
  <c r="M1336" i="2" s="1"/>
  <c r="N1336" i="2" s="1"/>
  <c r="O1336" i="2" s="1"/>
  <c r="P1336" i="2" s="1"/>
  <c r="M1337" i="2" s="1"/>
  <c r="N1337" i="2" s="1"/>
  <c r="O1337" i="2" s="1"/>
  <c r="P1337" i="2" s="1"/>
  <c r="M1338" i="2" s="1"/>
  <c r="N1338" i="2" s="1"/>
  <c r="O1338" i="2" s="1"/>
  <c r="P1338" i="2" s="1"/>
  <c r="M1339" i="2" s="1"/>
  <c r="N1339" i="2" s="1"/>
  <c r="O1339" i="2" s="1"/>
  <c r="P1339" i="2" s="1"/>
  <c r="M1340" i="2" s="1"/>
  <c r="N1340" i="2" s="1"/>
  <c r="O1340" i="2" s="1"/>
  <c r="P1340" i="2" s="1"/>
  <c r="M1341" i="2" s="1"/>
  <c r="N1341" i="2" s="1"/>
  <c r="O1341" i="2" s="1"/>
  <c r="P1341" i="2" s="1"/>
  <c r="M1342" i="2" s="1"/>
  <c r="N1342" i="2" s="1"/>
  <c r="O1342" i="2" s="1"/>
  <c r="P1342" i="2" s="1"/>
  <c r="M1343" i="2" s="1"/>
  <c r="N1343" i="2" s="1"/>
  <c r="O1343" i="2" s="1"/>
  <c r="P1343" i="2" s="1"/>
  <c r="M1344" i="2" s="1"/>
  <c r="N1344" i="2" s="1"/>
  <c r="O1344" i="2" s="1"/>
  <c r="P1344" i="2" s="1"/>
  <c r="M1345" i="2" s="1"/>
  <c r="N1345" i="2" s="1"/>
  <c r="O1345" i="2" s="1"/>
  <c r="P1345" i="2" s="1"/>
  <c r="M1346" i="2" s="1"/>
  <c r="N1346" i="2" s="1"/>
  <c r="O1346" i="2" s="1"/>
  <c r="P1346" i="2" s="1"/>
  <c r="M1347" i="2" s="1"/>
  <c r="N1347" i="2" s="1"/>
  <c r="O1347" i="2" s="1"/>
  <c r="P1347" i="2" s="1"/>
  <c r="M1348" i="2" s="1"/>
  <c r="N1348" i="2" s="1"/>
  <c r="O1348" i="2" s="1"/>
  <c r="P1348" i="2" s="1"/>
  <c r="M1349" i="2" s="1"/>
  <c r="N1349" i="2" s="1"/>
  <c r="O1349" i="2" s="1"/>
  <c r="P1349" i="2" s="1"/>
  <c r="M1350" i="2" s="1"/>
  <c r="N1350" i="2" s="1"/>
  <c r="O1350" i="2" s="1"/>
  <c r="P1350" i="2" s="1"/>
  <c r="M1351" i="2" s="1"/>
  <c r="N1351" i="2" s="1"/>
  <c r="O1351" i="2" s="1"/>
  <c r="P1351" i="2" s="1"/>
  <c r="M1352" i="2" s="1"/>
  <c r="N1352" i="2" s="1"/>
  <c r="O1352" i="2" s="1"/>
  <c r="P1352" i="2" s="1"/>
  <c r="M1353" i="2" s="1"/>
  <c r="N1353" i="2" s="1"/>
  <c r="O1353" i="2" s="1"/>
  <c r="P1353" i="2" s="1"/>
  <c r="M1354" i="2" s="1"/>
  <c r="N1354" i="2" s="1"/>
  <c r="O1354" i="2" s="1"/>
  <c r="P1354" i="2" s="1"/>
  <c r="M1355" i="2" s="1"/>
  <c r="N1355" i="2" s="1"/>
  <c r="O1355" i="2" s="1"/>
  <c r="P1355" i="2" s="1"/>
  <c r="M1356" i="2" s="1"/>
  <c r="N1356" i="2" s="1"/>
  <c r="O1356" i="2" s="1"/>
  <c r="P1356" i="2" s="1"/>
  <c r="M1357" i="2" s="1"/>
  <c r="N1357" i="2" s="1"/>
  <c r="O1357" i="2" s="1"/>
  <c r="P1357" i="2" s="1"/>
  <c r="M1358" i="2" s="1"/>
  <c r="N1358" i="2" s="1"/>
  <c r="O1358" i="2" s="1"/>
  <c r="P1358" i="2" s="1"/>
  <c r="M1359" i="2" s="1"/>
  <c r="N1359" i="2" s="1"/>
  <c r="O1359" i="2" s="1"/>
  <c r="P1359" i="2" s="1"/>
  <c r="M1360" i="2" s="1"/>
  <c r="N1360" i="2" s="1"/>
  <c r="O1360" i="2" s="1"/>
  <c r="P1360" i="2" s="1"/>
  <c r="M1361" i="2" s="1"/>
  <c r="N1361" i="2" s="1"/>
  <c r="O1361" i="2" s="1"/>
  <c r="P1361" i="2" s="1"/>
  <c r="M1362" i="2" s="1"/>
  <c r="N1362" i="2" s="1"/>
  <c r="O1362" i="2" s="1"/>
  <c r="P1362" i="2" s="1"/>
  <c r="M1363" i="2" s="1"/>
  <c r="N1363" i="2" s="1"/>
  <c r="O1363" i="2" s="1"/>
  <c r="P1363" i="2" s="1"/>
  <c r="M1364" i="2" s="1"/>
  <c r="N1364" i="2" s="1"/>
  <c r="O1364" i="2" s="1"/>
  <c r="P1364" i="2" s="1"/>
  <c r="M1365" i="2" s="1"/>
  <c r="N1365" i="2" s="1"/>
  <c r="O1365" i="2" s="1"/>
  <c r="P1365" i="2" s="1"/>
  <c r="M1366" i="2" s="1"/>
  <c r="N1366" i="2" s="1"/>
  <c r="O1366" i="2" s="1"/>
  <c r="P1366" i="2" s="1"/>
  <c r="M1367" i="2" s="1"/>
  <c r="N1367" i="2" s="1"/>
  <c r="O1367" i="2" s="1"/>
  <c r="P1367" i="2" s="1"/>
  <c r="M1368" i="2" s="1"/>
  <c r="N1368" i="2" s="1"/>
  <c r="O1368" i="2" s="1"/>
  <c r="P1368" i="2" s="1"/>
  <c r="M1369" i="2" s="1"/>
  <c r="N1369" i="2" s="1"/>
  <c r="O1369" i="2" s="1"/>
  <c r="P1369" i="2" s="1"/>
  <c r="M1370" i="2" s="1"/>
  <c r="N1370" i="2" s="1"/>
  <c r="O1370" i="2" s="1"/>
  <c r="P1370" i="2" s="1"/>
  <c r="M1371" i="2" s="1"/>
  <c r="N1371" i="2" s="1"/>
  <c r="O1371" i="2" s="1"/>
  <c r="P1371" i="2" s="1"/>
  <c r="M1372" i="2" s="1"/>
  <c r="N1372" i="2" s="1"/>
  <c r="O1372" i="2" s="1"/>
  <c r="P1372" i="2" s="1"/>
  <c r="M1373" i="2" s="1"/>
  <c r="N1373" i="2" s="1"/>
  <c r="O1373" i="2" s="1"/>
  <c r="P1373" i="2" s="1"/>
  <c r="M1374" i="2" s="1"/>
  <c r="N1374" i="2" s="1"/>
  <c r="O1374" i="2" s="1"/>
  <c r="P1374" i="2" s="1"/>
  <c r="M1375" i="2" s="1"/>
  <c r="N1375" i="2" s="1"/>
  <c r="O1375" i="2" s="1"/>
  <c r="P1375" i="2" s="1"/>
  <c r="M1376" i="2" s="1"/>
  <c r="N1376" i="2" s="1"/>
  <c r="O1376" i="2" s="1"/>
  <c r="P1376" i="2" s="1"/>
  <c r="M1377" i="2" s="1"/>
  <c r="N1377" i="2" s="1"/>
  <c r="O1377" i="2" s="1"/>
  <c r="P1377" i="2" s="1"/>
  <c r="M1378" i="2" s="1"/>
  <c r="N1378" i="2" s="1"/>
  <c r="O1378" i="2" s="1"/>
  <c r="P1378" i="2" s="1"/>
  <c r="M1379" i="2" s="1"/>
  <c r="N1379" i="2" s="1"/>
  <c r="O1379" i="2" s="1"/>
  <c r="P1379" i="2" s="1"/>
  <c r="M1380" i="2" s="1"/>
  <c r="N1380" i="2" s="1"/>
  <c r="O1380" i="2" s="1"/>
  <c r="P1380" i="2" s="1"/>
  <c r="M1381" i="2" s="1"/>
  <c r="N1381" i="2" s="1"/>
  <c r="O1381" i="2" s="1"/>
  <c r="P1381" i="2" s="1"/>
  <c r="M1382" i="2" s="1"/>
  <c r="N1382" i="2" s="1"/>
  <c r="O1382" i="2" s="1"/>
  <c r="P1382" i="2" s="1"/>
  <c r="M1383" i="2" s="1"/>
  <c r="N1383" i="2" s="1"/>
  <c r="O1383" i="2" s="1"/>
  <c r="P1383" i="2" s="1"/>
  <c r="M1384" i="2" s="1"/>
  <c r="N1384" i="2" s="1"/>
  <c r="O1384" i="2" s="1"/>
  <c r="P1384" i="2" s="1"/>
  <c r="M1385" i="2" s="1"/>
  <c r="N1385" i="2" s="1"/>
  <c r="O1385" i="2" s="1"/>
  <c r="P1385" i="2" s="1"/>
  <c r="M1386" i="2" s="1"/>
  <c r="N1386" i="2" s="1"/>
  <c r="O1386" i="2" s="1"/>
  <c r="P1386" i="2" s="1"/>
  <c r="M1387" i="2" s="1"/>
  <c r="N1387" i="2" s="1"/>
  <c r="O1387" i="2" s="1"/>
  <c r="P1387" i="2" s="1"/>
  <c r="M1388" i="2" s="1"/>
  <c r="N1388" i="2" s="1"/>
  <c r="O1388" i="2" s="1"/>
  <c r="P1388" i="2" s="1"/>
  <c r="M1389" i="2" s="1"/>
  <c r="N1389" i="2" s="1"/>
  <c r="O1389" i="2" s="1"/>
  <c r="P1389" i="2" s="1"/>
  <c r="M1390" i="2" s="1"/>
  <c r="N1390" i="2" s="1"/>
  <c r="O1390" i="2" s="1"/>
  <c r="P1390" i="2" s="1"/>
  <c r="M1391" i="2" s="1"/>
  <c r="N1391" i="2" s="1"/>
  <c r="O1391" i="2" s="1"/>
  <c r="P1391" i="2" s="1"/>
  <c r="M1392" i="2" s="1"/>
  <c r="N1392" i="2" s="1"/>
  <c r="O1392" i="2" s="1"/>
  <c r="P1392" i="2" s="1"/>
  <c r="M1393" i="2" s="1"/>
  <c r="N1393" i="2" s="1"/>
  <c r="O1393" i="2" s="1"/>
  <c r="P1393" i="2" s="1"/>
  <c r="M1394" i="2" s="1"/>
  <c r="N1394" i="2" s="1"/>
  <c r="O1394" i="2" s="1"/>
  <c r="P1394" i="2" s="1"/>
  <c r="M1395" i="2" s="1"/>
  <c r="N1395" i="2" s="1"/>
  <c r="O1395" i="2" s="1"/>
  <c r="P1395" i="2" s="1"/>
  <c r="M1396" i="2" s="1"/>
  <c r="N1396" i="2" s="1"/>
  <c r="O1396" i="2" s="1"/>
  <c r="P1396" i="2" s="1"/>
  <c r="M1397" i="2" s="1"/>
  <c r="N1397" i="2" s="1"/>
  <c r="O1397" i="2" s="1"/>
  <c r="P1397" i="2" s="1"/>
  <c r="M1398" i="2" s="1"/>
  <c r="N1398" i="2" s="1"/>
  <c r="O1398" i="2" s="1"/>
  <c r="P1398" i="2" s="1"/>
  <c r="M1399" i="2" s="1"/>
  <c r="N1399" i="2" s="1"/>
  <c r="O1399" i="2" s="1"/>
  <c r="P1399" i="2" s="1"/>
  <c r="M1400" i="2" s="1"/>
  <c r="N1400" i="2" s="1"/>
  <c r="O1400" i="2" s="1"/>
  <c r="P1400" i="2" s="1"/>
  <c r="M1401" i="2" s="1"/>
  <c r="N1401" i="2" s="1"/>
  <c r="O1401" i="2" s="1"/>
  <c r="P1401" i="2" s="1"/>
  <c r="M1402" i="2" s="1"/>
  <c r="N1402" i="2" s="1"/>
  <c r="O1402" i="2" s="1"/>
  <c r="P1402" i="2" s="1"/>
  <c r="M1403" i="2" s="1"/>
  <c r="N1403" i="2" s="1"/>
  <c r="O1403" i="2" s="1"/>
  <c r="P1403" i="2" s="1"/>
  <c r="M1404" i="2" s="1"/>
  <c r="N1404" i="2" s="1"/>
  <c r="O1404" i="2" s="1"/>
  <c r="P1404" i="2" s="1"/>
  <c r="M1405" i="2" s="1"/>
  <c r="N1405" i="2" s="1"/>
  <c r="O1405" i="2" s="1"/>
  <c r="P1405" i="2" s="1"/>
  <c r="M1406" i="2" s="1"/>
  <c r="N1406" i="2" s="1"/>
  <c r="O1406" i="2" s="1"/>
  <c r="P1406" i="2" s="1"/>
  <c r="M1407" i="2" s="1"/>
  <c r="N1407" i="2" s="1"/>
  <c r="O1407" i="2" s="1"/>
  <c r="P1407" i="2" s="1"/>
  <c r="M1408" i="2" s="1"/>
  <c r="N1408" i="2" s="1"/>
  <c r="O1408" i="2" s="1"/>
  <c r="P1408" i="2" s="1"/>
  <c r="M1409" i="2" s="1"/>
  <c r="N1409" i="2" s="1"/>
  <c r="O1409" i="2" s="1"/>
  <c r="P1409" i="2" s="1"/>
  <c r="M1410" i="2" s="1"/>
  <c r="N1410" i="2" s="1"/>
  <c r="O1410" i="2" s="1"/>
  <c r="P1410" i="2" s="1"/>
  <c r="M1411" i="2" s="1"/>
  <c r="N1411" i="2" s="1"/>
  <c r="O1411" i="2" s="1"/>
  <c r="P1411" i="2" s="1"/>
  <c r="M1412" i="2" s="1"/>
  <c r="N1412" i="2" s="1"/>
  <c r="O1412" i="2" s="1"/>
  <c r="P1412" i="2" s="1"/>
  <c r="M1413" i="2" s="1"/>
  <c r="N1413" i="2" s="1"/>
  <c r="O1413" i="2" s="1"/>
  <c r="P1413" i="2" s="1"/>
  <c r="M1414" i="2" s="1"/>
  <c r="N1414" i="2" s="1"/>
  <c r="O1414" i="2" s="1"/>
  <c r="P1414" i="2" s="1"/>
  <c r="M1415" i="2" s="1"/>
  <c r="N1415" i="2" s="1"/>
  <c r="O1415" i="2" s="1"/>
  <c r="P1415" i="2" s="1"/>
  <c r="M1416" i="2" s="1"/>
  <c r="N1416" i="2" s="1"/>
  <c r="O1416" i="2" s="1"/>
  <c r="P1416" i="2" s="1"/>
  <c r="M1417" i="2" s="1"/>
  <c r="N1417" i="2" s="1"/>
  <c r="O1417" i="2" s="1"/>
  <c r="P1417" i="2" s="1"/>
  <c r="M1418" i="2" s="1"/>
  <c r="N1418" i="2" s="1"/>
  <c r="O1418" i="2" s="1"/>
  <c r="P1418" i="2" s="1"/>
  <c r="M1419" i="2" s="1"/>
  <c r="N1419" i="2" s="1"/>
  <c r="O1419" i="2" s="1"/>
  <c r="P1419" i="2" s="1"/>
  <c r="M1420" i="2" s="1"/>
  <c r="N1420" i="2" s="1"/>
  <c r="O1420" i="2" s="1"/>
  <c r="P1420" i="2" s="1"/>
  <c r="M1421" i="2" s="1"/>
  <c r="N1421" i="2" s="1"/>
  <c r="O1421" i="2" s="1"/>
  <c r="P1421" i="2" s="1"/>
  <c r="M1422" i="2" s="1"/>
  <c r="N1422" i="2" s="1"/>
  <c r="O1422" i="2" s="1"/>
  <c r="P1422" i="2" s="1"/>
  <c r="M1423" i="2" s="1"/>
  <c r="N1423" i="2" s="1"/>
  <c r="O1423" i="2" s="1"/>
  <c r="P1423" i="2" s="1"/>
  <c r="M1424" i="2" s="1"/>
  <c r="N1424" i="2" s="1"/>
  <c r="O1424" i="2" s="1"/>
  <c r="P1424" i="2" s="1"/>
  <c r="M1425" i="2" s="1"/>
  <c r="N1425" i="2" s="1"/>
  <c r="O1425" i="2" s="1"/>
  <c r="P1425" i="2" s="1"/>
  <c r="M1426" i="2" s="1"/>
  <c r="N1426" i="2" s="1"/>
  <c r="O1426" i="2" s="1"/>
  <c r="P1426" i="2" s="1"/>
  <c r="M1427" i="2" s="1"/>
  <c r="N1427" i="2" s="1"/>
  <c r="O1427" i="2" s="1"/>
  <c r="P1427" i="2" s="1"/>
  <c r="M1428" i="2" s="1"/>
  <c r="N1428" i="2" s="1"/>
  <c r="O1428" i="2" s="1"/>
  <c r="P1428" i="2" s="1"/>
  <c r="M1429" i="2" s="1"/>
  <c r="N1429" i="2" s="1"/>
  <c r="O1429" i="2" s="1"/>
  <c r="P1429" i="2" s="1"/>
  <c r="M1430" i="2" s="1"/>
  <c r="N1430" i="2" s="1"/>
  <c r="O1430" i="2" s="1"/>
  <c r="P1430" i="2" s="1"/>
  <c r="M1431" i="2" s="1"/>
  <c r="N1431" i="2" s="1"/>
  <c r="O1431" i="2" s="1"/>
  <c r="P1431" i="2" s="1"/>
  <c r="M1432" i="2" s="1"/>
  <c r="N1432" i="2" s="1"/>
  <c r="O1432" i="2" s="1"/>
  <c r="P1432" i="2" s="1"/>
  <c r="M1433" i="2" s="1"/>
  <c r="N1433" i="2" s="1"/>
  <c r="O1433" i="2" s="1"/>
  <c r="P1433" i="2" s="1"/>
  <c r="M1434" i="2" s="1"/>
  <c r="N1434" i="2" s="1"/>
  <c r="O1434" i="2" s="1"/>
  <c r="P1434" i="2" s="1"/>
  <c r="M1435" i="2" s="1"/>
  <c r="N1435" i="2" s="1"/>
  <c r="O1435" i="2" s="1"/>
  <c r="P1435" i="2" s="1"/>
  <c r="M1436" i="2" s="1"/>
  <c r="N1436" i="2" s="1"/>
  <c r="O1436" i="2" s="1"/>
  <c r="P1436" i="2" s="1"/>
  <c r="M1437" i="2" s="1"/>
  <c r="N1437" i="2" s="1"/>
  <c r="O1437" i="2" s="1"/>
  <c r="P1437" i="2" s="1"/>
  <c r="M1438" i="2" s="1"/>
  <c r="N1438" i="2" s="1"/>
  <c r="O1438" i="2" s="1"/>
  <c r="P1438" i="2" s="1"/>
  <c r="M1439" i="2" s="1"/>
  <c r="N1439" i="2" s="1"/>
  <c r="O1439" i="2" s="1"/>
  <c r="P1439" i="2" s="1"/>
  <c r="M1440" i="2" s="1"/>
  <c r="N1440" i="2" s="1"/>
  <c r="O1440" i="2" s="1"/>
  <c r="P1440" i="2" s="1"/>
  <c r="M1441" i="2" s="1"/>
  <c r="N1441" i="2" s="1"/>
  <c r="O1441" i="2" s="1"/>
  <c r="P1441" i="2" s="1"/>
  <c r="M1442" i="2" s="1"/>
  <c r="N1442" i="2" s="1"/>
  <c r="O1442" i="2" s="1"/>
  <c r="P1442" i="2" s="1"/>
  <c r="M1443" i="2" s="1"/>
  <c r="N1443" i="2" s="1"/>
  <c r="O1443" i="2" s="1"/>
  <c r="P1443" i="2" s="1"/>
  <c r="M1444" i="2" s="1"/>
  <c r="N1444" i="2" s="1"/>
  <c r="O1444" i="2" s="1"/>
  <c r="P1444" i="2" s="1"/>
  <c r="M1445" i="2" s="1"/>
  <c r="N1445" i="2" s="1"/>
  <c r="O1445" i="2" s="1"/>
  <c r="P1445" i="2" s="1"/>
  <c r="M1446" i="2" s="1"/>
  <c r="N1446" i="2" s="1"/>
  <c r="O1446" i="2" s="1"/>
  <c r="P1446" i="2" s="1"/>
  <c r="M1447" i="2" s="1"/>
  <c r="N1447" i="2" s="1"/>
  <c r="O1447" i="2" s="1"/>
  <c r="P1447" i="2" s="1"/>
  <c r="M1448" i="2" s="1"/>
  <c r="N1448" i="2" s="1"/>
  <c r="O1448" i="2" s="1"/>
  <c r="P1448" i="2" s="1"/>
  <c r="M1449" i="2" s="1"/>
  <c r="N1449" i="2" s="1"/>
  <c r="O1449" i="2" s="1"/>
  <c r="P1449" i="2" s="1"/>
  <c r="M1450" i="2" s="1"/>
  <c r="N1450" i="2" s="1"/>
  <c r="O1450" i="2" s="1"/>
  <c r="P1450" i="2" s="1"/>
  <c r="M1451" i="2" s="1"/>
  <c r="N1451" i="2" s="1"/>
  <c r="O1451" i="2" s="1"/>
  <c r="P1451" i="2" s="1"/>
  <c r="M1452" i="2" s="1"/>
  <c r="N1452" i="2" s="1"/>
  <c r="O1452" i="2" s="1"/>
  <c r="P1452" i="2" s="1"/>
  <c r="M1453" i="2" s="1"/>
  <c r="N1453" i="2" s="1"/>
  <c r="O1453" i="2" s="1"/>
  <c r="P1453" i="2" s="1"/>
  <c r="M1454" i="2" s="1"/>
  <c r="N1454" i="2" s="1"/>
  <c r="O1454" i="2" s="1"/>
  <c r="P1454" i="2" s="1"/>
  <c r="M1455" i="2" s="1"/>
  <c r="N1455" i="2" s="1"/>
  <c r="O1455" i="2" s="1"/>
  <c r="P1455" i="2" s="1"/>
  <c r="M1456" i="2" s="1"/>
  <c r="N1456" i="2" s="1"/>
  <c r="O1456" i="2" s="1"/>
  <c r="P1456" i="2" s="1"/>
  <c r="M1457" i="2" s="1"/>
  <c r="N1457" i="2" s="1"/>
  <c r="O1457" i="2" s="1"/>
  <c r="P1457" i="2" s="1"/>
  <c r="M1458" i="2" s="1"/>
  <c r="N1458" i="2" s="1"/>
  <c r="O1458" i="2" s="1"/>
  <c r="P1458" i="2" s="1"/>
  <c r="M1459" i="2" s="1"/>
  <c r="N1459" i="2" s="1"/>
  <c r="O1459" i="2" s="1"/>
  <c r="P1459" i="2" s="1"/>
  <c r="M1460" i="2" s="1"/>
  <c r="N1460" i="2" s="1"/>
  <c r="O1460" i="2" s="1"/>
  <c r="P1460" i="2" s="1"/>
  <c r="M1461" i="2" s="1"/>
  <c r="N1461" i="2" s="1"/>
  <c r="O1461" i="2" s="1"/>
  <c r="P1461" i="2" s="1"/>
  <c r="M1462" i="2" s="1"/>
  <c r="N1462" i="2" s="1"/>
  <c r="O1462" i="2" s="1"/>
  <c r="P1462" i="2" s="1"/>
  <c r="M1463" i="2" s="1"/>
  <c r="N1463" i="2" s="1"/>
  <c r="O1463" i="2" s="1"/>
  <c r="P1463" i="2" s="1"/>
  <c r="M1464" i="2" s="1"/>
  <c r="N1464" i="2" s="1"/>
  <c r="O1464" i="2" s="1"/>
  <c r="P1464" i="2" s="1"/>
  <c r="M1465" i="2" s="1"/>
  <c r="N1465" i="2" s="1"/>
  <c r="O1465" i="2" s="1"/>
  <c r="P1465" i="2" s="1"/>
  <c r="M1466" i="2" s="1"/>
  <c r="N1466" i="2" s="1"/>
  <c r="O1466" i="2" s="1"/>
  <c r="P1466" i="2" s="1"/>
  <c r="M1467" i="2" s="1"/>
  <c r="N1467" i="2" s="1"/>
  <c r="O1467" i="2" s="1"/>
  <c r="P1467" i="2" s="1"/>
  <c r="M1468" i="2" s="1"/>
  <c r="N1468" i="2" s="1"/>
  <c r="O1468" i="2" s="1"/>
  <c r="P1468" i="2" s="1"/>
  <c r="M1469" i="2" s="1"/>
  <c r="N1469" i="2" s="1"/>
  <c r="O1469" i="2" s="1"/>
  <c r="P1469" i="2" s="1"/>
  <c r="M1470" i="2" s="1"/>
  <c r="N1470" i="2" s="1"/>
  <c r="O1470" i="2" s="1"/>
  <c r="P1470" i="2" s="1"/>
  <c r="M1471" i="2" s="1"/>
  <c r="N1471" i="2" s="1"/>
  <c r="O1471" i="2" s="1"/>
  <c r="P1471" i="2" s="1"/>
  <c r="M1472" i="2" s="1"/>
  <c r="N1472" i="2" s="1"/>
  <c r="O1472" i="2" s="1"/>
  <c r="P1472" i="2" s="1"/>
  <c r="M1473" i="2" s="1"/>
  <c r="N1473" i="2" s="1"/>
  <c r="O1473" i="2" s="1"/>
  <c r="P1473" i="2" s="1"/>
  <c r="M1474" i="2" s="1"/>
  <c r="N1474" i="2" s="1"/>
  <c r="O1474" i="2" s="1"/>
  <c r="P1474" i="2" s="1"/>
  <c r="M1475" i="2" s="1"/>
  <c r="N1475" i="2" s="1"/>
  <c r="O1475" i="2" s="1"/>
  <c r="P1475" i="2" s="1"/>
  <c r="M1476" i="2" s="1"/>
  <c r="N1476" i="2" s="1"/>
  <c r="O1476" i="2" s="1"/>
  <c r="P1476" i="2" s="1"/>
  <c r="M1477" i="2" s="1"/>
  <c r="N1477" i="2" s="1"/>
  <c r="O1477" i="2" s="1"/>
  <c r="P1477" i="2" s="1"/>
  <c r="M1478" i="2" s="1"/>
  <c r="N1478" i="2" s="1"/>
  <c r="O1478" i="2" s="1"/>
  <c r="P1478" i="2" s="1"/>
  <c r="M1479" i="2" s="1"/>
  <c r="N1479" i="2" s="1"/>
  <c r="O1479" i="2" s="1"/>
  <c r="P1479" i="2" s="1"/>
  <c r="M1480" i="2" s="1"/>
  <c r="N1480" i="2" s="1"/>
  <c r="O1480" i="2" s="1"/>
  <c r="P1480" i="2" s="1"/>
  <c r="M1481" i="2" s="1"/>
  <c r="N1481" i="2" s="1"/>
  <c r="O1481" i="2" s="1"/>
  <c r="P1481" i="2" s="1"/>
  <c r="M1482" i="2" s="1"/>
  <c r="N1482" i="2" s="1"/>
  <c r="O1482" i="2" s="1"/>
  <c r="P1482" i="2" s="1"/>
  <c r="M1483" i="2" s="1"/>
  <c r="N1483" i="2" s="1"/>
  <c r="O1483" i="2" s="1"/>
  <c r="P1483" i="2" s="1"/>
  <c r="M1484" i="2" s="1"/>
  <c r="N1484" i="2" s="1"/>
  <c r="O1484" i="2" s="1"/>
  <c r="P1484" i="2" s="1"/>
  <c r="M1485" i="2" s="1"/>
  <c r="N1485" i="2" s="1"/>
  <c r="O1485" i="2" s="1"/>
  <c r="P1485" i="2" s="1"/>
  <c r="M1486" i="2" s="1"/>
  <c r="N1486" i="2" s="1"/>
  <c r="O1486" i="2" s="1"/>
  <c r="P1486" i="2" s="1"/>
  <c r="M1487" i="2" s="1"/>
  <c r="N1487" i="2" s="1"/>
  <c r="O1487" i="2" s="1"/>
  <c r="P1487" i="2" s="1"/>
  <c r="M1488" i="2" s="1"/>
  <c r="N1488" i="2" s="1"/>
  <c r="O1488" i="2" s="1"/>
  <c r="P1488" i="2" s="1"/>
  <c r="M1489" i="2" s="1"/>
  <c r="N1489" i="2" s="1"/>
  <c r="O1489" i="2" s="1"/>
  <c r="P1489" i="2" s="1"/>
  <c r="M1490" i="2" s="1"/>
  <c r="N1490" i="2" s="1"/>
  <c r="O1490" i="2" s="1"/>
  <c r="P1490" i="2" s="1"/>
  <c r="M1491" i="2" s="1"/>
  <c r="N1491" i="2" s="1"/>
  <c r="O1491" i="2" s="1"/>
  <c r="P1491" i="2" s="1"/>
  <c r="M1492" i="2" s="1"/>
  <c r="N1492" i="2" s="1"/>
  <c r="O1492" i="2" s="1"/>
  <c r="P1492" i="2" s="1"/>
  <c r="M1493" i="2" s="1"/>
  <c r="N1493" i="2" s="1"/>
  <c r="O1493" i="2" s="1"/>
  <c r="P1493" i="2" s="1"/>
  <c r="M1494" i="2" s="1"/>
  <c r="N1494" i="2" s="1"/>
  <c r="O1494" i="2" s="1"/>
  <c r="P1494" i="2" s="1"/>
  <c r="M1495" i="2" s="1"/>
  <c r="N1495" i="2" s="1"/>
  <c r="O1495" i="2" s="1"/>
  <c r="P1495" i="2" s="1"/>
  <c r="M1496" i="2" s="1"/>
  <c r="N1496" i="2" s="1"/>
  <c r="O1496" i="2" s="1"/>
  <c r="P1496" i="2" s="1"/>
  <c r="M1497" i="2" s="1"/>
  <c r="N1497" i="2" s="1"/>
  <c r="O1497" i="2" s="1"/>
  <c r="P1497" i="2" s="1"/>
  <c r="M1498" i="2" s="1"/>
  <c r="N1498" i="2" s="1"/>
  <c r="O1498" i="2" s="1"/>
  <c r="P1498" i="2" s="1"/>
  <c r="M1499" i="2" s="1"/>
  <c r="N1499" i="2" s="1"/>
  <c r="O1499" i="2" s="1"/>
  <c r="P1499" i="2" s="1"/>
  <c r="M1500" i="2" s="1"/>
  <c r="N1500" i="2" s="1"/>
  <c r="O1500" i="2" s="1"/>
  <c r="P1500" i="2" s="1"/>
  <c r="M1501" i="2" s="1"/>
  <c r="N1501" i="2" s="1"/>
  <c r="O1501" i="2" s="1"/>
  <c r="P1501" i="2" s="1"/>
  <c r="M1502" i="2" s="1"/>
  <c r="N1502" i="2" s="1"/>
  <c r="O1502" i="2" s="1"/>
  <c r="P1502" i="2" s="1"/>
  <c r="M1503" i="2" s="1"/>
  <c r="N1503" i="2" s="1"/>
  <c r="O1503" i="2" s="1"/>
  <c r="P1503" i="2" s="1"/>
  <c r="M1504" i="2" s="1"/>
  <c r="N1504" i="2" s="1"/>
  <c r="O1504" i="2" s="1"/>
  <c r="P1504" i="2" s="1"/>
  <c r="M1505" i="2" s="1"/>
  <c r="N1505" i="2" s="1"/>
  <c r="O1505" i="2" s="1"/>
  <c r="P1505" i="2" s="1"/>
  <c r="M1506" i="2" s="1"/>
  <c r="N1506" i="2" s="1"/>
  <c r="O1506" i="2" s="1"/>
  <c r="P1506" i="2" s="1"/>
  <c r="M1507" i="2" s="1"/>
  <c r="N1507" i="2" s="1"/>
  <c r="O1507" i="2" s="1"/>
  <c r="P1507" i="2" s="1"/>
  <c r="M1508" i="2" s="1"/>
  <c r="N1508" i="2" s="1"/>
  <c r="O1508" i="2" s="1"/>
  <c r="P1508" i="2" s="1"/>
  <c r="M1509" i="2" s="1"/>
  <c r="N1509" i="2" s="1"/>
  <c r="O1509" i="2" s="1"/>
  <c r="P1509" i="2" s="1"/>
  <c r="M1510" i="2" s="1"/>
  <c r="N1510" i="2" s="1"/>
  <c r="O1510" i="2" s="1"/>
  <c r="P1510" i="2" s="1"/>
  <c r="M1511" i="2" s="1"/>
  <c r="N1511" i="2" s="1"/>
  <c r="O1511" i="2" s="1"/>
  <c r="P1511" i="2" s="1"/>
  <c r="M1512" i="2" s="1"/>
  <c r="N1512" i="2" s="1"/>
  <c r="O1512" i="2" s="1"/>
  <c r="P1512" i="2" s="1"/>
  <c r="M1513" i="2" s="1"/>
  <c r="N1513" i="2" s="1"/>
  <c r="O1513" i="2" s="1"/>
  <c r="P1513" i="2" s="1"/>
  <c r="M1514" i="2" s="1"/>
  <c r="N1514" i="2" s="1"/>
  <c r="O1514" i="2" s="1"/>
  <c r="P1514" i="2" s="1"/>
  <c r="M1515" i="2" s="1"/>
  <c r="N1515" i="2" s="1"/>
  <c r="O1515" i="2" s="1"/>
  <c r="P1515" i="2" s="1"/>
  <c r="M1516" i="2" s="1"/>
  <c r="N1516" i="2" s="1"/>
  <c r="O1516" i="2" s="1"/>
  <c r="P1516" i="2" s="1"/>
  <c r="M1517" i="2" s="1"/>
  <c r="N1517" i="2" s="1"/>
  <c r="O1517" i="2" s="1"/>
  <c r="P1517" i="2" s="1"/>
  <c r="M1518" i="2" s="1"/>
  <c r="N1518" i="2" s="1"/>
  <c r="O1518" i="2" s="1"/>
  <c r="P1518" i="2" s="1"/>
  <c r="M1519" i="2" s="1"/>
  <c r="N1519" i="2" s="1"/>
  <c r="O1519" i="2" s="1"/>
  <c r="P1519" i="2" s="1"/>
  <c r="M1520" i="2" s="1"/>
  <c r="N1520" i="2" s="1"/>
  <c r="O1520" i="2" s="1"/>
  <c r="P1520" i="2" s="1"/>
  <c r="M1521" i="2" s="1"/>
  <c r="N1521" i="2" s="1"/>
  <c r="O1521" i="2" s="1"/>
  <c r="P1521" i="2" s="1"/>
  <c r="M1522" i="2" s="1"/>
  <c r="N1522" i="2" s="1"/>
  <c r="O1522" i="2" s="1"/>
  <c r="P1522" i="2" s="1"/>
  <c r="M1523" i="2" s="1"/>
  <c r="N1523" i="2" s="1"/>
  <c r="O1523" i="2" s="1"/>
  <c r="P1523" i="2" s="1"/>
  <c r="M1524" i="2" s="1"/>
  <c r="N1524" i="2" s="1"/>
  <c r="O1524" i="2" s="1"/>
  <c r="P1524" i="2" s="1"/>
  <c r="M1525" i="2" s="1"/>
  <c r="N1525" i="2" s="1"/>
  <c r="O1525" i="2" s="1"/>
  <c r="P1525" i="2" s="1"/>
  <c r="M1526" i="2" s="1"/>
  <c r="N1526" i="2" s="1"/>
  <c r="O1526" i="2" s="1"/>
  <c r="P1526" i="2" s="1"/>
  <c r="M1527" i="2" s="1"/>
  <c r="N1527" i="2" s="1"/>
  <c r="O1527" i="2" s="1"/>
  <c r="P1527" i="2" s="1"/>
  <c r="M1528" i="2" s="1"/>
  <c r="N1528" i="2" s="1"/>
  <c r="O1528" i="2" s="1"/>
  <c r="P1528" i="2" s="1"/>
  <c r="M1529" i="2" s="1"/>
  <c r="N1529" i="2" s="1"/>
  <c r="O1529" i="2" s="1"/>
  <c r="P1529" i="2" s="1"/>
  <c r="M1530" i="2" s="1"/>
  <c r="N1530" i="2" s="1"/>
  <c r="O1530" i="2" s="1"/>
  <c r="P1530" i="2" s="1"/>
  <c r="M1531" i="2" s="1"/>
  <c r="N1531" i="2" s="1"/>
  <c r="O1531" i="2" s="1"/>
  <c r="P1531" i="2" s="1"/>
  <c r="M1532" i="2" s="1"/>
  <c r="N1532" i="2" s="1"/>
  <c r="O1532" i="2" s="1"/>
  <c r="P1532" i="2" s="1"/>
  <c r="M1533" i="2" s="1"/>
  <c r="N1533" i="2" s="1"/>
  <c r="O1533" i="2" s="1"/>
  <c r="P1533" i="2" s="1"/>
  <c r="M1534" i="2" s="1"/>
  <c r="N1534" i="2" s="1"/>
  <c r="O1534" i="2" s="1"/>
  <c r="P1534" i="2" s="1"/>
  <c r="M1535" i="2" s="1"/>
  <c r="N1535" i="2" s="1"/>
  <c r="O1535" i="2" s="1"/>
  <c r="P1535" i="2" s="1"/>
  <c r="M1536" i="2" s="1"/>
  <c r="N1536" i="2" s="1"/>
  <c r="O1536" i="2" s="1"/>
  <c r="P1536" i="2" s="1"/>
  <c r="M1537" i="2" s="1"/>
  <c r="N1537" i="2" s="1"/>
  <c r="O1537" i="2" s="1"/>
  <c r="P1537" i="2" s="1"/>
  <c r="M1538" i="2" s="1"/>
  <c r="N1538" i="2" s="1"/>
  <c r="O1538" i="2" s="1"/>
  <c r="P1538" i="2" s="1"/>
  <c r="M1539" i="2" s="1"/>
  <c r="N1539" i="2" s="1"/>
  <c r="O1539" i="2" s="1"/>
  <c r="P1539" i="2" s="1"/>
  <c r="M1540" i="2" s="1"/>
  <c r="N1540" i="2" s="1"/>
  <c r="O1540" i="2" s="1"/>
  <c r="P1540" i="2" s="1"/>
  <c r="M1541" i="2" s="1"/>
  <c r="N1541" i="2" s="1"/>
  <c r="O1541" i="2" s="1"/>
  <c r="P1541" i="2" s="1"/>
  <c r="M1542" i="2" s="1"/>
  <c r="N1542" i="2" s="1"/>
  <c r="O1542" i="2" s="1"/>
  <c r="P1542" i="2" s="1"/>
  <c r="M1543" i="2" s="1"/>
  <c r="N1543" i="2" s="1"/>
  <c r="O1543" i="2" s="1"/>
  <c r="P1543" i="2" s="1"/>
  <c r="M1544" i="2" s="1"/>
  <c r="N1544" i="2" s="1"/>
  <c r="O1544" i="2" s="1"/>
  <c r="P1544" i="2" s="1"/>
  <c r="M1545" i="2" s="1"/>
  <c r="N1545" i="2" s="1"/>
  <c r="O1545" i="2" s="1"/>
  <c r="P1545" i="2" s="1"/>
  <c r="M1546" i="2" s="1"/>
  <c r="N1546" i="2" s="1"/>
  <c r="O1546" i="2" s="1"/>
  <c r="P1546" i="2" s="1"/>
  <c r="M1547" i="2" s="1"/>
  <c r="N1547" i="2" s="1"/>
  <c r="O1547" i="2" s="1"/>
  <c r="P1547" i="2" s="1"/>
  <c r="M1548" i="2" s="1"/>
  <c r="N1548" i="2" s="1"/>
  <c r="O1548" i="2" s="1"/>
  <c r="P1548" i="2" s="1"/>
  <c r="M1549" i="2" s="1"/>
  <c r="N1549" i="2" s="1"/>
  <c r="O1549" i="2" s="1"/>
  <c r="P1549" i="2" s="1"/>
  <c r="M1550" i="2" s="1"/>
  <c r="N1550" i="2" s="1"/>
  <c r="O1550" i="2" s="1"/>
  <c r="P1550" i="2" s="1"/>
  <c r="M1551" i="2" s="1"/>
  <c r="N1551" i="2" s="1"/>
  <c r="O1551" i="2" s="1"/>
  <c r="P1551" i="2" s="1"/>
  <c r="M1552" i="2" s="1"/>
  <c r="N1552" i="2" s="1"/>
  <c r="O1552" i="2" s="1"/>
  <c r="P1552" i="2" s="1"/>
  <c r="M1553" i="2" s="1"/>
  <c r="N1553" i="2" s="1"/>
  <c r="O1553" i="2" s="1"/>
  <c r="P1553" i="2" s="1"/>
  <c r="M1554" i="2" s="1"/>
  <c r="N1554" i="2" s="1"/>
  <c r="O1554" i="2" s="1"/>
  <c r="P1554" i="2" s="1"/>
  <c r="M1555" i="2" s="1"/>
  <c r="N1555" i="2" s="1"/>
  <c r="O1555" i="2" s="1"/>
  <c r="P1555" i="2" s="1"/>
  <c r="M1556" i="2" s="1"/>
  <c r="N1556" i="2" s="1"/>
  <c r="O1556" i="2" s="1"/>
  <c r="P1556" i="2" s="1"/>
  <c r="M1557" i="2" s="1"/>
  <c r="N1557" i="2" s="1"/>
  <c r="O1557" i="2" s="1"/>
  <c r="P1557" i="2" s="1"/>
  <c r="M1558" i="2" s="1"/>
  <c r="N1558" i="2" s="1"/>
  <c r="O1558" i="2" s="1"/>
  <c r="P1558" i="2" s="1"/>
  <c r="M1559" i="2" s="1"/>
  <c r="N1559" i="2" s="1"/>
  <c r="O1559" i="2" s="1"/>
  <c r="P1559" i="2" s="1"/>
  <c r="M1560" i="2" s="1"/>
  <c r="N1560" i="2" s="1"/>
  <c r="O1560" i="2" s="1"/>
  <c r="P1560" i="2" s="1"/>
  <c r="M1561" i="2" s="1"/>
  <c r="N1561" i="2" s="1"/>
  <c r="O1561" i="2" s="1"/>
  <c r="P1561" i="2" s="1"/>
  <c r="M1562" i="2" s="1"/>
  <c r="N1562" i="2" s="1"/>
  <c r="O1562" i="2" s="1"/>
  <c r="P1562" i="2" s="1"/>
  <c r="M1563" i="2" s="1"/>
  <c r="N1563" i="2" s="1"/>
  <c r="O1563" i="2" s="1"/>
  <c r="P1563" i="2" s="1"/>
  <c r="M1564" i="2" s="1"/>
  <c r="N1564" i="2" s="1"/>
  <c r="O1564" i="2" s="1"/>
  <c r="P1564" i="2" s="1"/>
  <c r="M1565" i="2" s="1"/>
  <c r="N1565" i="2" s="1"/>
  <c r="O1565" i="2" s="1"/>
  <c r="P1565" i="2" s="1"/>
  <c r="M1566" i="2" s="1"/>
  <c r="N1566" i="2" s="1"/>
  <c r="O1566" i="2" s="1"/>
  <c r="P1566" i="2" s="1"/>
  <c r="M1567" i="2" s="1"/>
  <c r="N1567" i="2" s="1"/>
  <c r="O1567" i="2" s="1"/>
  <c r="P1567" i="2" s="1"/>
  <c r="M1568" i="2" s="1"/>
  <c r="N1568" i="2" s="1"/>
  <c r="O1568" i="2" s="1"/>
  <c r="P1568" i="2" s="1"/>
  <c r="M1569" i="2" s="1"/>
  <c r="N1569" i="2" s="1"/>
  <c r="O1569" i="2" s="1"/>
  <c r="P1569" i="2" s="1"/>
  <c r="M1570" i="2" s="1"/>
  <c r="N1570" i="2" s="1"/>
  <c r="O1570" i="2" s="1"/>
  <c r="P1570" i="2" s="1"/>
  <c r="M1571" i="2" s="1"/>
  <c r="N1571" i="2" s="1"/>
  <c r="O1571" i="2" s="1"/>
  <c r="P1571" i="2" s="1"/>
  <c r="M1572" i="2" s="1"/>
  <c r="N1572" i="2" s="1"/>
  <c r="O1572" i="2" s="1"/>
  <c r="P1572" i="2" s="1"/>
  <c r="M1573" i="2" s="1"/>
  <c r="N1573" i="2" s="1"/>
  <c r="O1573" i="2" s="1"/>
  <c r="P1573" i="2" s="1"/>
  <c r="M1574" i="2" s="1"/>
  <c r="N1574" i="2" s="1"/>
  <c r="O1574" i="2" s="1"/>
  <c r="P1574" i="2" s="1"/>
  <c r="M1575" i="2" s="1"/>
  <c r="N1575" i="2" s="1"/>
  <c r="O1575" i="2" s="1"/>
  <c r="P1575" i="2" s="1"/>
  <c r="M1576" i="2" s="1"/>
  <c r="N1576" i="2" s="1"/>
  <c r="O1576" i="2" s="1"/>
  <c r="P1576" i="2" s="1"/>
  <c r="M1577" i="2" s="1"/>
  <c r="N1577" i="2" s="1"/>
  <c r="O1577" i="2" s="1"/>
  <c r="P1577" i="2" s="1"/>
  <c r="M1578" i="2" s="1"/>
  <c r="N1578" i="2" s="1"/>
  <c r="O1578" i="2" s="1"/>
  <c r="P1578" i="2" s="1"/>
  <c r="M1579" i="2" s="1"/>
  <c r="N1579" i="2" s="1"/>
  <c r="O1579" i="2" s="1"/>
  <c r="P1579" i="2" s="1"/>
  <c r="M1580" i="2" s="1"/>
  <c r="N1580" i="2" s="1"/>
  <c r="O1580" i="2" s="1"/>
  <c r="P1580" i="2" s="1"/>
  <c r="M1581" i="2" s="1"/>
  <c r="N1581" i="2" s="1"/>
  <c r="O1581" i="2" s="1"/>
  <c r="P1581" i="2" s="1"/>
  <c r="M1582" i="2" s="1"/>
  <c r="N1582" i="2" s="1"/>
  <c r="O1582" i="2" s="1"/>
  <c r="P1582" i="2" s="1"/>
  <c r="M1583" i="2" s="1"/>
  <c r="N1583" i="2" s="1"/>
  <c r="O1583" i="2" s="1"/>
  <c r="P1583" i="2" s="1"/>
  <c r="M1584" i="2" s="1"/>
  <c r="N1584" i="2" s="1"/>
  <c r="O1584" i="2" s="1"/>
  <c r="P1584" i="2" s="1"/>
  <c r="M1585" i="2" s="1"/>
  <c r="N1585" i="2" s="1"/>
  <c r="O1585" i="2" s="1"/>
  <c r="P1585" i="2" s="1"/>
  <c r="M1586" i="2" s="1"/>
  <c r="N1586" i="2" s="1"/>
  <c r="O1586" i="2" s="1"/>
  <c r="P1586" i="2" s="1"/>
  <c r="M1587" i="2" s="1"/>
  <c r="N1587" i="2" s="1"/>
  <c r="O1587" i="2" s="1"/>
  <c r="P1587" i="2" s="1"/>
  <c r="M1588" i="2" s="1"/>
  <c r="N1588" i="2" s="1"/>
  <c r="O1588" i="2" s="1"/>
  <c r="P1588" i="2" s="1"/>
  <c r="M1589" i="2" s="1"/>
  <c r="N1589" i="2" s="1"/>
  <c r="O1589" i="2" s="1"/>
  <c r="P1589" i="2" s="1"/>
  <c r="M1590" i="2" s="1"/>
  <c r="N1590" i="2" s="1"/>
  <c r="O1590" i="2" s="1"/>
  <c r="P1590" i="2" s="1"/>
  <c r="M1591" i="2" s="1"/>
  <c r="N1591" i="2" s="1"/>
  <c r="O1591" i="2" s="1"/>
  <c r="P1591" i="2" s="1"/>
  <c r="M1592" i="2" s="1"/>
  <c r="N1592" i="2" s="1"/>
  <c r="O1592" i="2" s="1"/>
  <c r="P1592" i="2" s="1"/>
  <c r="M1593" i="2" s="1"/>
  <c r="N1593" i="2" s="1"/>
  <c r="O1593" i="2" s="1"/>
  <c r="P1593" i="2" s="1"/>
  <c r="M1594" i="2" s="1"/>
  <c r="N1594" i="2" s="1"/>
  <c r="O1594" i="2" s="1"/>
  <c r="P1594" i="2" s="1"/>
  <c r="M1595" i="2" s="1"/>
  <c r="N1595" i="2" s="1"/>
  <c r="O1595" i="2" s="1"/>
  <c r="P1595" i="2" s="1"/>
  <c r="M1596" i="2" s="1"/>
  <c r="N1596" i="2" s="1"/>
  <c r="O1596" i="2" s="1"/>
  <c r="P1596" i="2" s="1"/>
  <c r="M1597" i="2" s="1"/>
  <c r="N1597" i="2" s="1"/>
  <c r="O1597" i="2" s="1"/>
  <c r="P1597" i="2" s="1"/>
  <c r="M1598" i="2" s="1"/>
  <c r="N1598" i="2" s="1"/>
  <c r="O1598" i="2" s="1"/>
  <c r="P1598" i="2" s="1"/>
  <c r="M1599" i="2" s="1"/>
  <c r="N1599" i="2" s="1"/>
  <c r="O1599" i="2" s="1"/>
  <c r="P1599" i="2" s="1"/>
  <c r="M1600" i="2" s="1"/>
  <c r="N1600" i="2" s="1"/>
  <c r="O1600" i="2" s="1"/>
  <c r="P1600" i="2" s="1"/>
  <c r="M1601" i="2" s="1"/>
  <c r="N1601" i="2" s="1"/>
  <c r="O1601" i="2" s="1"/>
  <c r="P1601" i="2" s="1"/>
  <c r="M1602" i="2" s="1"/>
  <c r="N1602" i="2" s="1"/>
  <c r="O1602" i="2" s="1"/>
  <c r="P1602" i="2" s="1"/>
  <c r="M1603" i="2" s="1"/>
  <c r="N1603" i="2" s="1"/>
  <c r="O1603" i="2" s="1"/>
  <c r="P1603" i="2" s="1"/>
  <c r="M1604" i="2" s="1"/>
  <c r="N1604" i="2" s="1"/>
  <c r="O1604" i="2" s="1"/>
  <c r="P1604" i="2" s="1"/>
  <c r="M1605" i="2" s="1"/>
  <c r="N1605" i="2" s="1"/>
  <c r="O1605" i="2" s="1"/>
  <c r="P1605" i="2" s="1"/>
  <c r="M1606" i="2" s="1"/>
  <c r="N1606" i="2" s="1"/>
  <c r="O1606" i="2" s="1"/>
  <c r="P1606" i="2" s="1"/>
  <c r="M1607" i="2" s="1"/>
  <c r="N1607" i="2" s="1"/>
  <c r="O1607" i="2" s="1"/>
  <c r="P1607" i="2" s="1"/>
  <c r="M1608" i="2" s="1"/>
  <c r="N1608" i="2" s="1"/>
  <c r="O1608" i="2" s="1"/>
  <c r="P1608" i="2" s="1"/>
  <c r="M1609" i="2" s="1"/>
  <c r="N1609" i="2" s="1"/>
  <c r="O1609" i="2" s="1"/>
  <c r="P1609" i="2" s="1"/>
  <c r="M1610" i="2" s="1"/>
  <c r="N1610" i="2" s="1"/>
  <c r="O1610" i="2" s="1"/>
  <c r="P1610" i="2" s="1"/>
  <c r="M1611" i="2" s="1"/>
  <c r="N1611" i="2" s="1"/>
  <c r="O1611" i="2" s="1"/>
  <c r="P1611" i="2" s="1"/>
  <c r="M1612" i="2" s="1"/>
  <c r="N1612" i="2" s="1"/>
  <c r="O1612" i="2" s="1"/>
  <c r="P1612" i="2" s="1"/>
  <c r="M1613" i="2" s="1"/>
  <c r="N1613" i="2" s="1"/>
  <c r="O1613" i="2" s="1"/>
  <c r="P1613" i="2" s="1"/>
  <c r="M1614" i="2" s="1"/>
  <c r="N1614" i="2" s="1"/>
  <c r="O1614" i="2" s="1"/>
  <c r="P1614" i="2" s="1"/>
  <c r="M1615" i="2" s="1"/>
  <c r="N1615" i="2" s="1"/>
  <c r="O1615" i="2" s="1"/>
  <c r="P1615" i="2" s="1"/>
  <c r="M1616" i="2" s="1"/>
  <c r="N1616" i="2" s="1"/>
  <c r="O1616" i="2" s="1"/>
  <c r="P1616" i="2" s="1"/>
  <c r="M1617" i="2" s="1"/>
  <c r="N1617" i="2" s="1"/>
  <c r="O1617" i="2" s="1"/>
  <c r="P1617" i="2" s="1"/>
  <c r="M1618" i="2" s="1"/>
  <c r="N1618" i="2" s="1"/>
  <c r="O1618" i="2" s="1"/>
  <c r="P1618" i="2" s="1"/>
  <c r="M1619" i="2" s="1"/>
  <c r="N1619" i="2" s="1"/>
  <c r="O1619" i="2" s="1"/>
  <c r="P1619" i="2" s="1"/>
  <c r="M1620" i="2" s="1"/>
  <c r="N1620" i="2" s="1"/>
  <c r="O1620" i="2" s="1"/>
  <c r="P1620" i="2" s="1"/>
  <c r="M1621" i="2" s="1"/>
  <c r="N1621" i="2" s="1"/>
  <c r="O1621" i="2" s="1"/>
  <c r="P1621" i="2" s="1"/>
  <c r="M1622" i="2" s="1"/>
  <c r="N1622" i="2" s="1"/>
  <c r="O1622" i="2" s="1"/>
  <c r="P1622" i="2" s="1"/>
  <c r="M1623" i="2" s="1"/>
  <c r="N1623" i="2" s="1"/>
  <c r="O1623" i="2" s="1"/>
  <c r="P1623" i="2" s="1"/>
  <c r="M1624" i="2" s="1"/>
  <c r="N1624" i="2" s="1"/>
  <c r="O1624" i="2" s="1"/>
  <c r="P1624" i="2" s="1"/>
  <c r="M1625" i="2" s="1"/>
  <c r="N1625" i="2" s="1"/>
  <c r="O1625" i="2" s="1"/>
  <c r="P1625" i="2" s="1"/>
  <c r="M1626" i="2" s="1"/>
  <c r="N1626" i="2" s="1"/>
  <c r="O1626" i="2" s="1"/>
  <c r="P1626" i="2" s="1"/>
  <c r="M1627" i="2" s="1"/>
  <c r="N1627" i="2" s="1"/>
  <c r="O1627" i="2" s="1"/>
  <c r="P1627" i="2" s="1"/>
  <c r="M1628" i="2" s="1"/>
  <c r="N1628" i="2" s="1"/>
  <c r="O1628" i="2" s="1"/>
  <c r="P1628" i="2" s="1"/>
  <c r="M1629" i="2" s="1"/>
  <c r="N1629" i="2" s="1"/>
  <c r="O1629" i="2" s="1"/>
  <c r="P1629" i="2" s="1"/>
  <c r="M1630" i="2" s="1"/>
  <c r="N1630" i="2" s="1"/>
  <c r="O1630" i="2" s="1"/>
  <c r="P1630" i="2" s="1"/>
  <c r="M1631" i="2" s="1"/>
  <c r="N1631" i="2" s="1"/>
  <c r="O1631" i="2" s="1"/>
  <c r="P1631" i="2" s="1"/>
  <c r="M1632" i="2" s="1"/>
  <c r="N1632" i="2" s="1"/>
  <c r="O1632" i="2" s="1"/>
  <c r="P1632" i="2" s="1"/>
  <c r="M1633" i="2" s="1"/>
  <c r="N1633" i="2" s="1"/>
  <c r="O1633" i="2" s="1"/>
  <c r="P1633" i="2" s="1"/>
  <c r="M1634" i="2" s="1"/>
  <c r="N1634" i="2" s="1"/>
  <c r="O1634" i="2" s="1"/>
  <c r="P1634" i="2" s="1"/>
  <c r="M1635" i="2" s="1"/>
  <c r="N1635" i="2" s="1"/>
  <c r="O1635" i="2" s="1"/>
  <c r="P1635" i="2" s="1"/>
  <c r="M1636" i="2" s="1"/>
  <c r="N1636" i="2" s="1"/>
  <c r="O1636" i="2" s="1"/>
  <c r="P1636" i="2" s="1"/>
  <c r="M1637" i="2" s="1"/>
  <c r="N1637" i="2" s="1"/>
  <c r="O1637" i="2" s="1"/>
  <c r="P1637" i="2" s="1"/>
  <c r="M1638" i="2" s="1"/>
  <c r="N1638" i="2" s="1"/>
  <c r="O1638" i="2" s="1"/>
  <c r="P1638" i="2" s="1"/>
  <c r="M1639" i="2" s="1"/>
  <c r="N1639" i="2" s="1"/>
  <c r="O1639" i="2" s="1"/>
  <c r="P1639" i="2" s="1"/>
  <c r="M1640" i="2" s="1"/>
  <c r="N1640" i="2" s="1"/>
  <c r="O1640" i="2" s="1"/>
  <c r="P1640" i="2" s="1"/>
  <c r="M1641" i="2" s="1"/>
  <c r="N1641" i="2" s="1"/>
  <c r="O1641" i="2" s="1"/>
  <c r="P1641" i="2" s="1"/>
  <c r="M1642" i="2" s="1"/>
  <c r="N1642" i="2" s="1"/>
  <c r="O1642" i="2" s="1"/>
  <c r="P1642" i="2" s="1"/>
  <c r="M1643" i="2" s="1"/>
  <c r="N1643" i="2" s="1"/>
  <c r="O1643" i="2" s="1"/>
  <c r="P1643" i="2" s="1"/>
  <c r="M1644" i="2" s="1"/>
  <c r="N1644" i="2" s="1"/>
  <c r="O1644" i="2" s="1"/>
  <c r="P1644" i="2" s="1"/>
  <c r="M1645" i="2" s="1"/>
  <c r="N1645" i="2" s="1"/>
  <c r="O1645" i="2" s="1"/>
  <c r="P1645" i="2" s="1"/>
  <c r="M1646" i="2" s="1"/>
  <c r="N1646" i="2" s="1"/>
  <c r="O1646" i="2" s="1"/>
  <c r="P1646" i="2" s="1"/>
  <c r="M1647" i="2" s="1"/>
  <c r="N1647" i="2" s="1"/>
  <c r="O1647" i="2" s="1"/>
  <c r="P1647" i="2" s="1"/>
  <c r="M1648" i="2" s="1"/>
  <c r="N1648" i="2" s="1"/>
  <c r="O1648" i="2" s="1"/>
  <c r="P1648" i="2" s="1"/>
  <c r="M1649" i="2" s="1"/>
  <c r="N1649" i="2" s="1"/>
  <c r="O1649" i="2" s="1"/>
  <c r="P1649" i="2" s="1"/>
  <c r="M1650" i="2" s="1"/>
  <c r="N1650" i="2" s="1"/>
  <c r="O1650" i="2" s="1"/>
  <c r="P1650" i="2" s="1"/>
  <c r="M1651" i="2" s="1"/>
  <c r="N1651" i="2" s="1"/>
  <c r="O1651" i="2" s="1"/>
  <c r="P1651" i="2" s="1"/>
  <c r="M1652" i="2" s="1"/>
  <c r="N1652" i="2" s="1"/>
  <c r="O1652" i="2" s="1"/>
  <c r="P1652" i="2" s="1"/>
  <c r="M1653" i="2" s="1"/>
  <c r="N1653" i="2" s="1"/>
  <c r="O1653" i="2" s="1"/>
  <c r="P1653" i="2" s="1"/>
  <c r="M1654" i="2" s="1"/>
  <c r="N1654" i="2" s="1"/>
  <c r="O1654" i="2" s="1"/>
  <c r="P1654" i="2" s="1"/>
  <c r="M1655" i="2" s="1"/>
  <c r="N1655" i="2" s="1"/>
  <c r="O1655" i="2" s="1"/>
  <c r="P1655" i="2" s="1"/>
  <c r="M1656" i="2" s="1"/>
  <c r="N1656" i="2" s="1"/>
  <c r="O1656" i="2" s="1"/>
  <c r="P1656" i="2" s="1"/>
  <c r="M1657" i="2" s="1"/>
  <c r="N1657" i="2" s="1"/>
  <c r="O1657" i="2" s="1"/>
  <c r="P1657" i="2" s="1"/>
  <c r="M1658" i="2" s="1"/>
  <c r="N1658" i="2" s="1"/>
  <c r="O1658" i="2" s="1"/>
  <c r="P1658" i="2" s="1"/>
  <c r="M1659" i="2" s="1"/>
  <c r="N1659" i="2" s="1"/>
  <c r="O1659" i="2" s="1"/>
  <c r="P1659" i="2" s="1"/>
  <c r="M1660" i="2" s="1"/>
  <c r="N1660" i="2" s="1"/>
  <c r="O1660" i="2" s="1"/>
  <c r="P1660" i="2" s="1"/>
  <c r="M1661" i="2" s="1"/>
  <c r="N1661" i="2" s="1"/>
  <c r="O1661" i="2" s="1"/>
  <c r="P1661" i="2" s="1"/>
  <c r="M1662" i="2" s="1"/>
  <c r="N1662" i="2" s="1"/>
  <c r="O1662" i="2" s="1"/>
  <c r="P1662" i="2" s="1"/>
  <c r="M1663" i="2" s="1"/>
  <c r="N1663" i="2" s="1"/>
  <c r="O1663" i="2" s="1"/>
  <c r="P1663" i="2" s="1"/>
  <c r="M1664" i="2" s="1"/>
  <c r="N1664" i="2" s="1"/>
  <c r="O1664" i="2" s="1"/>
  <c r="P1664" i="2" s="1"/>
  <c r="M1665" i="2" s="1"/>
  <c r="N1665" i="2" s="1"/>
  <c r="O1665" i="2" s="1"/>
  <c r="P1665" i="2" s="1"/>
  <c r="M1666" i="2" s="1"/>
  <c r="N1666" i="2" s="1"/>
  <c r="O1666" i="2" s="1"/>
  <c r="P1666" i="2" s="1"/>
  <c r="M1667" i="2" s="1"/>
  <c r="N1667" i="2" s="1"/>
  <c r="O1667" i="2" s="1"/>
  <c r="P1667" i="2" s="1"/>
  <c r="M1668" i="2" s="1"/>
  <c r="N1668" i="2" s="1"/>
  <c r="O1668" i="2" s="1"/>
  <c r="P1668" i="2" s="1"/>
  <c r="M1669" i="2" s="1"/>
  <c r="N1669" i="2" s="1"/>
  <c r="O1669" i="2" s="1"/>
  <c r="P1669" i="2" s="1"/>
  <c r="M1670" i="2" s="1"/>
  <c r="N1670" i="2" s="1"/>
  <c r="O1670" i="2" s="1"/>
  <c r="P1670" i="2" s="1"/>
  <c r="M1671" i="2" s="1"/>
  <c r="N1671" i="2" s="1"/>
  <c r="O1671" i="2" s="1"/>
  <c r="P1671" i="2" s="1"/>
  <c r="M1672" i="2" s="1"/>
  <c r="N1672" i="2" s="1"/>
  <c r="O1672" i="2" s="1"/>
  <c r="P1672" i="2" s="1"/>
  <c r="M1673" i="2" s="1"/>
  <c r="N1673" i="2" s="1"/>
  <c r="O1673" i="2" s="1"/>
  <c r="P1673" i="2" s="1"/>
  <c r="M1674" i="2" s="1"/>
  <c r="N1674" i="2" s="1"/>
  <c r="O1674" i="2" s="1"/>
  <c r="P1674" i="2" s="1"/>
  <c r="M1675" i="2" s="1"/>
  <c r="N1675" i="2" s="1"/>
  <c r="O1675" i="2" s="1"/>
  <c r="P1675" i="2" s="1"/>
  <c r="M1676" i="2" s="1"/>
  <c r="N1676" i="2" s="1"/>
  <c r="O1676" i="2" s="1"/>
  <c r="P1676" i="2" s="1"/>
  <c r="M1677" i="2" s="1"/>
  <c r="N1677" i="2" s="1"/>
  <c r="O1677" i="2" s="1"/>
  <c r="P1677" i="2" s="1"/>
  <c r="M1678" i="2" s="1"/>
  <c r="N1678" i="2" s="1"/>
  <c r="O1678" i="2" s="1"/>
  <c r="P1678" i="2" s="1"/>
  <c r="M1679" i="2" s="1"/>
  <c r="N1679" i="2" s="1"/>
  <c r="O1679" i="2" s="1"/>
  <c r="P1679" i="2" s="1"/>
  <c r="M1680" i="2" s="1"/>
  <c r="N1680" i="2" s="1"/>
  <c r="O1680" i="2" s="1"/>
  <c r="P1680" i="2" s="1"/>
  <c r="M1681" i="2" s="1"/>
  <c r="N1681" i="2" s="1"/>
  <c r="O1681" i="2" s="1"/>
  <c r="P1681" i="2" s="1"/>
  <c r="M1682" i="2" s="1"/>
  <c r="N1682" i="2" s="1"/>
  <c r="O1682" i="2" s="1"/>
  <c r="P1682" i="2" s="1"/>
  <c r="M1683" i="2" s="1"/>
  <c r="N1683" i="2" s="1"/>
  <c r="O1683" i="2" s="1"/>
  <c r="P1683" i="2" s="1"/>
  <c r="M1684" i="2" s="1"/>
  <c r="N1684" i="2" s="1"/>
  <c r="O1684" i="2" s="1"/>
  <c r="P1684" i="2" s="1"/>
  <c r="M1685" i="2" s="1"/>
  <c r="N1685" i="2" s="1"/>
  <c r="O1685" i="2" s="1"/>
  <c r="P1685" i="2" s="1"/>
  <c r="M1686" i="2" s="1"/>
  <c r="N1686" i="2" s="1"/>
  <c r="O1686" i="2" s="1"/>
  <c r="P1686" i="2" s="1"/>
  <c r="M1687" i="2" s="1"/>
  <c r="N1687" i="2" s="1"/>
  <c r="O1687" i="2" s="1"/>
  <c r="P1687" i="2" s="1"/>
  <c r="M1688" i="2" s="1"/>
  <c r="N1688" i="2" s="1"/>
  <c r="O1688" i="2" s="1"/>
  <c r="P1688" i="2" s="1"/>
  <c r="M1689" i="2" s="1"/>
  <c r="N1689" i="2" s="1"/>
  <c r="O1689" i="2" s="1"/>
  <c r="P1689" i="2" s="1"/>
  <c r="M1690" i="2" s="1"/>
  <c r="N1690" i="2" s="1"/>
  <c r="O1690" i="2" s="1"/>
  <c r="P1690" i="2" s="1"/>
  <c r="M1691" i="2" s="1"/>
  <c r="N1691" i="2" s="1"/>
  <c r="O1691" i="2" s="1"/>
  <c r="P1691" i="2" s="1"/>
  <c r="M1692" i="2" s="1"/>
  <c r="N1692" i="2" s="1"/>
  <c r="O1692" i="2" s="1"/>
  <c r="P1692" i="2" s="1"/>
  <c r="M1693" i="2" s="1"/>
  <c r="N1693" i="2" s="1"/>
  <c r="O1693" i="2" s="1"/>
  <c r="P1693" i="2" s="1"/>
  <c r="M1694" i="2" s="1"/>
  <c r="N1694" i="2" s="1"/>
  <c r="O1694" i="2" s="1"/>
  <c r="P1694" i="2" s="1"/>
  <c r="M1695" i="2" s="1"/>
  <c r="N1695" i="2" s="1"/>
  <c r="O1695" i="2" s="1"/>
  <c r="P1695" i="2" s="1"/>
  <c r="M1696" i="2" s="1"/>
  <c r="N1696" i="2" s="1"/>
  <c r="O1696" i="2" s="1"/>
  <c r="P1696" i="2" s="1"/>
  <c r="M1697" i="2" s="1"/>
  <c r="N1697" i="2" s="1"/>
  <c r="O1697" i="2" s="1"/>
  <c r="P1697" i="2" s="1"/>
  <c r="M1698" i="2" s="1"/>
  <c r="N1698" i="2" s="1"/>
  <c r="O1698" i="2" s="1"/>
  <c r="P1698" i="2" s="1"/>
  <c r="M1699" i="2" s="1"/>
  <c r="N1699" i="2" s="1"/>
  <c r="O1699" i="2" s="1"/>
  <c r="P1699" i="2" s="1"/>
  <c r="M1700" i="2" s="1"/>
  <c r="N1700" i="2" s="1"/>
  <c r="O1700" i="2" s="1"/>
  <c r="P1700" i="2" s="1"/>
  <c r="M1701" i="2" s="1"/>
  <c r="N1701" i="2" s="1"/>
  <c r="O1701" i="2" s="1"/>
  <c r="P1701" i="2" s="1"/>
  <c r="M1702" i="2" s="1"/>
  <c r="N1702" i="2" s="1"/>
  <c r="O1702" i="2" s="1"/>
  <c r="P1702" i="2" s="1"/>
  <c r="M1703" i="2" s="1"/>
  <c r="N1703" i="2" s="1"/>
  <c r="O1703" i="2" s="1"/>
  <c r="P1703" i="2" s="1"/>
  <c r="M1704" i="2" s="1"/>
  <c r="N1704" i="2" s="1"/>
  <c r="O1704" i="2" s="1"/>
  <c r="P1704" i="2" s="1"/>
  <c r="M1705" i="2" s="1"/>
  <c r="N1705" i="2" s="1"/>
  <c r="O1705" i="2" s="1"/>
  <c r="P1705" i="2" s="1"/>
  <c r="M1706" i="2" s="1"/>
  <c r="N1706" i="2" s="1"/>
  <c r="O1706" i="2" s="1"/>
  <c r="P1706" i="2" s="1"/>
  <c r="M1707" i="2" s="1"/>
  <c r="N1707" i="2" s="1"/>
  <c r="O1707" i="2" s="1"/>
  <c r="P1707" i="2" s="1"/>
  <c r="M1708" i="2" s="1"/>
  <c r="N1708" i="2" s="1"/>
  <c r="O1708" i="2" s="1"/>
  <c r="P1708" i="2" s="1"/>
  <c r="M1709" i="2" s="1"/>
  <c r="N1709" i="2" s="1"/>
  <c r="O1709" i="2" s="1"/>
  <c r="P1709" i="2" s="1"/>
  <c r="M1710" i="2" s="1"/>
  <c r="N1710" i="2" s="1"/>
  <c r="O1710" i="2" s="1"/>
  <c r="P1710" i="2" s="1"/>
  <c r="M1711" i="2" s="1"/>
  <c r="N1711" i="2" s="1"/>
  <c r="O1711" i="2" s="1"/>
  <c r="P1711" i="2" s="1"/>
  <c r="M1712" i="2" s="1"/>
  <c r="N1712" i="2" s="1"/>
  <c r="O1712" i="2" s="1"/>
  <c r="P1712" i="2" s="1"/>
  <c r="M1713" i="2" s="1"/>
  <c r="N1713" i="2" s="1"/>
  <c r="O1713" i="2" s="1"/>
  <c r="P1713" i="2" s="1"/>
  <c r="M1714" i="2" s="1"/>
  <c r="N1714" i="2" s="1"/>
  <c r="O1714" i="2" s="1"/>
  <c r="P1714" i="2" s="1"/>
  <c r="M1715" i="2" s="1"/>
  <c r="N1715" i="2" s="1"/>
  <c r="O1715" i="2" s="1"/>
  <c r="P1715" i="2" s="1"/>
  <c r="M1716" i="2" s="1"/>
  <c r="N1716" i="2" s="1"/>
  <c r="O1716" i="2" s="1"/>
  <c r="P1716" i="2" s="1"/>
  <c r="M1717" i="2" s="1"/>
  <c r="N1717" i="2" s="1"/>
  <c r="O1717" i="2" s="1"/>
  <c r="P1717" i="2" s="1"/>
  <c r="M1718" i="2" s="1"/>
  <c r="N1718" i="2" s="1"/>
  <c r="O1718" i="2" s="1"/>
  <c r="P1718" i="2" s="1"/>
  <c r="M1719" i="2" s="1"/>
  <c r="N1719" i="2" s="1"/>
  <c r="O1719" i="2" s="1"/>
  <c r="P1719" i="2" s="1"/>
  <c r="M1720" i="2" s="1"/>
  <c r="N1720" i="2" s="1"/>
  <c r="O1720" i="2" s="1"/>
  <c r="P1720" i="2" s="1"/>
  <c r="M1721" i="2" s="1"/>
  <c r="N1721" i="2" s="1"/>
  <c r="O1721" i="2" s="1"/>
  <c r="P1721" i="2" s="1"/>
  <c r="M1722" i="2" s="1"/>
  <c r="N1722" i="2" s="1"/>
  <c r="O1722" i="2" s="1"/>
  <c r="P1722" i="2" s="1"/>
  <c r="M1723" i="2" s="1"/>
  <c r="N1723" i="2" s="1"/>
  <c r="O1723" i="2" s="1"/>
  <c r="P1723" i="2" s="1"/>
  <c r="M1724" i="2" s="1"/>
  <c r="N1724" i="2" s="1"/>
  <c r="O1724" i="2" s="1"/>
  <c r="P1724" i="2" s="1"/>
  <c r="M1725" i="2" s="1"/>
  <c r="N1725" i="2" s="1"/>
  <c r="O1725" i="2" s="1"/>
  <c r="P1725" i="2" s="1"/>
  <c r="M1726" i="2" s="1"/>
  <c r="N1726" i="2" s="1"/>
  <c r="O1726" i="2" s="1"/>
  <c r="P1726" i="2" s="1"/>
  <c r="M1727" i="2" s="1"/>
  <c r="N1727" i="2" s="1"/>
  <c r="O1727" i="2" s="1"/>
  <c r="P1727" i="2" s="1"/>
  <c r="M1728" i="2" s="1"/>
  <c r="N1728" i="2" s="1"/>
  <c r="O1728" i="2" s="1"/>
  <c r="P1728" i="2" s="1"/>
  <c r="M1729" i="2" s="1"/>
  <c r="N1729" i="2" s="1"/>
  <c r="O1729" i="2" s="1"/>
  <c r="P1729" i="2" s="1"/>
  <c r="M1730" i="2" s="1"/>
  <c r="N1730" i="2" s="1"/>
  <c r="O1730" i="2" s="1"/>
  <c r="P1730" i="2" s="1"/>
  <c r="M1731" i="2" s="1"/>
  <c r="N1731" i="2" s="1"/>
  <c r="O1731" i="2" s="1"/>
  <c r="P1731" i="2" s="1"/>
  <c r="M1732" i="2" s="1"/>
  <c r="N1732" i="2" s="1"/>
  <c r="O1732" i="2" s="1"/>
  <c r="P1732" i="2" s="1"/>
  <c r="M1733" i="2" s="1"/>
  <c r="N1733" i="2" s="1"/>
  <c r="O1733" i="2" s="1"/>
  <c r="P1733" i="2" s="1"/>
  <c r="M1734" i="2" s="1"/>
  <c r="N1734" i="2" s="1"/>
  <c r="O1734" i="2" s="1"/>
  <c r="P1734" i="2" s="1"/>
  <c r="M1735" i="2" s="1"/>
  <c r="N1735" i="2" s="1"/>
  <c r="O1735" i="2" s="1"/>
  <c r="P1735" i="2" s="1"/>
  <c r="M1736" i="2" s="1"/>
  <c r="N1736" i="2" s="1"/>
  <c r="O1736" i="2" s="1"/>
  <c r="P1736" i="2" s="1"/>
  <c r="M1737" i="2" s="1"/>
  <c r="N1737" i="2" s="1"/>
  <c r="O1737" i="2" s="1"/>
  <c r="P1737" i="2" s="1"/>
  <c r="M1738" i="2" s="1"/>
  <c r="N1738" i="2" s="1"/>
  <c r="O1738" i="2" s="1"/>
  <c r="P1738" i="2" s="1"/>
  <c r="M1739" i="2" s="1"/>
  <c r="N1739" i="2" s="1"/>
  <c r="O1739" i="2" s="1"/>
  <c r="P1739" i="2" s="1"/>
  <c r="M1740" i="2" s="1"/>
  <c r="N1740" i="2" s="1"/>
  <c r="O1740" i="2" s="1"/>
  <c r="P1740" i="2" s="1"/>
  <c r="M1741" i="2" s="1"/>
  <c r="N1741" i="2" s="1"/>
  <c r="O1741" i="2" s="1"/>
  <c r="P1741" i="2" s="1"/>
  <c r="M1742" i="2" s="1"/>
  <c r="N1742" i="2" s="1"/>
  <c r="O1742" i="2" s="1"/>
  <c r="P1742" i="2" s="1"/>
  <c r="M1743" i="2" s="1"/>
  <c r="N1743" i="2" s="1"/>
  <c r="O1743" i="2" s="1"/>
  <c r="P1743" i="2" s="1"/>
  <c r="M1744" i="2" s="1"/>
  <c r="N1744" i="2" s="1"/>
  <c r="O1744" i="2" s="1"/>
  <c r="P1744" i="2" s="1"/>
  <c r="M1745" i="2" s="1"/>
  <c r="N1745" i="2" s="1"/>
  <c r="O1745" i="2" s="1"/>
  <c r="P1745" i="2" s="1"/>
  <c r="M1746" i="2" s="1"/>
  <c r="N1746" i="2" s="1"/>
  <c r="O1746" i="2" s="1"/>
  <c r="P1746" i="2" s="1"/>
  <c r="M1747" i="2" s="1"/>
  <c r="N1747" i="2" s="1"/>
  <c r="O1747" i="2" s="1"/>
  <c r="P1747" i="2" s="1"/>
  <c r="M1748" i="2" s="1"/>
  <c r="N1748" i="2" s="1"/>
  <c r="O1748" i="2" s="1"/>
  <c r="P1748" i="2" s="1"/>
  <c r="M1749" i="2" s="1"/>
  <c r="N1749" i="2" s="1"/>
  <c r="O1749" i="2" s="1"/>
  <c r="P1749" i="2" s="1"/>
  <c r="M1750" i="2" s="1"/>
  <c r="N1750" i="2" s="1"/>
  <c r="O1750" i="2" s="1"/>
  <c r="P1750" i="2" s="1"/>
  <c r="M1751" i="2" s="1"/>
  <c r="N1751" i="2" s="1"/>
  <c r="O1751" i="2" s="1"/>
  <c r="P1751" i="2" s="1"/>
  <c r="M1752" i="2" s="1"/>
  <c r="N1752" i="2" s="1"/>
  <c r="O1752" i="2" s="1"/>
  <c r="P1752" i="2" s="1"/>
  <c r="M1753" i="2" s="1"/>
  <c r="N1753" i="2" s="1"/>
  <c r="O1753" i="2" s="1"/>
  <c r="P1753" i="2" s="1"/>
  <c r="M1754" i="2" s="1"/>
  <c r="N1754" i="2" s="1"/>
  <c r="O1754" i="2" s="1"/>
  <c r="P1754" i="2" s="1"/>
  <c r="M1755" i="2" s="1"/>
  <c r="N1755" i="2" s="1"/>
  <c r="O1755" i="2" s="1"/>
  <c r="P1755" i="2" s="1"/>
  <c r="M1756" i="2" s="1"/>
  <c r="N1756" i="2" s="1"/>
  <c r="O1756" i="2" s="1"/>
  <c r="P1756" i="2" s="1"/>
  <c r="M1757" i="2" s="1"/>
  <c r="N1757" i="2" s="1"/>
  <c r="O1757" i="2" s="1"/>
  <c r="P1757" i="2" s="1"/>
  <c r="M1758" i="2" s="1"/>
  <c r="N1758" i="2" s="1"/>
  <c r="O1758" i="2" s="1"/>
  <c r="P1758" i="2" s="1"/>
  <c r="M1759" i="2" s="1"/>
  <c r="N1759" i="2" s="1"/>
  <c r="O1759" i="2" s="1"/>
  <c r="P1759" i="2" s="1"/>
  <c r="M1760" i="2" s="1"/>
  <c r="N1760" i="2" s="1"/>
  <c r="O1760" i="2" s="1"/>
  <c r="P1760" i="2" s="1"/>
  <c r="M1761" i="2" s="1"/>
  <c r="N1761" i="2" s="1"/>
  <c r="O1761" i="2" s="1"/>
  <c r="P1761" i="2" s="1"/>
  <c r="M1762" i="2" s="1"/>
  <c r="N1762" i="2" s="1"/>
  <c r="O1762" i="2" s="1"/>
  <c r="P1762" i="2" s="1"/>
  <c r="M1763" i="2" s="1"/>
  <c r="N1763" i="2" s="1"/>
  <c r="O1763" i="2" s="1"/>
  <c r="P1763" i="2" s="1"/>
  <c r="M1764" i="2" s="1"/>
  <c r="N1764" i="2" s="1"/>
  <c r="O1764" i="2" s="1"/>
  <c r="P1764" i="2" s="1"/>
  <c r="M1765" i="2" s="1"/>
  <c r="N1765" i="2" s="1"/>
  <c r="O1765" i="2" s="1"/>
  <c r="P1765" i="2" s="1"/>
  <c r="M1766" i="2" s="1"/>
  <c r="N1766" i="2" s="1"/>
  <c r="O1766" i="2" s="1"/>
  <c r="P1766" i="2" s="1"/>
  <c r="M1767" i="2" s="1"/>
  <c r="N1767" i="2" s="1"/>
  <c r="O1767" i="2" s="1"/>
  <c r="P1767" i="2" s="1"/>
  <c r="M1768" i="2" s="1"/>
  <c r="N1768" i="2" s="1"/>
  <c r="O1768" i="2" s="1"/>
  <c r="P1768" i="2" s="1"/>
  <c r="M1769" i="2" s="1"/>
  <c r="N1769" i="2" s="1"/>
  <c r="O1769" i="2" s="1"/>
  <c r="P1769" i="2" s="1"/>
  <c r="M1770" i="2" s="1"/>
  <c r="N1770" i="2" s="1"/>
  <c r="O1770" i="2" s="1"/>
  <c r="P1770" i="2" s="1"/>
  <c r="M1771" i="2" s="1"/>
  <c r="N1771" i="2" s="1"/>
  <c r="O1771" i="2" s="1"/>
  <c r="P1771" i="2" s="1"/>
  <c r="M1772" i="2" s="1"/>
  <c r="N1772" i="2" s="1"/>
  <c r="O1772" i="2" s="1"/>
  <c r="P1772" i="2" s="1"/>
  <c r="M1773" i="2" s="1"/>
  <c r="N1773" i="2" s="1"/>
  <c r="O1773" i="2" s="1"/>
  <c r="P1773" i="2" s="1"/>
  <c r="M1774" i="2" s="1"/>
  <c r="N1774" i="2" s="1"/>
  <c r="O1774" i="2" s="1"/>
  <c r="P1774" i="2" s="1"/>
  <c r="M1775" i="2" s="1"/>
  <c r="N1775" i="2" s="1"/>
  <c r="O1775" i="2" s="1"/>
  <c r="P1775" i="2" s="1"/>
  <c r="M1776" i="2" s="1"/>
  <c r="N1776" i="2" s="1"/>
  <c r="O1776" i="2" s="1"/>
  <c r="P1776" i="2" s="1"/>
  <c r="M1777" i="2" s="1"/>
  <c r="N1777" i="2" s="1"/>
  <c r="O1777" i="2" s="1"/>
  <c r="P1777" i="2" s="1"/>
  <c r="M1778" i="2" s="1"/>
  <c r="N1778" i="2" s="1"/>
  <c r="O1778" i="2" s="1"/>
  <c r="P1778" i="2" s="1"/>
  <c r="M1779" i="2" s="1"/>
  <c r="N1779" i="2" s="1"/>
  <c r="O1779" i="2" s="1"/>
  <c r="P1779" i="2" s="1"/>
  <c r="M1780" i="2" s="1"/>
  <c r="N1780" i="2" s="1"/>
  <c r="O1780" i="2" s="1"/>
  <c r="P1780" i="2" s="1"/>
  <c r="M1781" i="2" s="1"/>
  <c r="N1781" i="2" s="1"/>
  <c r="O1781" i="2" s="1"/>
  <c r="P1781" i="2" s="1"/>
  <c r="M1782" i="2" s="1"/>
  <c r="N1782" i="2" s="1"/>
  <c r="O1782" i="2" s="1"/>
  <c r="P1782" i="2" s="1"/>
  <c r="M1783" i="2" s="1"/>
  <c r="N1783" i="2" s="1"/>
  <c r="O1783" i="2" s="1"/>
  <c r="P1783" i="2" s="1"/>
  <c r="M1784" i="2" s="1"/>
  <c r="N1784" i="2" s="1"/>
  <c r="O1784" i="2" s="1"/>
  <c r="P1784" i="2" s="1"/>
  <c r="M1785" i="2" s="1"/>
  <c r="N1785" i="2" s="1"/>
  <c r="O1785" i="2" s="1"/>
  <c r="P1785" i="2" s="1"/>
  <c r="M1786" i="2" s="1"/>
  <c r="N1786" i="2" s="1"/>
  <c r="O1786" i="2" s="1"/>
  <c r="P1786" i="2" s="1"/>
  <c r="M1787" i="2" s="1"/>
  <c r="N1787" i="2" s="1"/>
  <c r="O1787" i="2" s="1"/>
  <c r="P1787" i="2" s="1"/>
  <c r="M1788" i="2" s="1"/>
  <c r="N1788" i="2" s="1"/>
  <c r="O1788" i="2" s="1"/>
  <c r="P1788" i="2" s="1"/>
  <c r="M1789" i="2" s="1"/>
  <c r="N1789" i="2" s="1"/>
  <c r="O1789" i="2" s="1"/>
  <c r="P1789" i="2" s="1"/>
  <c r="M1790" i="2" s="1"/>
  <c r="N1790" i="2" s="1"/>
  <c r="O1790" i="2" s="1"/>
  <c r="P1790" i="2" s="1"/>
  <c r="M1791" i="2" s="1"/>
  <c r="N1791" i="2" s="1"/>
  <c r="O1791" i="2" s="1"/>
  <c r="P1791" i="2" s="1"/>
  <c r="M1792" i="2" s="1"/>
  <c r="N1792" i="2" s="1"/>
  <c r="O1792" i="2" s="1"/>
  <c r="P1792" i="2" s="1"/>
  <c r="M1793" i="2" s="1"/>
  <c r="N1793" i="2" s="1"/>
  <c r="O1793" i="2" s="1"/>
  <c r="P1793" i="2" s="1"/>
  <c r="M1794" i="2" s="1"/>
  <c r="N1794" i="2" s="1"/>
  <c r="O1794" i="2" s="1"/>
  <c r="P1794" i="2" s="1"/>
  <c r="M1795" i="2" s="1"/>
  <c r="N1795" i="2" s="1"/>
  <c r="O1795" i="2" s="1"/>
  <c r="P1795" i="2" s="1"/>
  <c r="M1796" i="2" s="1"/>
  <c r="N1796" i="2" s="1"/>
  <c r="O1796" i="2" s="1"/>
  <c r="P1796" i="2" s="1"/>
  <c r="M1797" i="2" s="1"/>
  <c r="N1797" i="2" s="1"/>
  <c r="O1797" i="2" s="1"/>
  <c r="P1797" i="2" s="1"/>
  <c r="M1798" i="2" s="1"/>
  <c r="N1798" i="2" s="1"/>
  <c r="O1798" i="2" s="1"/>
  <c r="P1798" i="2" s="1"/>
  <c r="M1799" i="2" s="1"/>
  <c r="N1799" i="2" s="1"/>
  <c r="O1799" i="2" s="1"/>
  <c r="P1799" i="2" s="1"/>
  <c r="M1800" i="2" s="1"/>
  <c r="N1800" i="2" s="1"/>
  <c r="O1800" i="2" s="1"/>
  <c r="P1800" i="2" s="1"/>
  <c r="M1801" i="2" s="1"/>
  <c r="N1801" i="2" s="1"/>
  <c r="O1801" i="2" s="1"/>
  <c r="P1801" i="2" s="1"/>
  <c r="M1802" i="2" s="1"/>
  <c r="N1802" i="2" s="1"/>
  <c r="O1802" i="2" s="1"/>
  <c r="P1802" i="2" s="1"/>
  <c r="M1803" i="2" s="1"/>
  <c r="N1803" i="2" s="1"/>
  <c r="O1803" i="2" s="1"/>
  <c r="P1803" i="2" s="1"/>
  <c r="M1804" i="2" s="1"/>
  <c r="N1804" i="2" s="1"/>
  <c r="O1804" i="2" s="1"/>
  <c r="P1804" i="2" s="1"/>
  <c r="M1805" i="2" s="1"/>
  <c r="N1805" i="2" s="1"/>
  <c r="O1805" i="2" s="1"/>
  <c r="P1805" i="2" s="1"/>
  <c r="M1806" i="2" s="1"/>
  <c r="N1806" i="2" s="1"/>
  <c r="O1806" i="2" s="1"/>
  <c r="P1806" i="2" s="1"/>
  <c r="M1807" i="2" s="1"/>
  <c r="N1807" i="2" s="1"/>
  <c r="O1807" i="2" s="1"/>
  <c r="P1807" i="2" s="1"/>
  <c r="M1808" i="2" s="1"/>
  <c r="N1808" i="2" s="1"/>
  <c r="O1808" i="2" s="1"/>
  <c r="P1808" i="2" s="1"/>
  <c r="M1809" i="2" s="1"/>
  <c r="N1809" i="2" s="1"/>
  <c r="O1809" i="2" s="1"/>
  <c r="P1809" i="2" s="1"/>
  <c r="M1810" i="2" s="1"/>
  <c r="N1810" i="2" s="1"/>
  <c r="O1810" i="2" s="1"/>
  <c r="P1810" i="2" s="1"/>
  <c r="M1811" i="2" s="1"/>
  <c r="N1811" i="2" s="1"/>
  <c r="O1811" i="2" s="1"/>
  <c r="P1811" i="2" s="1"/>
  <c r="M1812" i="2" s="1"/>
  <c r="N1812" i="2" s="1"/>
  <c r="O1812" i="2" s="1"/>
  <c r="P1812" i="2" s="1"/>
  <c r="M1813" i="2" s="1"/>
  <c r="N1813" i="2" s="1"/>
  <c r="O1813" i="2" s="1"/>
  <c r="P1813" i="2" s="1"/>
  <c r="M1814" i="2" s="1"/>
  <c r="N1814" i="2" s="1"/>
  <c r="O1814" i="2" s="1"/>
  <c r="P1814" i="2" s="1"/>
  <c r="M1815" i="2" s="1"/>
  <c r="N1815" i="2" s="1"/>
  <c r="O1815" i="2" s="1"/>
  <c r="P1815" i="2" s="1"/>
  <c r="M1816" i="2" s="1"/>
  <c r="N1816" i="2" s="1"/>
  <c r="O1816" i="2" s="1"/>
  <c r="P1816" i="2" s="1"/>
  <c r="M1817" i="2" s="1"/>
  <c r="N1817" i="2" s="1"/>
  <c r="O1817" i="2" s="1"/>
  <c r="P1817" i="2" s="1"/>
  <c r="M1818" i="2" s="1"/>
  <c r="N1818" i="2" s="1"/>
  <c r="O1818" i="2" s="1"/>
  <c r="P1818" i="2" s="1"/>
  <c r="M1819" i="2" s="1"/>
  <c r="N1819" i="2" s="1"/>
  <c r="O1819" i="2" s="1"/>
  <c r="P1819" i="2" s="1"/>
  <c r="M1820" i="2" s="1"/>
  <c r="N1820" i="2" s="1"/>
  <c r="O1820" i="2" s="1"/>
  <c r="P1820" i="2" s="1"/>
  <c r="M1821" i="2" s="1"/>
  <c r="N1821" i="2" s="1"/>
  <c r="O1821" i="2" s="1"/>
  <c r="P1821" i="2" s="1"/>
  <c r="M1822" i="2" s="1"/>
  <c r="N1822" i="2" s="1"/>
  <c r="O1822" i="2" s="1"/>
  <c r="P1822" i="2" s="1"/>
  <c r="M1823" i="2" s="1"/>
  <c r="N1823" i="2" s="1"/>
  <c r="O1823" i="2" s="1"/>
  <c r="P1823" i="2" s="1"/>
  <c r="M1824" i="2" s="1"/>
  <c r="N1824" i="2" s="1"/>
  <c r="O1824" i="2" s="1"/>
  <c r="P1824" i="2" s="1"/>
  <c r="M1825" i="2" s="1"/>
  <c r="N1825" i="2" s="1"/>
  <c r="O1825" i="2" s="1"/>
  <c r="P1825" i="2" s="1"/>
  <c r="M1826" i="2" s="1"/>
  <c r="N1826" i="2" s="1"/>
  <c r="O1826" i="2" s="1"/>
  <c r="P1826" i="2" s="1"/>
  <c r="M1827" i="2" s="1"/>
  <c r="N1827" i="2" s="1"/>
  <c r="O1827" i="2" s="1"/>
  <c r="P1827" i="2" s="1"/>
  <c r="M1828" i="2" s="1"/>
  <c r="N1828" i="2" s="1"/>
  <c r="O1828" i="2" s="1"/>
  <c r="P1828" i="2" s="1"/>
  <c r="M1829" i="2" s="1"/>
  <c r="N1829" i="2" s="1"/>
  <c r="O1829" i="2" s="1"/>
  <c r="P1829" i="2" s="1"/>
  <c r="M1830" i="2" s="1"/>
  <c r="N1830" i="2" s="1"/>
  <c r="O1830" i="2" s="1"/>
  <c r="P1830" i="2" s="1"/>
  <c r="M1831" i="2" s="1"/>
  <c r="N1831" i="2" s="1"/>
  <c r="O1831" i="2" s="1"/>
  <c r="P1831" i="2" s="1"/>
  <c r="M1832" i="2" s="1"/>
  <c r="N1832" i="2" s="1"/>
  <c r="O1832" i="2" s="1"/>
  <c r="P1832" i="2" s="1"/>
  <c r="M1833" i="2" s="1"/>
  <c r="N1833" i="2" s="1"/>
  <c r="O1833" i="2" s="1"/>
  <c r="P1833" i="2" s="1"/>
  <c r="M1834" i="2" s="1"/>
  <c r="N1834" i="2" s="1"/>
  <c r="O1834" i="2" s="1"/>
  <c r="P1834" i="2" s="1"/>
  <c r="M1835" i="2" s="1"/>
  <c r="N1835" i="2" s="1"/>
  <c r="O1835" i="2" s="1"/>
  <c r="P1835" i="2" s="1"/>
  <c r="M1836" i="2" s="1"/>
  <c r="N1836" i="2" s="1"/>
  <c r="O1836" i="2" s="1"/>
  <c r="P1836" i="2" s="1"/>
  <c r="M1837" i="2" s="1"/>
  <c r="N1837" i="2" s="1"/>
  <c r="O1837" i="2" s="1"/>
  <c r="P1837" i="2" s="1"/>
  <c r="M1838" i="2" s="1"/>
  <c r="N1838" i="2" s="1"/>
  <c r="O1838" i="2" s="1"/>
  <c r="P1838" i="2" s="1"/>
  <c r="M1839" i="2" s="1"/>
  <c r="N1839" i="2" s="1"/>
  <c r="O1839" i="2" s="1"/>
  <c r="P1839" i="2" s="1"/>
  <c r="M1840" i="2" s="1"/>
  <c r="N1840" i="2" s="1"/>
  <c r="O1840" i="2" s="1"/>
  <c r="P1840" i="2" s="1"/>
  <c r="M1841" i="2" s="1"/>
  <c r="N1841" i="2" s="1"/>
  <c r="O1841" i="2" s="1"/>
  <c r="P1841" i="2" s="1"/>
  <c r="M1842" i="2" s="1"/>
  <c r="N1842" i="2" s="1"/>
  <c r="O1842" i="2" s="1"/>
  <c r="P1842" i="2" s="1"/>
  <c r="M1843" i="2" s="1"/>
  <c r="N1843" i="2" s="1"/>
  <c r="O1843" i="2" s="1"/>
  <c r="P1843" i="2" s="1"/>
  <c r="M1844" i="2" s="1"/>
  <c r="N1844" i="2" s="1"/>
  <c r="O1844" i="2" s="1"/>
  <c r="P1844" i="2" s="1"/>
  <c r="M1845" i="2" s="1"/>
  <c r="N1845" i="2" s="1"/>
  <c r="O1845" i="2" s="1"/>
  <c r="P1845" i="2" s="1"/>
  <c r="M1846" i="2" s="1"/>
  <c r="N1846" i="2" s="1"/>
  <c r="O1846" i="2" s="1"/>
  <c r="P1846" i="2" s="1"/>
  <c r="M1847" i="2" s="1"/>
  <c r="N1847" i="2" s="1"/>
  <c r="O1847" i="2" s="1"/>
  <c r="P1847" i="2" s="1"/>
  <c r="M1848" i="2" s="1"/>
  <c r="N1848" i="2" s="1"/>
  <c r="O1848" i="2" s="1"/>
  <c r="P1848" i="2" s="1"/>
  <c r="M1849" i="2" s="1"/>
  <c r="N1849" i="2" s="1"/>
  <c r="O1849" i="2" s="1"/>
  <c r="P1849" i="2" s="1"/>
  <c r="M1850" i="2" s="1"/>
  <c r="N1850" i="2" s="1"/>
  <c r="O1850" i="2" s="1"/>
  <c r="P1850" i="2" s="1"/>
  <c r="M1851" i="2" s="1"/>
  <c r="N1851" i="2" s="1"/>
  <c r="O1851" i="2" s="1"/>
  <c r="P1851" i="2" s="1"/>
  <c r="M1852" i="2" s="1"/>
  <c r="N1852" i="2" s="1"/>
  <c r="O1852" i="2" s="1"/>
  <c r="P1852" i="2" s="1"/>
  <c r="M1853" i="2" s="1"/>
  <c r="N1853" i="2" s="1"/>
  <c r="O1853" i="2" s="1"/>
  <c r="P1853" i="2" s="1"/>
  <c r="M1854" i="2" s="1"/>
  <c r="N1854" i="2" s="1"/>
  <c r="O1854" i="2" s="1"/>
  <c r="P1854" i="2" s="1"/>
  <c r="M1855" i="2" s="1"/>
  <c r="N1855" i="2" s="1"/>
  <c r="O1855" i="2" s="1"/>
  <c r="P1855" i="2" s="1"/>
  <c r="M1856" i="2" s="1"/>
  <c r="N1856" i="2" s="1"/>
  <c r="O1856" i="2" s="1"/>
  <c r="P1856" i="2" s="1"/>
  <c r="M1857" i="2" s="1"/>
  <c r="N1857" i="2" s="1"/>
  <c r="O1857" i="2" s="1"/>
  <c r="P1857" i="2" s="1"/>
  <c r="M1858" i="2" s="1"/>
  <c r="N1858" i="2" s="1"/>
  <c r="O1858" i="2" s="1"/>
  <c r="P1858" i="2" s="1"/>
  <c r="M1859" i="2" s="1"/>
  <c r="N1859" i="2" s="1"/>
  <c r="O1859" i="2" s="1"/>
  <c r="P1859" i="2" s="1"/>
  <c r="M1860" i="2" s="1"/>
  <c r="N1860" i="2" s="1"/>
  <c r="O1860" i="2" s="1"/>
  <c r="P1860" i="2" s="1"/>
  <c r="M1861" i="2" s="1"/>
  <c r="N1861" i="2" s="1"/>
  <c r="O1861" i="2" s="1"/>
  <c r="P1861" i="2" s="1"/>
  <c r="M1862" i="2" s="1"/>
  <c r="N1862" i="2" s="1"/>
  <c r="O1862" i="2" s="1"/>
  <c r="P1862" i="2" s="1"/>
  <c r="M1863" i="2" s="1"/>
  <c r="N1863" i="2" s="1"/>
  <c r="O1863" i="2" s="1"/>
  <c r="P1863" i="2" s="1"/>
  <c r="M1864" i="2" s="1"/>
  <c r="N1864" i="2" s="1"/>
  <c r="O1864" i="2" s="1"/>
  <c r="P1864" i="2" s="1"/>
  <c r="M1865" i="2" s="1"/>
  <c r="N1865" i="2" s="1"/>
  <c r="O1865" i="2" s="1"/>
  <c r="P1865" i="2" s="1"/>
  <c r="M1866" i="2" s="1"/>
  <c r="N1866" i="2" s="1"/>
  <c r="O1866" i="2" s="1"/>
  <c r="P1866" i="2" s="1"/>
  <c r="M1867" i="2" s="1"/>
  <c r="N1867" i="2" s="1"/>
  <c r="O1867" i="2" s="1"/>
  <c r="P1867" i="2" s="1"/>
  <c r="M1868" i="2" s="1"/>
  <c r="N1868" i="2" s="1"/>
  <c r="O1868" i="2" s="1"/>
  <c r="P1868" i="2" s="1"/>
  <c r="M1869" i="2" s="1"/>
  <c r="N1869" i="2" s="1"/>
  <c r="O1869" i="2" s="1"/>
  <c r="P1869" i="2" s="1"/>
  <c r="M1870" i="2" s="1"/>
  <c r="N1870" i="2" s="1"/>
  <c r="O1870" i="2" s="1"/>
  <c r="P1870" i="2" s="1"/>
  <c r="M1871" i="2" s="1"/>
  <c r="N1871" i="2" s="1"/>
  <c r="O1871" i="2" s="1"/>
  <c r="P1871" i="2" s="1"/>
  <c r="M1872" i="2" s="1"/>
  <c r="N1872" i="2" s="1"/>
  <c r="O1872" i="2" s="1"/>
  <c r="P1872" i="2" s="1"/>
  <c r="M1873" i="2" s="1"/>
  <c r="N1873" i="2" s="1"/>
  <c r="O1873" i="2" s="1"/>
  <c r="P1873" i="2" s="1"/>
  <c r="M1874" i="2" s="1"/>
  <c r="N1874" i="2" s="1"/>
  <c r="O1874" i="2" s="1"/>
  <c r="P1874" i="2" s="1"/>
  <c r="M1875" i="2" s="1"/>
  <c r="N1875" i="2" s="1"/>
  <c r="O1875" i="2" s="1"/>
  <c r="P1875" i="2" s="1"/>
  <c r="M1876" i="2" s="1"/>
  <c r="N1876" i="2" s="1"/>
  <c r="O1876" i="2" s="1"/>
  <c r="P1876" i="2" s="1"/>
  <c r="M1877" i="2" s="1"/>
  <c r="N1877" i="2" s="1"/>
  <c r="O1877" i="2" s="1"/>
  <c r="P1877" i="2" s="1"/>
  <c r="M1878" i="2" s="1"/>
  <c r="N1878" i="2" s="1"/>
  <c r="O1878" i="2" s="1"/>
  <c r="P1878" i="2" s="1"/>
  <c r="M1879" i="2" s="1"/>
  <c r="N1879" i="2" s="1"/>
  <c r="O1879" i="2" s="1"/>
  <c r="P1879" i="2" s="1"/>
  <c r="M1880" i="2" s="1"/>
  <c r="N1880" i="2" s="1"/>
  <c r="O1880" i="2" s="1"/>
  <c r="P1880" i="2" s="1"/>
  <c r="M1881" i="2" s="1"/>
  <c r="N1881" i="2" s="1"/>
  <c r="O1881" i="2" s="1"/>
  <c r="P1881" i="2" s="1"/>
  <c r="M1882" i="2" s="1"/>
  <c r="N1882" i="2" s="1"/>
  <c r="O1882" i="2" s="1"/>
  <c r="P1882" i="2" s="1"/>
  <c r="M1883" i="2" s="1"/>
  <c r="N1883" i="2" s="1"/>
  <c r="O1883" i="2" s="1"/>
  <c r="P1883" i="2" s="1"/>
  <c r="M1884" i="2" s="1"/>
  <c r="N1884" i="2" s="1"/>
  <c r="O1884" i="2" s="1"/>
  <c r="P1884" i="2" s="1"/>
  <c r="M1885" i="2" s="1"/>
  <c r="N1885" i="2" s="1"/>
  <c r="O1885" i="2" s="1"/>
  <c r="P1885" i="2" s="1"/>
  <c r="M1886" i="2" s="1"/>
  <c r="N1886" i="2" s="1"/>
  <c r="O1886" i="2" s="1"/>
  <c r="P1886" i="2" s="1"/>
  <c r="M1887" i="2" s="1"/>
  <c r="N1887" i="2" s="1"/>
  <c r="O1887" i="2" s="1"/>
  <c r="P1887" i="2" s="1"/>
  <c r="M1888" i="2" s="1"/>
  <c r="N1888" i="2" s="1"/>
  <c r="O1888" i="2" s="1"/>
  <c r="P1888" i="2" s="1"/>
  <c r="M1889" i="2" s="1"/>
  <c r="N1889" i="2" s="1"/>
  <c r="O1889" i="2" s="1"/>
  <c r="P1889" i="2" s="1"/>
  <c r="M1890" i="2" s="1"/>
  <c r="N1890" i="2" s="1"/>
  <c r="O1890" i="2" s="1"/>
  <c r="P1890" i="2" s="1"/>
  <c r="M1891" i="2" s="1"/>
  <c r="N1891" i="2" s="1"/>
  <c r="O1891" i="2" s="1"/>
  <c r="P1891" i="2" s="1"/>
  <c r="M1892" i="2" s="1"/>
  <c r="N1892" i="2" s="1"/>
  <c r="O1892" i="2" s="1"/>
  <c r="P1892" i="2" s="1"/>
  <c r="M1893" i="2" s="1"/>
  <c r="N1893" i="2" s="1"/>
  <c r="O1893" i="2" s="1"/>
  <c r="P1893" i="2" s="1"/>
  <c r="M1894" i="2" s="1"/>
  <c r="N1894" i="2" s="1"/>
  <c r="O1894" i="2" s="1"/>
  <c r="P1894" i="2" s="1"/>
  <c r="M1895" i="2" s="1"/>
  <c r="N1895" i="2" s="1"/>
  <c r="O1895" i="2" s="1"/>
  <c r="P1895" i="2" s="1"/>
  <c r="M1896" i="2" s="1"/>
  <c r="N1896" i="2" s="1"/>
  <c r="O1896" i="2" s="1"/>
  <c r="P1896" i="2" s="1"/>
  <c r="M1897" i="2" s="1"/>
  <c r="N1897" i="2" s="1"/>
  <c r="O1897" i="2" s="1"/>
  <c r="P1897" i="2" s="1"/>
  <c r="M1898" i="2" s="1"/>
  <c r="N1898" i="2" s="1"/>
  <c r="O1898" i="2" s="1"/>
  <c r="P1898" i="2" s="1"/>
  <c r="M1899" i="2" s="1"/>
  <c r="N1899" i="2" s="1"/>
  <c r="O1899" i="2" s="1"/>
  <c r="P1899" i="2" s="1"/>
  <c r="M1900" i="2" s="1"/>
  <c r="N1900" i="2" s="1"/>
  <c r="O1900" i="2" s="1"/>
  <c r="P1900" i="2" s="1"/>
  <c r="M1901" i="2" s="1"/>
  <c r="N1901" i="2" s="1"/>
  <c r="O1901" i="2" s="1"/>
  <c r="P1901" i="2" s="1"/>
  <c r="M1902" i="2" s="1"/>
  <c r="N1902" i="2" s="1"/>
  <c r="O1902" i="2" s="1"/>
  <c r="P1902" i="2" s="1"/>
  <c r="M1903" i="2" s="1"/>
  <c r="N1903" i="2" s="1"/>
  <c r="O1903" i="2" s="1"/>
  <c r="P1903" i="2" s="1"/>
  <c r="M1904" i="2" s="1"/>
  <c r="N1904" i="2" s="1"/>
  <c r="O1904" i="2" s="1"/>
  <c r="P1904" i="2" s="1"/>
  <c r="M1905" i="2" s="1"/>
  <c r="N1905" i="2" s="1"/>
  <c r="O1905" i="2" s="1"/>
  <c r="P1905" i="2" s="1"/>
  <c r="M1906" i="2" s="1"/>
  <c r="N1906" i="2" s="1"/>
  <c r="O1906" i="2" s="1"/>
  <c r="P1906" i="2" s="1"/>
  <c r="M1907" i="2" s="1"/>
  <c r="N1907" i="2" s="1"/>
  <c r="O1907" i="2" s="1"/>
  <c r="P1907" i="2" s="1"/>
  <c r="M1908" i="2" s="1"/>
  <c r="N1908" i="2" s="1"/>
  <c r="O1908" i="2" s="1"/>
  <c r="P1908" i="2" s="1"/>
  <c r="M1909" i="2" s="1"/>
  <c r="N1909" i="2" s="1"/>
  <c r="O1909" i="2" s="1"/>
  <c r="P1909" i="2" s="1"/>
  <c r="M1910" i="2" s="1"/>
  <c r="N1910" i="2" s="1"/>
  <c r="O1910" i="2" s="1"/>
  <c r="P1910" i="2" s="1"/>
  <c r="M1911" i="2" s="1"/>
  <c r="N1911" i="2" s="1"/>
  <c r="O1911" i="2" s="1"/>
  <c r="P1911" i="2" s="1"/>
  <c r="M1912" i="2" s="1"/>
  <c r="N1912" i="2" s="1"/>
  <c r="O1912" i="2" s="1"/>
  <c r="P1912" i="2" s="1"/>
  <c r="M1913" i="2" s="1"/>
  <c r="N1913" i="2" s="1"/>
  <c r="O1913" i="2" s="1"/>
  <c r="P1913" i="2" s="1"/>
  <c r="M1914" i="2" s="1"/>
  <c r="N1914" i="2" s="1"/>
  <c r="O1914" i="2" s="1"/>
  <c r="P1914" i="2" s="1"/>
  <c r="M1915" i="2" s="1"/>
  <c r="N1915" i="2" s="1"/>
  <c r="O1915" i="2" s="1"/>
  <c r="P1915" i="2" s="1"/>
  <c r="M1916" i="2" s="1"/>
  <c r="N1916" i="2" s="1"/>
  <c r="O1916" i="2" s="1"/>
  <c r="P1916" i="2" s="1"/>
  <c r="M1917" i="2" s="1"/>
  <c r="N1917" i="2" s="1"/>
  <c r="O1917" i="2" s="1"/>
  <c r="P1917" i="2" s="1"/>
  <c r="M1918" i="2" s="1"/>
  <c r="N1918" i="2" s="1"/>
  <c r="O1918" i="2" s="1"/>
  <c r="P1918" i="2" s="1"/>
  <c r="M1919" i="2" s="1"/>
  <c r="N1919" i="2" s="1"/>
  <c r="O1919" i="2" s="1"/>
  <c r="P1919" i="2" s="1"/>
  <c r="M1920" i="2" s="1"/>
  <c r="N1920" i="2" s="1"/>
  <c r="O1920" i="2" s="1"/>
  <c r="P1920" i="2" s="1"/>
  <c r="M1921" i="2" s="1"/>
  <c r="N1921" i="2" s="1"/>
  <c r="O1921" i="2" s="1"/>
  <c r="P1921" i="2" s="1"/>
  <c r="M1922" i="2" s="1"/>
  <c r="N1922" i="2" s="1"/>
  <c r="O1922" i="2" s="1"/>
  <c r="P1922" i="2" s="1"/>
  <c r="M1923" i="2" s="1"/>
  <c r="N1923" i="2" s="1"/>
  <c r="O1923" i="2" s="1"/>
  <c r="P1923" i="2" s="1"/>
  <c r="M1924" i="2" s="1"/>
  <c r="N1924" i="2" s="1"/>
  <c r="O1924" i="2" s="1"/>
  <c r="P1924" i="2" s="1"/>
  <c r="M1925" i="2" s="1"/>
  <c r="N1925" i="2" s="1"/>
  <c r="O1925" i="2" s="1"/>
  <c r="P1925" i="2" s="1"/>
  <c r="M1926" i="2" s="1"/>
  <c r="N1926" i="2" s="1"/>
  <c r="O1926" i="2" s="1"/>
  <c r="P1926" i="2" s="1"/>
  <c r="M1927" i="2" s="1"/>
  <c r="N1927" i="2" s="1"/>
  <c r="O1927" i="2" s="1"/>
  <c r="P1927" i="2" s="1"/>
  <c r="M1928" i="2" s="1"/>
  <c r="N1928" i="2" s="1"/>
  <c r="O1928" i="2" s="1"/>
  <c r="P1928" i="2" s="1"/>
  <c r="M1929" i="2" s="1"/>
  <c r="N1929" i="2" s="1"/>
  <c r="O1929" i="2" s="1"/>
  <c r="P1929" i="2" s="1"/>
  <c r="M1930" i="2" s="1"/>
  <c r="N1930" i="2" s="1"/>
  <c r="O1930" i="2" s="1"/>
  <c r="P1930" i="2" s="1"/>
  <c r="M1931" i="2" s="1"/>
  <c r="N1931" i="2" s="1"/>
  <c r="O1931" i="2" s="1"/>
  <c r="P1931" i="2" s="1"/>
  <c r="M1932" i="2" s="1"/>
  <c r="N1932" i="2" s="1"/>
  <c r="O1932" i="2" s="1"/>
  <c r="P1932" i="2" s="1"/>
  <c r="M1933" i="2" s="1"/>
  <c r="N1933" i="2" s="1"/>
  <c r="O1933" i="2" s="1"/>
  <c r="P1933" i="2" s="1"/>
  <c r="M1934" i="2" s="1"/>
  <c r="N1934" i="2" s="1"/>
  <c r="O1934" i="2" s="1"/>
  <c r="P1934" i="2" s="1"/>
  <c r="M1935" i="2" s="1"/>
  <c r="N1935" i="2" s="1"/>
  <c r="O1935" i="2" s="1"/>
  <c r="P1935" i="2" s="1"/>
  <c r="M1936" i="2" s="1"/>
  <c r="N1936" i="2" s="1"/>
  <c r="O1936" i="2" s="1"/>
  <c r="P1936" i="2" s="1"/>
  <c r="M1937" i="2" s="1"/>
  <c r="N1937" i="2" s="1"/>
  <c r="O1937" i="2" s="1"/>
  <c r="P1937" i="2" s="1"/>
  <c r="M1938" i="2" s="1"/>
  <c r="N1938" i="2" s="1"/>
  <c r="O1938" i="2" s="1"/>
  <c r="P1938" i="2" s="1"/>
  <c r="M1939" i="2" s="1"/>
  <c r="N1939" i="2" s="1"/>
  <c r="O1939" i="2" s="1"/>
  <c r="P1939" i="2" s="1"/>
  <c r="M1940" i="2" s="1"/>
  <c r="N1940" i="2" s="1"/>
  <c r="O1940" i="2" s="1"/>
  <c r="P1940" i="2" s="1"/>
  <c r="M1941" i="2" s="1"/>
  <c r="N1941" i="2" s="1"/>
  <c r="O1941" i="2" s="1"/>
  <c r="P1941" i="2" s="1"/>
  <c r="M1942" i="2" s="1"/>
  <c r="N1942" i="2" s="1"/>
  <c r="O1942" i="2" s="1"/>
  <c r="P1942" i="2" s="1"/>
  <c r="M1943" i="2" s="1"/>
  <c r="N1943" i="2" s="1"/>
  <c r="O1943" i="2" s="1"/>
  <c r="P1943" i="2" s="1"/>
  <c r="M1944" i="2" s="1"/>
  <c r="N1944" i="2" s="1"/>
  <c r="O1944" i="2" s="1"/>
  <c r="P1944" i="2" s="1"/>
  <c r="M1945" i="2" s="1"/>
  <c r="N1945" i="2" s="1"/>
  <c r="O1945" i="2" s="1"/>
  <c r="P1945" i="2" s="1"/>
  <c r="M1946" i="2" s="1"/>
  <c r="N1946" i="2" s="1"/>
  <c r="O1946" i="2" s="1"/>
  <c r="P1946" i="2" s="1"/>
  <c r="M1947" i="2" s="1"/>
  <c r="N1947" i="2" s="1"/>
  <c r="O1947" i="2" s="1"/>
  <c r="P1947" i="2" s="1"/>
  <c r="M1948" i="2" s="1"/>
  <c r="N1948" i="2" s="1"/>
  <c r="O1948" i="2" s="1"/>
  <c r="P1948" i="2" s="1"/>
  <c r="M1949" i="2" s="1"/>
  <c r="N1949" i="2" s="1"/>
  <c r="O1949" i="2" s="1"/>
  <c r="P1949" i="2" s="1"/>
  <c r="M1950" i="2" s="1"/>
  <c r="N1950" i="2" s="1"/>
  <c r="O1950" i="2" s="1"/>
  <c r="P1950" i="2" s="1"/>
  <c r="M1951" i="2" s="1"/>
  <c r="N1951" i="2" s="1"/>
  <c r="O1951" i="2" s="1"/>
  <c r="P1951" i="2" s="1"/>
  <c r="M1952" i="2" s="1"/>
  <c r="N1952" i="2" s="1"/>
  <c r="O1952" i="2" s="1"/>
  <c r="P1952" i="2" s="1"/>
  <c r="M1953" i="2" s="1"/>
  <c r="N1953" i="2" s="1"/>
  <c r="O1953" i="2" s="1"/>
  <c r="P1953" i="2" s="1"/>
  <c r="M1954" i="2" s="1"/>
  <c r="N1954" i="2" s="1"/>
  <c r="O1954" i="2" s="1"/>
  <c r="P1954" i="2" s="1"/>
  <c r="M1955" i="2" s="1"/>
  <c r="N1955" i="2" s="1"/>
  <c r="O1955" i="2" s="1"/>
  <c r="P1955" i="2" s="1"/>
  <c r="M1956" i="2" s="1"/>
  <c r="N1956" i="2" s="1"/>
  <c r="O1956" i="2" s="1"/>
  <c r="P1956" i="2" s="1"/>
  <c r="M1957" i="2" s="1"/>
  <c r="N1957" i="2" s="1"/>
  <c r="O1957" i="2" s="1"/>
  <c r="P1957" i="2" s="1"/>
  <c r="M1958" i="2" s="1"/>
  <c r="N1958" i="2" s="1"/>
  <c r="O1958" i="2" s="1"/>
  <c r="P1958" i="2" s="1"/>
  <c r="M1959" i="2" s="1"/>
  <c r="N1959" i="2" s="1"/>
  <c r="O1959" i="2" s="1"/>
  <c r="P1959" i="2" s="1"/>
  <c r="M1960" i="2" s="1"/>
  <c r="N1960" i="2" s="1"/>
  <c r="O1960" i="2" s="1"/>
  <c r="P1960" i="2" s="1"/>
  <c r="M1961" i="2" s="1"/>
  <c r="N1961" i="2" s="1"/>
  <c r="O1961" i="2" s="1"/>
  <c r="P1961" i="2" s="1"/>
  <c r="M1962" i="2" s="1"/>
  <c r="N1962" i="2" s="1"/>
  <c r="O1962" i="2" s="1"/>
  <c r="P1962" i="2" s="1"/>
  <c r="M1963" i="2" s="1"/>
  <c r="N1963" i="2" s="1"/>
  <c r="O1963" i="2" s="1"/>
  <c r="P1963" i="2" s="1"/>
  <c r="M1964" i="2" s="1"/>
  <c r="N1964" i="2" s="1"/>
  <c r="O1964" i="2" s="1"/>
  <c r="P1964" i="2" s="1"/>
  <c r="M1965" i="2" s="1"/>
  <c r="N1965" i="2" s="1"/>
  <c r="O1965" i="2" s="1"/>
  <c r="P1965" i="2" s="1"/>
  <c r="M1966" i="2" s="1"/>
  <c r="N1966" i="2" s="1"/>
  <c r="O1966" i="2" s="1"/>
  <c r="P1966" i="2" s="1"/>
  <c r="M1967" i="2" s="1"/>
  <c r="N1967" i="2" s="1"/>
  <c r="O1967" i="2" s="1"/>
  <c r="P1967" i="2" s="1"/>
  <c r="M1968" i="2" s="1"/>
  <c r="N1968" i="2" s="1"/>
  <c r="O1968" i="2" s="1"/>
  <c r="P1968" i="2" s="1"/>
  <c r="M1969" i="2" s="1"/>
  <c r="N1969" i="2" s="1"/>
  <c r="O1969" i="2" s="1"/>
  <c r="P1969" i="2" s="1"/>
  <c r="M1970" i="2" s="1"/>
  <c r="N1970" i="2" s="1"/>
  <c r="O1970" i="2" s="1"/>
  <c r="P1970" i="2" s="1"/>
  <c r="M1971" i="2" s="1"/>
  <c r="N1971" i="2" s="1"/>
  <c r="O1971" i="2" s="1"/>
  <c r="P1971" i="2" s="1"/>
  <c r="M1972" i="2" s="1"/>
  <c r="N1972" i="2" s="1"/>
  <c r="O1972" i="2" s="1"/>
  <c r="P1972" i="2" s="1"/>
  <c r="M1973" i="2" s="1"/>
  <c r="N1973" i="2" s="1"/>
  <c r="O1973" i="2" s="1"/>
  <c r="P1973" i="2" s="1"/>
  <c r="M1974" i="2" s="1"/>
  <c r="N1974" i="2" s="1"/>
  <c r="O1974" i="2" s="1"/>
  <c r="P1974" i="2" s="1"/>
  <c r="M1975" i="2" s="1"/>
  <c r="N1975" i="2" s="1"/>
  <c r="O1975" i="2" s="1"/>
  <c r="P1975" i="2" s="1"/>
  <c r="M1976" i="2" s="1"/>
  <c r="N1976" i="2" s="1"/>
  <c r="O1976" i="2" s="1"/>
  <c r="P1976" i="2" s="1"/>
  <c r="M1977" i="2" s="1"/>
  <c r="N1977" i="2" s="1"/>
  <c r="O1977" i="2" s="1"/>
  <c r="P1977" i="2" s="1"/>
  <c r="M1978" i="2" s="1"/>
  <c r="N1978" i="2" s="1"/>
  <c r="O1978" i="2" s="1"/>
  <c r="P1978" i="2" s="1"/>
  <c r="M1979" i="2" s="1"/>
  <c r="N1979" i="2" s="1"/>
  <c r="O1979" i="2" s="1"/>
  <c r="P1979" i="2" s="1"/>
  <c r="M1980" i="2" s="1"/>
  <c r="N1980" i="2" s="1"/>
  <c r="O1980" i="2" s="1"/>
  <c r="P1980" i="2" s="1"/>
  <c r="M1981" i="2" s="1"/>
  <c r="N1981" i="2" s="1"/>
  <c r="O1981" i="2" s="1"/>
  <c r="P1981" i="2" s="1"/>
  <c r="M1982" i="2" s="1"/>
  <c r="N1982" i="2" s="1"/>
  <c r="O1982" i="2" s="1"/>
  <c r="P1982" i="2" s="1"/>
  <c r="M1983" i="2" s="1"/>
  <c r="N1983" i="2" s="1"/>
  <c r="O1983" i="2" s="1"/>
  <c r="P1983" i="2" s="1"/>
  <c r="M1984" i="2" s="1"/>
  <c r="N1984" i="2" s="1"/>
  <c r="O1984" i="2" s="1"/>
  <c r="P1984" i="2" s="1"/>
  <c r="M1985" i="2" s="1"/>
  <c r="N1985" i="2" s="1"/>
  <c r="O1985" i="2" s="1"/>
  <c r="P1985" i="2" s="1"/>
  <c r="M1986" i="2" s="1"/>
  <c r="N1986" i="2" s="1"/>
  <c r="O1986" i="2" s="1"/>
  <c r="P1986" i="2" s="1"/>
  <c r="M1987" i="2" s="1"/>
  <c r="N1987" i="2" s="1"/>
  <c r="O1987" i="2" s="1"/>
  <c r="P1987" i="2" s="1"/>
  <c r="M1988" i="2" s="1"/>
  <c r="N1988" i="2" s="1"/>
  <c r="O1988" i="2" s="1"/>
  <c r="P1988" i="2" s="1"/>
  <c r="M1989" i="2" s="1"/>
  <c r="N1989" i="2" s="1"/>
  <c r="O1989" i="2" s="1"/>
  <c r="P1989" i="2" s="1"/>
  <c r="M1990" i="2" s="1"/>
  <c r="N1990" i="2" s="1"/>
  <c r="O1990" i="2" s="1"/>
  <c r="P1990" i="2" s="1"/>
  <c r="M1991" i="2" s="1"/>
  <c r="N1991" i="2" s="1"/>
  <c r="O1991" i="2" s="1"/>
  <c r="P1991" i="2" s="1"/>
  <c r="M1992" i="2" s="1"/>
  <c r="N1992" i="2" s="1"/>
  <c r="O1992" i="2" s="1"/>
  <c r="P1992" i="2" s="1"/>
  <c r="M1993" i="2" s="1"/>
  <c r="N1993" i="2" s="1"/>
  <c r="O1993" i="2" s="1"/>
  <c r="P1993" i="2" s="1"/>
  <c r="M1994" i="2" s="1"/>
  <c r="N1994" i="2" s="1"/>
  <c r="O1994" i="2" s="1"/>
  <c r="P1994" i="2" s="1"/>
  <c r="M1995" i="2" s="1"/>
  <c r="N1995" i="2" s="1"/>
  <c r="O1995" i="2" s="1"/>
  <c r="P1995" i="2" s="1"/>
  <c r="M1996" i="2" s="1"/>
  <c r="N1996" i="2" s="1"/>
  <c r="O1996" i="2" s="1"/>
  <c r="P1996" i="2" s="1"/>
  <c r="M1997" i="2" s="1"/>
  <c r="N1997" i="2" s="1"/>
  <c r="O1997" i="2" s="1"/>
  <c r="P1997" i="2" s="1"/>
  <c r="M1998" i="2" s="1"/>
  <c r="N1998" i="2" s="1"/>
  <c r="O1998" i="2" s="1"/>
  <c r="P1998" i="2" s="1"/>
  <c r="U35" i="2"/>
  <c r="V35" i="2" s="1"/>
  <c r="W35" i="2" s="1"/>
  <c r="T36" i="2" s="1"/>
  <c r="U36" i="2" l="1"/>
  <c r="V36" i="2" s="1"/>
  <c r="W36" i="2" s="1"/>
  <c r="T37" i="2" s="1"/>
  <c r="U37" i="2" l="1"/>
  <c r="V37" i="2" s="1"/>
  <c r="W37" i="2" s="1"/>
  <c r="T38" i="2" s="1"/>
  <c r="U38" i="2" l="1"/>
  <c r="V38" i="2" s="1"/>
  <c r="W38" i="2" s="1"/>
  <c r="T39" i="2" s="1"/>
  <c r="U39" i="2" l="1"/>
  <c r="V39" i="2" s="1"/>
  <c r="W39" i="2" s="1"/>
  <c r="T40" i="2" s="1"/>
  <c r="U40" i="2" l="1"/>
  <c r="V40" i="2" s="1"/>
  <c r="W40" i="2" s="1"/>
  <c r="T41" i="2" s="1"/>
  <c r="U41" i="2" l="1"/>
  <c r="V41" i="2" s="1"/>
  <c r="W41" i="2" s="1"/>
  <c r="T42" i="2" s="1"/>
  <c r="U42" i="2" l="1"/>
  <c r="V42" i="2" s="1"/>
  <c r="W42" i="2" s="1"/>
  <c r="T43" i="2" s="1"/>
  <c r="U43" i="2" l="1"/>
  <c r="V43" i="2" s="1"/>
  <c r="W43" i="2" s="1"/>
  <c r="T44" i="2" s="1"/>
  <c r="U44" i="2" l="1"/>
  <c r="V44" i="2" s="1"/>
  <c r="W44" i="2" s="1"/>
  <c r="T45" i="2" s="1"/>
  <c r="U45" i="2" l="1"/>
  <c r="V45" i="2" s="1"/>
  <c r="W45" i="2" s="1"/>
  <c r="T46" i="2" s="1"/>
  <c r="U46" i="2" l="1"/>
  <c r="V46" i="2" s="1"/>
  <c r="W46" i="2" s="1"/>
  <c r="T47" i="2" s="1"/>
  <c r="U47" i="2" l="1"/>
  <c r="V47" i="2" s="1"/>
  <c r="W47" i="2" s="1"/>
  <c r="T48" i="2" s="1"/>
  <c r="U48" i="2" l="1"/>
  <c r="V48" i="2" s="1"/>
  <c r="W48" i="2" s="1"/>
  <c r="T49" i="2" s="1"/>
  <c r="U49" i="2" l="1"/>
  <c r="V49" i="2" s="1"/>
  <c r="W49" i="2" s="1"/>
  <c r="T50" i="2" s="1"/>
  <c r="U50" i="2" l="1"/>
  <c r="V50" i="2" s="1"/>
  <c r="W50" i="2" s="1"/>
  <c r="T51" i="2" s="1"/>
  <c r="U51" i="2" l="1"/>
  <c r="V51" i="2" s="1"/>
  <c r="W51" i="2" s="1"/>
  <c r="T52" i="2" s="1"/>
  <c r="U52" i="2" l="1"/>
  <c r="V52" i="2" s="1"/>
  <c r="W52" i="2" s="1"/>
  <c r="T53" i="2" s="1"/>
  <c r="U53" i="2" l="1"/>
  <c r="V53" i="2" s="1"/>
  <c r="W53" i="2" s="1"/>
  <c r="T54" i="2" s="1"/>
  <c r="U54" i="2" l="1"/>
  <c r="V54" i="2" s="1"/>
  <c r="W54" i="2" s="1"/>
  <c r="T55" i="2" s="1"/>
  <c r="U55" i="2" l="1"/>
  <c r="V55" i="2" s="1"/>
  <c r="W55" i="2" s="1"/>
  <c r="T56" i="2" s="1"/>
  <c r="U56" i="2" l="1"/>
  <c r="V56" i="2" s="1"/>
  <c r="W56" i="2" s="1"/>
  <c r="T57" i="2" s="1"/>
  <c r="U57" i="2" l="1"/>
  <c r="V57" i="2" s="1"/>
  <c r="W57" i="2" s="1"/>
  <c r="T58" i="2" s="1"/>
  <c r="U58" i="2" l="1"/>
  <c r="V58" i="2" s="1"/>
  <c r="W58" i="2" s="1"/>
  <c r="T59" i="2" s="1"/>
  <c r="U59" i="2" l="1"/>
  <c r="V59" i="2" s="1"/>
  <c r="W59" i="2" s="1"/>
  <c r="T60" i="2" s="1"/>
  <c r="U60" i="2" l="1"/>
  <c r="V60" i="2" s="1"/>
  <c r="W60" i="2" s="1"/>
  <c r="T61" i="2" s="1"/>
  <c r="U61" i="2" l="1"/>
  <c r="V61" i="2" s="1"/>
  <c r="W61" i="2" s="1"/>
  <c r="T62" i="2" s="1"/>
  <c r="U62" i="2" l="1"/>
  <c r="V62" i="2" s="1"/>
  <c r="W62" i="2" s="1"/>
  <c r="T63" i="2" s="1"/>
  <c r="U63" i="2" l="1"/>
  <c r="V63" i="2" s="1"/>
  <c r="W63" i="2" s="1"/>
  <c r="T64" i="2" s="1"/>
  <c r="U64" i="2" l="1"/>
  <c r="V64" i="2" s="1"/>
  <c r="W64" i="2" s="1"/>
  <c r="T65" i="2" s="1"/>
  <c r="U65" i="2" l="1"/>
  <c r="V65" i="2" s="1"/>
  <c r="W65" i="2" s="1"/>
  <c r="T66" i="2" s="1"/>
  <c r="U66" i="2" l="1"/>
  <c r="V66" i="2" s="1"/>
  <c r="W66" i="2" s="1"/>
  <c r="T67" i="2" s="1"/>
  <c r="U67" i="2" l="1"/>
  <c r="V67" i="2" s="1"/>
  <c r="W67" i="2" s="1"/>
  <c r="T68" i="2" s="1"/>
  <c r="U68" i="2" l="1"/>
  <c r="V68" i="2" s="1"/>
  <c r="W68" i="2" s="1"/>
  <c r="T69" i="2" s="1"/>
  <c r="U69" i="2" l="1"/>
  <c r="V69" i="2" s="1"/>
  <c r="W69" i="2" s="1"/>
  <c r="T70" i="2" s="1"/>
  <c r="U70" i="2" l="1"/>
  <c r="V70" i="2" s="1"/>
  <c r="W70" i="2" s="1"/>
  <c r="T71" i="2" s="1"/>
  <c r="U71" i="2" l="1"/>
  <c r="V71" i="2" s="1"/>
  <c r="W71" i="2" s="1"/>
  <c r="T72" i="2" s="1"/>
  <c r="U72" i="2" l="1"/>
  <c r="V72" i="2" s="1"/>
  <c r="W72" i="2" s="1"/>
  <c r="T73" i="2" s="1"/>
  <c r="U73" i="2" l="1"/>
  <c r="V73" i="2" s="1"/>
  <c r="W73" i="2" s="1"/>
  <c r="T74" i="2" s="1"/>
  <c r="U74" i="2" l="1"/>
  <c r="V74" i="2" s="1"/>
  <c r="W74" i="2" s="1"/>
  <c r="T75" i="2" s="1"/>
  <c r="U75" i="2" l="1"/>
  <c r="V75" i="2" s="1"/>
  <c r="W75" i="2" s="1"/>
  <c r="T76" i="2" s="1"/>
  <c r="U76" i="2" l="1"/>
  <c r="V76" i="2" s="1"/>
  <c r="W76" i="2" s="1"/>
  <c r="T77" i="2" s="1"/>
  <c r="U77" i="2" l="1"/>
  <c r="V77" i="2" s="1"/>
  <c r="W77" i="2" s="1"/>
  <c r="T78" i="2" s="1"/>
  <c r="U78" i="2" l="1"/>
  <c r="V78" i="2" s="1"/>
  <c r="W78" i="2" s="1"/>
  <c r="T79" i="2" s="1"/>
  <c r="U79" i="2" l="1"/>
  <c r="V79" i="2" s="1"/>
  <c r="W79" i="2" s="1"/>
  <c r="T80" i="2" s="1"/>
  <c r="U80" i="2" l="1"/>
  <c r="V80" i="2" s="1"/>
  <c r="W80" i="2" s="1"/>
  <c r="T81" i="2" s="1"/>
  <c r="U81" i="2" l="1"/>
  <c r="V81" i="2" s="1"/>
  <c r="W81" i="2" s="1"/>
  <c r="T82" i="2" s="1"/>
  <c r="U82" i="2" l="1"/>
  <c r="V82" i="2" s="1"/>
  <c r="W82" i="2" s="1"/>
  <c r="T83" i="2" s="1"/>
  <c r="U83" i="2" l="1"/>
  <c r="V83" i="2" s="1"/>
  <c r="W83" i="2" s="1"/>
  <c r="T84" i="2" s="1"/>
  <c r="U84" i="2" l="1"/>
  <c r="V84" i="2" s="1"/>
  <c r="W84" i="2" s="1"/>
  <c r="T85" i="2" s="1"/>
  <c r="U85" i="2" l="1"/>
  <c r="V85" i="2" s="1"/>
  <c r="W85" i="2" s="1"/>
  <c r="T86" i="2" s="1"/>
  <c r="U86" i="2" l="1"/>
  <c r="V86" i="2" s="1"/>
  <c r="W86" i="2" s="1"/>
  <c r="T87" i="2" s="1"/>
  <c r="U87" i="2" l="1"/>
  <c r="V87" i="2" s="1"/>
  <c r="W87" i="2" s="1"/>
  <c r="T88" i="2" s="1"/>
  <c r="U88" i="2" l="1"/>
  <c r="V88" i="2" s="1"/>
  <c r="W88" i="2" s="1"/>
  <c r="T89" i="2" s="1"/>
  <c r="U89" i="2" l="1"/>
  <c r="V89" i="2" s="1"/>
  <c r="W89" i="2" s="1"/>
  <c r="T90" i="2" s="1"/>
  <c r="U90" i="2" l="1"/>
  <c r="V90" i="2" s="1"/>
  <c r="W90" i="2" s="1"/>
  <c r="T91" i="2" s="1"/>
  <c r="U91" i="2" l="1"/>
  <c r="V91" i="2" s="1"/>
  <c r="W91" i="2" s="1"/>
  <c r="T92" i="2" s="1"/>
  <c r="U92" i="2" l="1"/>
  <c r="V92" i="2" s="1"/>
  <c r="W92" i="2" s="1"/>
  <c r="T93" i="2" s="1"/>
  <c r="U93" i="2" l="1"/>
  <c r="V93" i="2" s="1"/>
  <c r="W93" i="2" s="1"/>
  <c r="T94" i="2" s="1"/>
  <c r="U94" i="2" l="1"/>
  <c r="V94" i="2" s="1"/>
  <c r="W94" i="2" s="1"/>
  <c r="T95" i="2" s="1"/>
  <c r="U95" i="2" l="1"/>
  <c r="V95" i="2" s="1"/>
  <c r="W95" i="2" s="1"/>
  <c r="T96" i="2" s="1"/>
  <c r="U96" i="2" l="1"/>
  <c r="V96" i="2" s="1"/>
  <c r="W96" i="2" s="1"/>
  <c r="T97" i="2" s="1"/>
  <c r="U97" i="2" l="1"/>
  <c r="V97" i="2" s="1"/>
  <c r="W97" i="2" s="1"/>
  <c r="T98" i="2" s="1"/>
  <c r="U98" i="2" l="1"/>
  <c r="V98" i="2" s="1"/>
  <c r="W98" i="2" s="1"/>
  <c r="T99" i="2" s="1"/>
  <c r="U99" i="2" l="1"/>
  <c r="V99" i="2" s="1"/>
  <c r="W99" i="2" s="1"/>
  <c r="T100" i="2" s="1"/>
  <c r="U100" i="2" l="1"/>
  <c r="V100" i="2" s="1"/>
  <c r="W100" i="2" s="1"/>
  <c r="T101" i="2" s="1"/>
  <c r="U101" i="2" l="1"/>
  <c r="V101" i="2" s="1"/>
  <c r="W101" i="2" s="1"/>
  <c r="T102" i="2" s="1"/>
  <c r="U102" i="2" l="1"/>
  <c r="V102" i="2" s="1"/>
  <c r="W102" i="2" s="1"/>
  <c r="T103" i="2" s="1"/>
  <c r="U103" i="2" l="1"/>
  <c r="V103" i="2" s="1"/>
  <c r="W103" i="2" s="1"/>
  <c r="T104" i="2" s="1"/>
  <c r="U104" i="2" l="1"/>
  <c r="V104" i="2" s="1"/>
  <c r="W104" i="2" s="1"/>
  <c r="T105" i="2" s="1"/>
  <c r="U105" i="2" l="1"/>
  <c r="V105" i="2" s="1"/>
  <c r="W105" i="2" s="1"/>
  <c r="T106" i="2" s="1"/>
  <c r="U106" i="2" l="1"/>
  <c r="V106" i="2" s="1"/>
  <c r="W106" i="2" s="1"/>
  <c r="T107" i="2" s="1"/>
  <c r="U107" i="2" l="1"/>
  <c r="V107" i="2" s="1"/>
  <c r="W107" i="2" s="1"/>
  <c r="T108" i="2" s="1"/>
  <c r="U108" i="2" l="1"/>
  <c r="V108" i="2" s="1"/>
  <c r="W108" i="2" s="1"/>
  <c r="T109" i="2" s="1"/>
  <c r="U109" i="2" l="1"/>
  <c r="V109" i="2" s="1"/>
  <c r="W109" i="2" s="1"/>
  <c r="T110" i="2" s="1"/>
  <c r="U110" i="2" l="1"/>
  <c r="V110" i="2" s="1"/>
  <c r="W110" i="2" s="1"/>
  <c r="T111" i="2" s="1"/>
  <c r="U111" i="2" l="1"/>
  <c r="V111" i="2" s="1"/>
  <c r="W111" i="2" s="1"/>
  <c r="T112" i="2" s="1"/>
  <c r="U112" i="2" l="1"/>
  <c r="V112" i="2" s="1"/>
  <c r="W112" i="2" s="1"/>
  <c r="T113" i="2" s="1"/>
  <c r="U113" i="2" l="1"/>
  <c r="V113" i="2" s="1"/>
  <c r="W113" i="2" s="1"/>
  <c r="T114" i="2" s="1"/>
  <c r="U114" i="2" l="1"/>
  <c r="V114" i="2" s="1"/>
  <c r="W114" i="2" s="1"/>
  <c r="T115" i="2" s="1"/>
  <c r="U115" i="2" l="1"/>
  <c r="V115" i="2" s="1"/>
  <c r="W115" i="2" s="1"/>
  <c r="T116" i="2" s="1"/>
  <c r="U116" i="2" l="1"/>
  <c r="V116" i="2" s="1"/>
  <c r="W116" i="2" s="1"/>
  <c r="T117" i="2" s="1"/>
  <c r="U117" i="2" l="1"/>
  <c r="V117" i="2" s="1"/>
  <c r="W117" i="2" s="1"/>
  <c r="T118" i="2" s="1"/>
  <c r="U118" i="2" l="1"/>
  <c r="V118" i="2" s="1"/>
  <c r="W118" i="2" s="1"/>
  <c r="T119" i="2" s="1"/>
  <c r="U119" i="2" l="1"/>
  <c r="V119" i="2" s="1"/>
  <c r="W119" i="2" s="1"/>
  <c r="T120" i="2" s="1"/>
  <c r="U120" i="2" l="1"/>
  <c r="V120" i="2" s="1"/>
  <c r="W120" i="2" s="1"/>
  <c r="T121" i="2" s="1"/>
  <c r="U121" i="2" l="1"/>
  <c r="V121" i="2" s="1"/>
  <c r="W121" i="2" s="1"/>
  <c r="T122" i="2" s="1"/>
  <c r="U122" i="2" l="1"/>
  <c r="V122" i="2" s="1"/>
  <c r="W122" i="2" s="1"/>
  <c r="T123" i="2" s="1"/>
  <c r="U123" i="2" l="1"/>
  <c r="V123" i="2" s="1"/>
  <c r="W123" i="2" s="1"/>
  <c r="T124" i="2" s="1"/>
  <c r="U124" i="2" l="1"/>
  <c r="V124" i="2" s="1"/>
  <c r="W124" i="2" s="1"/>
  <c r="T125" i="2" s="1"/>
  <c r="U125" i="2" l="1"/>
  <c r="V125" i="2" s="1"/>
  <c r="W125" i="2" s="1"/>
  <c r="T126" i="2" s="1"/>
  <c r="U126" i="2" l="1"/>
  <c r="V126" i="2" s="1"/>
  <c r="W126" i="2" s="1"/>
  <c r="T127" i="2" s="1"/>
  <c r="U127" i="2" l="1"/>
  <c r="V127" i="2" s="1"/>
  <c r="W127" i="2" s="1"/>
  <c r="T128" i="2" s="1"/>
  <c r="U128" i="2" l="1"/>
  <c r="V128" i="2" s="1"/>
  <c r="W128" i="2" s="1"/>
  <c r="T129" i="2" s="1"/>
  <c r="U129" i="2" l="1"/>
  <c r="V129" i="2" s="1"/>
  <c r="W129" i="2" s="1"/>
  <c r="T130" i="2" s="1"/>
  <c r="U130" i="2" l="1"/>
  <c r="V130" i="2" s="1"/>
  <c r="W130" i="2" s="1"/>
  <c r="T131" i="2" s="1"/>
  <c r="U131" i="2" l="1"/>
  <c r="V131" i="2" s="1"/>
  <c r="W131" i="2" s="1"/>
  <c r="T132" i="2" s="1"/>
  <c r="U132" i="2" l="1"/>
  <c r="V132" i="2" s="1"/>
  <c r="W132" i="2" s="1"/>
  <c r="T133" i="2" s="1"/>
  <c r="U133" i="2" l="1"/>
  <c r="V133" i="2" s="1"/>
  <c r="W133" i="2" s="1"/>
  <c r="T134" i="2" s="1"/>
  <c r="U134" i="2" l="1"/>
  <c r="V134" i="2" s="1"/>
  <c r="W134" i="2" s="1"/>
  <c r="T135" i="2" s="1"/>
  <c r="U135" i="2" l="1"/>
  <c r="V135" i="2" s="1"/>
  <c r="W135" i="2" s="1"/>
  <c r="T136" i="2" s="1"/>
  <c r="U136" i="2" l="1"/>
  <c r="V136" i="2" s="1"/>
  <c r="W136" i="2" s="1"/>
  <c r="T137" i="2" s="1"/>
  <c r="U137" i="2" l="1"/>
  <c r="V137" i="2" s="1"/>
  <c r="W137" i="2" s="1"/>
  <c r="T138" i="2" s="1"/>
  <c r="U138" i="2" l="1"/>
  <c r="V138" i="2" s="1"/>
  <c r="W138" i="2" s="1"/>
  <c r="T139" i="2" s="1"/>
  <c r="U139" i="2" l="1"/>
  <c r="V139" i="2" s="1"/>
  <c r="W139" i="2" s="1"/>
  <c r="T140" i="2" s="1"/>
  <c r="U140" i="2" l="1"/>
  <c r="V140" i="2" s="1"/>
  <c r="W140" i="2" s="1"/>
  <c r="T141" i="2" s="1"/>
  <c r="U141" i="2" l="1"/>
  <c r="V141" i="2" s="1"/>
  <c r="W141" i="2" s="1"/>
  <c r="T142" i="2" s="1"/>
  <c r="U142" i="2" l="1"/>
  <c r="V142" i="2" s="1"/>
  <c r="W142" i="2" s="1"/>
  <c r="T143" i="2" s="1"/>
  <c r="U143" i="2" l="1"/>
  <c r="V143" i="2" s="1"/>
  <c r="W143" i="2" s="1"/>
  <c r="T144" i="2" s="1"/>
  <c r="U144" i="2" l="1"/>
  <c r="V144" i="2" s="1"/>
  <c r="W144" i="2" s="1"/>
  <c r="T145" i="2" s="1"/>
  <c r="U145" i="2" l="1"/>
  <c r="V145" i="2" s="1"/>
  <c r="W145" i="2" s="1"/>
  <c r="T146" i="2" s="1"/>
  <c r="U146" i="2" l="1"/>
  <c r="V146" i="2" s="1"/>
  <c r="W146" i="2" s="1"/>
  <c r="T147" i="2" s="1"/>
  <c r="U147" i="2" l="1"/>
  <c r="V147" i="2" s="1"/>
  <c r="W147" i="2" s="1"/>
  <c r="T148" i="2" s="1"/>
  <c r="U148" i="2" l="1"/>
  <c r="V148" i="2" s="1"/>
  <c r="W148" i="2" s="1"/>
  <c r="T149" i="2" s="1"/>
  <c r="U149" i="2" l="1"/>
  <c r="V149" i="2" s="1"/>
  <c r="W149" i="2" s="1"/>
  <c r="T150" i="2" s="1"/>
  <c r="U150" i="2" l="1"/>
  <c r="V150" i="2" s="1"/>
  <c r="W150" i="2" s="1"/>
  <c r="T151" i="2" s="1"/>
  <c r="U151" i="2" l="1"/>
  <c r="V151" i="2" s="1"/>
  <c r="W151" i="2" s="1"/>
  <c r="T152" i="2" s="1"/>
  <c r="U152" i="2" l="1"/>
  <c r="V152" i="2" s="1"/>
  <c r="W152" i="2" s="1"/>
  <c r="T153" i="2" s="1"/>
  <c r="U153" i="2" l="1"/>
  <c r="V153" i="2" s="1"/>
  <c r="W153" i="2" s="1"/>
  <c r="T154" i="2" s="1"/>
  <c r="U154" i="2" l="1"/>
  <c r="V154" i="2" s="1"/>
  <c r="W154" i="2" s="1"/>
  <c r="T155" i="2" s="1"/>
  <c r="U155" i="2" l="1"/>
  <c r="V155" i="2" s="1"/>
  <c r="W155" i="2" s="1"/>
  <c r="T156" i="2" s="1"/>
  <c r="U156" i="2" l="1"/>
  <c r="V156" i="2" s="1"/>
  <c r="W156" i="2" s="1"/>
  <c r="T157" i="2" s="1"/>
  <c r="U157" i="2" l="1"/>
  <c r="V157" i="2" s="1"/>
  <c r="W157" i="2" s="1"/>
  <c r="T158" i="2" s="1"/>
  <c r="U158" i="2" l="1"/>
  <c r="V158" i="2" s="1"/>
  <c r="W158" i="2" s="1"/>
  <c r="T159" i="2" s="1"/>
  <c r="U159" i="2" l="1"/>
  <c r="V159" i="2" s="1"/>
  <c r="W159" i="2" s="1"/>
  <c r="T160" i="2" s="1"/>
  <c r="U160" i="2" l="1"/>
  <c r="V160" i="2" s="1"/>
  <c r="W160" i="2" s="1"/>
  <c r="T161" i="2" s="1"/>
  <c r="U161" i="2" l="1"/>
  <c r="V161" i="2" s="1"/>
  <c r="W161" i="2" s="1"/>
  <c r="T162" i="2" s="1"/>
  <c r="U162" i="2" l="1"/>
  <c r="V162" i="2" s="1"/>
  <c r="W162" i="2" s="1"/>
  <c r="T163" i="2" s="1"/>
  <c r="U163" i="2" l="1"/>
  <c r="V163" i="2" s="1"/>
  <c r="W163" i="2" s="1"/>
  <c r="T164" i="2" s="1"/>
  <c r="U164" i="2" l="1"/>
  <c r="V164" i="2" s="1"/>
  <c r="W164" i="2" s="1"/>
  <c r="T165" i="2" s="1"/>
  <c r="U165" i="2" l="1"/>
  <c r="V165" i="2" s="1"/>
  <c r="W165" i="2" s="1"/>
  <c r="T166" i="2" s="1"/>
  <c r="U166" i="2" l="1"/>
  <c r="V166" i="2" s="1"/>
  <c r="W166" i="2" s="1"/>
  <c r="T167" i="2" s="1"/>
  <c r="U167" i="2" l="1"/>
  <c r="V167" i="2" s="1"/>
  <c r="W167" i="2" s="1"/>
  <c r="T168" i="2" s="1"/>
  <c r="U168" i="2" l="1"/>
  <c r="V168" i="2" s="1"/>
  <c r="W168" i="2" s="1"/>
  <c r="T169" i="2" s="1"/>
  <c r="U169" i="2" l="1"/>
  <c r="V169" i="2" s="1"/>
  <c r="W169" i="2" s="1"/>
  <c r="T170" i="2" s="1"/>
  <c r="U170" i="2" l="1"/>
  <c r="V170" i="2" s="1"/>
  <c r="W170" i="2" s="1"/>
  <c r="T171" i="2" s="1"/>
  <c r="U171" i="2" l="1"/>
  <c r="V171" i="2" s="1"/>
  <c r="W171" i="2" s="1"/>
  <c r="T172" i="2" s="1"/>
  <c r="U172" i="2" l="1"/>
  <c r="V172" i="2" s="1"/>
  <c r="W172" i="2" s="1"/>
  <c r="T173" i="2" s="1"/>
  <c r="U173" i="2" l="1"/>
  <c r="V173" i="2" s="1"/>
  <c r="W173" i="2" s="1"/>
  <c r="T174" i="2" s="1"/>
  <c r="U174" i="2" l="1"/>
  <c r="V174" i="2" s="1"/>
  <c r="W174" i="2" s="1"/>
  <c r="T175" i="2" s="1"/>
  <c r="U175" i="2" l="1"/>
  <c r="V175" i="2" s="1"/>
  <c r="W175" i="2" s="1"/>
  <c r="T176" i="2" s="1"/>
  <c r="U176" i="2" l="1"/>
  <c r="V176" i="2" s="1"/>
  <c r="W176" i="2" s="1"/>
  <c r="T177" i="2" s="1"/>
  <c r="U177" i="2" l="1"/>
  <c r="V177" i="2" s="1"/>
  <c r="W177" i="2" s="1"/>
  <c r="T178" i="2" s="1"/>
  <c r="U178" i="2" l="1"/>
  <c r="V178" i="2" s="1"/>
  <c r="W178" i="2" s="1"/>
  <c r="T179" i="2" s="1"/>
  <c r="U179" i="2" l="1"/>
  <c r="V179" i="2" s="1"/>
  <c r="W179" i="2" s="1"/>
  <c r="T180" i="2" s="1"/>
  <c r="U180" i="2" l="1"/>
  <c r="V180" i="2" s="1"/>
  <c r="W180" i="2" s="1"/>
  <c r="T181" i="2" s="1"/>
  <c r="U181" i="2" l="1"/>
  <c r="V181" i="2" s="1"/>
  <c r="W181" i="2" s="1"/>
  <c r="T182" i="2" s="1"/>
  <c r="U182" i="2" l="1"/>
  <c r="V182" i="2" s="1"/>
  <c r="W182" i="2" s="1"/>
  <c r="T183" i="2" s="1"/>
  <c r="U183" i="2" l="1"/>
  <c r="V183" i="2" s="1"/>
  <c r="W183" i="2" s="1"/>
  <c r="T184" i="2" s="1"/>
  <c r="U184" i="2" l="1"/>
  <c r="V184" i="2" s="1"/>
  <c r="W184" i="2" s="1"/>
  <c r="T185" i="2" s="1"/>
  <c r="U185" i="2" l="1"/>
  <c r="V185" i="2" s="1"/>
  <c r="W185" i="2" s="1"/>
  <c r="T186" i="2" s="1"/>
  <c r="U186" i="2" l="1"/>
  <c r="V186" i="2" s="1"/>
  <c r="W186" i="2" s="1"/>
  <c r="T187" i="2" s="1"/>
  <c r="U187" i="2" l="1"/>
  <c r="V187" i="2" s="1"/>
  <c r="W187" i="2" s="1"/>
  <c r="T188" i="2" s="1"/>
  <c r="U188" i="2" l="1"/>
  <c r="V188" i="2" s="1"/>
  <c r="W188" i="2" s="1"/>
  <c r="T189" i="2" s="1"/>
  <c r="U189" i="2" l="1"/>
  <c r="V189" i="2" s="1"/>
  <c r="W189" i="2" s="1"/>
  <c r="T190" i="2" s="1"/>
  <c r="U190" i="2" l="1"/>
  <c r="V190" i="2" s="1"/>
  <c r="W190" i="2" s="1"/>
  <c r="T191" i="2" s="1"/>
  <c r="U191" i="2" l="1"/>
  <c r="V191" i="2" s="1"/>
  <c r="W191" i="2" s="1"/>
  <c r="T192" i="2" s="1"/>
  <c r="U192" i="2" l="1"/>
  <c r="V192" i="2" s="1"/>
  <c r="W192" i="2" s="1"/>
  <c r="T193" i="2" s="1"/>
  <c r="U193" i="2" l="1"/>
  <c r="V193" i="2" s="1"/>
  <c r="W193" i="2" s="1"/>
  <c r="T194" i="2" s="1"/>
  <c r="U194" i="2" l="1"/>
  <c r="V194" i="2" s="1"/>
  <c r="W194" i="2" s="1"/>
  <c r="T195" i="2" s="1"/>
  <c r="U195" i="2" l="1"/>
  <c r="V195" i="2" s="1"/>
  <c r="W195" i="2" s="1"/>
  <c r="T196" i="2" s="1"/>
  <c r="U196" i="2" l="1"/>
  <c r="V196" i="2" s="1"/>
  <c r="W196" i="2" s="1"/>
  <c r="T197" i="2" s="1"/>
  <c r="U197" i="2" l="1"/>
  <c r="V197" i="2" s="1"/>
  <c r="W197" i="2" s="1"/>
  <c r="T198" i="2" s="1"/>
  <c r="U198" i="2" l="1"/>
  <c r="V198" i="2" s="1"/>
  <c r="W198" i="2" s="1"/>
  <c r="T199" i="2" s="1"/>
  <c r="U199" i="2" l="1"/>
  <c r="V199" i="2" s="1"/>
  <c r="W199" i="2" s="1"/>
  <c r="T200" i="2" s="1"/>
  <c r="U200" i="2" l="1"/>
  <c r="V200" i="2" s="1"/>
  <c r="W200" i="2" s="1"/>
  <c r="T201" i="2" s="1"/>
  <c r="U201" i="2" l="1"/>
  <c r="V201" i="2" s="1"/>
  <c r="W201" i="2" s="1"/>
  <c r="T202" i="2" s="1"/>
  <c r="U202" i="2" l="1"/>
  <c r="V202" i="2" s="1"/>
  <c r="W202" i="2" s="1"/>
  <c r="T203" i="2" s="1"/>
  <c r="U203" i="2" l="1"/>
  <c r="V203" i="2" s="1"/>
  <c r="W203" i="2" s="1"/>
  <c r="T204" i="2" s="1"/>
  <c r="U204" i="2" l="1"/>
  <c r="V204" i="2" s="1"/>
  <c r="W204" i="2" s="1"/>
  <c r="T205" i="2" s="1"/>
  <c r="U205" i="2" l="1"/>
  <c r="V205" i="2" s="1"/>
  <c r="W205" i="2" s="1"/>
  <c r="T206" i="2" s="1"/>
  <c r="U206" i="2" l="1"/>
  <c r="V206" i="2" s="1"/>
  <c r="W206" i="2" s="1"/>
  <c r="T207" i="2" s="1"/>
  <c r="U207" i="2" l="1"/>
  <c r="V207" i="2" s="1"/>
  <c r="W207" i="2" s="1"/>
  <c r="T208" i="2" s="1"/>
  <c r="U208" i="2" l="1"/>
  <c r="V208" i="2" s="1"/>
  <c r="W208" i="2" s="1"/>
  <c r="T209" i="2" s="1"/>
  <c r="U209" i="2" l="1"/>
  <c r="V209" i="2" s="1"/>
  <c r="W209" i="2" s="1"/>
  <c r="T210" i="2" s="1"/>
  <c r="U210" i="2" l="1"/>
  <c r="V210" i="2" s="1"/>
  <c r="W210" i="2" s="1"/>
  <c r="T211" i="2" s="1"/>
  <c r="U211" i="2" l="1"/>
  <c r="V211" i="2" s="1"/>
  <c r="W211" i="2" s="1"/>
  <c r="T212" i="2" s="1"/>
  <c r="U212" i="2" l="1"/>
  <c r="V212" i="2" s="1"/>
  <c r="W212" i="2" s="1"/>
  <c r="T213" i="2" s="1"/>
  <c r="U213" i="2" l="1"/>
  <c r="V213" i="2" s="1"/>
  <c r="W213" i="2" s="1"/>
  <c r="T214" i="2" s="1"/>
  <c r="U214" i="2" l="1"/>
  <c r="V214" i="2" s="1"/>
  <c r="W214" i="2" s="1"/>
  <c r="T215" i="2" s="1"/>
  <c r="U215" i="2" l="1"/>
  <c r="V215" i="2" s="1"/>
  <c r="W215" i="2" s="1"/>
  <c r="T216" i="2" s="1"/>
  <c r="U216" i="2" l="1"/>
  <c r="V216" i="2" s="1"/>
  <c r="W216" i="2" s="1"/>
  <c r="T217" i="2" s="1"/>
  <c r="U217" i="2" l="1"/>
  <c r="V217" i="2" s="1"/>
  <c r="W217" i="2" s="1"/>
  <c r="T218" i="2" s="1"/>
  <c r="U218" i="2" l="1"/>
  <c r="V218" i="2" s="1"/>
  <c r="W218" i="2" s="1"/>
  <c r="T219" i="2" s="1"/>
  <c r="U219" i="2" l="1"/>
  <c r="V219" i="2" s="1"/>
  <c r="W219" i="2" s="1"/>
  <c r="T220" i="2" s="1"/>
  <c r="U220" i="2" l="1"/>
  <c r="V220" i="2" s="1"/>
  <c r="W220" i="2" s="1"/>
  <c r="T221" i="2" s="1"/>
  <c r="U221" i="2" l="1"/>
  <c r="V221" i="2" s="1"/>
  <c r="W221" i="2" s="1"/>
  <c r="T222" i="2" s="1"/>
  <c r="U222" i="2" l="1"/>
  <c r="V222" i="2" s="1"/>
  <c r="W222" i="2" s="1"/>
  <c r="T223" i="2" s="1"/>
  <c r="U223" i="2" l="1"/>
  <c r="V223" i="2" s="1"/>
  <c r="W223" i="2" s="1"/>
  <c r="T224" i="2" s="1"/>
  <c r="U224" i="2" l="1"/>
  <c r="V224" i="2" s="1"/>
  <c r="W224" i="2" s="1"/>
  <c r="T225" i="2" s="1"/>
  <c r="U225" i="2" l="1"/>
  <c r="V225" i="2" s="1"/>
  <c r="W225" i="2" s="1"/>
  <c r="T226" i="2" s="1"/>
  <c r="U226" i="2" l="1"/>
  <c r="V226" i="2" s="1"/>
  <c r="W226" i="2" s="1"/>
  <c r="T227" i="2" s="1"/>
  <c r="U227" i="2" l="1"/>
  <c r="V227" i="2" s="1"/>
  <c r="W227" i="2" s="1"/>
  <c r="T228" i="2" s="1"/>
  <c r="U228" i="2" l="1"/>
  <c r="V228" i="2" s="1"/>
  <c r="W228" i="2" s="1"/>
  <c r="T229" i="2" s="1"/>
  <c r="U229" i="2" l="1"/>
  <c r="V229" i="2" s="1"/>
  <c r="W229" i="2" s="1"/>
  <c r="T230" i="2" s="1"/>
  <c r="U230" i="2" l="1"/>
  <c r="V230" i="2" s="1"/>
  <c r="W230" i="2" s="1"/>
  <c r="T231" i="2" s="1"/>
  <c r="U231" i="2" l="1"/>
  <c r="V231" i="2" s="1"/>
  <c r="W231" i="2" s="1"/>
  <c r="T232" i="2" s="1"/>
  <c r="U232" i="2" l="1"/>
  <c r="V232" i="2" s="1"/>
  <c r="W232" i="2" s="1"/>
  <c r="T233" i="2" s="1"/>
  <c r="U233" i="2" l="1"/>
  <c r="V233" i="2" s="1"/>
  <c r="W233" i="2" s="1"/>
  <c r="T234" i="2" s="1"/>
  <c r="U234" i="2" l="1"/>
  <c r="V234" i="2" s="1"/>
  <c r="W234" i="2" s="1"/>
  <c r="T235" i="2" s="1"/>
  <c r="U235" i="2" l="1"/>
  <c r="V235" i="2" s="1"/>
  <c r="W235" i="2" s="1"/>
  <c r="T236" i="2" s="1"/>
  <c r="U236" i="2" l="1"/>
  <c r="V236" i="2" s="1"/>
  <c r="W236" i="2" s="1"/>
  <c r="T237" i="2" s="1"/>
  <c r="U237" i="2" l="1"/>
  <c r="V237" i="2" s="1"/>
  <c r="W237" i="2" s="1"/>
  <c r="T238" i="2" s="1"/>
  <c r="U238" i="2" l="1"/>
  <c r="V238" i="2" s="1"/>
  <c r="W238" i="2" s="1"/>
  <c r="T239" i="2" s="1"/>
  <c r="U239" i="2" l="1"/>
  <c r="V239" i="2" s="1"/>
  <c r="W239" i="2" s="1"/>
  <c r="T240" i="2" s="1"/>
  <c r="U240" i="2" l="1"/>
  <c r="V240" i="2" s="1"/>
  <c r="W240" i="2" s="1"/>
  <c r="T241" i="2" s="1"/>
  <c r="U241" i="2" l="1"/>
  <c r="V241" i="2" s="1"/>
  <c r="W241" i="2" s="1"/>
  <c r="T242" i="2" s="1"/>
  <c r="U242" i="2" l="1"/>
  <c r="V242" i="2" s="1"/>
  <c r="W242" i="2" s="1"/>
  <c r="T243" i="2" s="1"/>
  <c r="U243" i="2" l="1"/>
  <c r="V243" i="2" s="1"/>
  <c r="W243" i="2" s="1"/>
  <c r="T244" i="2" s="1"/>
  <c r="U244" i="2" l="1"/>
  <c r="V244" i="2" s="1"/>
  <c r="W244" i="2" s="1"/>
  <c r="T245" i="2" s="1"/>
  <c r="U245" i="2" l="1"/>
  <c r="V245" i="2" s="1"/>
  <c r="W245" i="2" s="1"/>
  <c r="T246" i="2" s="1"/>
  <c r="U246" i="2" l="1"/>
  <c r="V246" i="2" s="1"/>
  <c r="W246" i="2" s="1"/>
  <c r="T247" i="2" s="1"/>
  <c r="U247" i="2" l="1"/>
  <c r="V247" i="2" s="1"/>
  <c r="W247" i="2" s="1"/>
  <c r="T248" i="2" s="1"/>
  <c r="U248" i="2" l="1"/>
  <c r="V248" i="2" s="1"/>
  <c r="W248" i="2" s="1"/>
  <c r="T249" i="2" s="1"/>
  <c r="U249" i="2" l="1"/>
  <c r="V249" i="2" s="1"/>
  <c r="W249" i="2" s="1"/>
  <c r="T250" i="2" s="1"/>
  <c r="U250" i="2" l="1"/>
  <c r="V250" i="2" s="1"/>
  <c r="W250" i="2" s="1"/>
  <c r="T251" i="2" s="1"/>
  <c r="U251" i="2" l="1"/>
  <c r="V251" i="2" s="1"/>
  <c r="W251" i="2" s="1"/>
  <c r="T252" i="2" s="1"/>
  <c r="U252" i="2" l="1"/>
  <c r="V252" i="2" s="1"/>
  <c r="W252" i="2" s="1"/>
  <c r="T253" i="2" s="1"/>
  <c r="U253" i="2" l="1"/>
  <c r="V253" i="2" s="1"/>
  <c r="W253" i="2" s="1"/>
  <c r="T254" i="2" s="1"/>
  <c r="U254" i="2" l="1"/>
  <c r="V254" i="2" s="1"/>
  <c r="W254" i="2" s="1"/>
  <c r="T255" i="2" s="1"/>
  <c r="U255" i="2" l="1"/>
  <c r="V255" i="2" s="1"/>
  <c r="W255" i="2" s="1"/>
  <c r="T256" i="2" s="1"/>
  <c r="U256" i="2" l="1"/>
  <c r="V256" i="2" s="1"/>
  <c r="W256" i="2" s="1"/>
  <c r="T257" i="2" s="1"/>
  <c r="U257" i="2" l="1"/>
  <c r="V257" i="2" s="1"/>
  <c r="W257" i="2" s="1"/>
  <c r="T258" i="2" s="1"/>
  <c r="U258" i="2" l="1"/>
  <c r="V258" i="2" s="1"/>
  <c r="W258" i="2" s="1"/>
  <c r="T259" i="2" s="1"/>
  <c r="U259" i="2" l="1"/>
  <c r="V259" i="2" s="1"/>
  <c r="W259" i="2" s="1"/>
  <c r="T260" i="2" s="1"/>
  <c r="U260" i="2" l="1"/>
  <c r="V260" i="2" s="1"/>
  <c r="W260" i="2" s="1"/>
  <c r="T261" i="2" s="1"/>
  <c r="U261" i="2" l="1"/>
  <c r="V261" i="2" s="1"/>
  <c r="W261" i="2" s="1"/>
  <c r="T262" i="2" s="1"/>
  <c r="U262" i="2" l="1"/>
  <c r="V262" i="2" s="1"/>
  <c r="W262" i="2" s="1"/>
  <c r="T263" i="2" s="1"/>
  <c r="U263" i="2" l="1"/>
  <c r="V263" i="2" s="1"/>
  <c r="W263" i="2" s="1"/>
  <c r="T264" i="2" s="1"/>
  <c r="U264" i="2" l="1"/>
  <c r="V264" i="2" s="1"/>
  <c r="W264" i="2" s="1"/>
  <c r="T265" i="2" s="1"/>
  <c r="U265" i="2" l="1"/>
  <c r="V265" i="2" s="1"/>
  <c r="W265" i="2" s="1"/>
  <c r="T266" i="2" s="1"/>
  <c r="U266" i="2" l="1"/>
  <c r="V266" i="2" s="1"/>
  <c r="W266" i="2" s="1"/>
  <c r="T267" i="2" s="1"/>
  <c r="U267" i="2" l="1"/>
  <c r="V267" i="2" s="1"/>
  <c r="W267" i="2" s="1"/>
  <c r="T268" i="2" s="1"/>
  <c r="U268" i="2" l="1"/>
  <c r="V268" i="2" s="1"/>
  <c r="W268" i="2" s="1"/>
  <c r="T269" i="2" s="1"/>
  <c r="U269" i="2" l="1"/>
  <c r="V269" i="2" s="1"/>
  <c r="W269" i="2" s="1"/>
  <c r="T270" i="2" s="1"/>
  <c r="U270" i="2" l="1"/>
  <c r="V270" i="2" s="1"/>
  <c r="W270" i="2" s="1"/>
  <c r="T271" i="2" s="1"/>
  <c r="U271" i="2" l="1"/>
  <c r="V271" i="2" s="1"/>
  <c r="W271" i="2" s="1"/>
  <c r="T272" i="2" s="1"/>
  <c r="U272" i="2" l="1"/>
  <c r="V272" i="2" s="1"/>
  <c r="W272" i="2" s="1"/>
  <c r="T273" i="2" s="1"/>
  <c r="U273" i="2" l="1"/>
  <c r="V273" i="2" s="1"/>
  <c r="W273" i="2" s="1"/>
  <c r="T274" i="2" s="1"/>
  <c r="U274" i="2" l="1"/>
  <c r="V274" i="2" s="1"/>
  <c r="W274" i="2" s="1"/>
  <c r="T275" i="2" s="1"/>
  <c r="U275" i="2" l="1"/>
  <c r="V275" i="2" s="1"/>
  <c r="W275" i="2" s="1"/>
  <c r="T276" i="2" s="1"/>
  <c r="U276" i="2" l="1"/>
  <c r="V276" i="2" s="1"/>
  <c r="W276" i="2" s="1"/>
  <c r="T277" i="2" s="1"/>
  <c r="U277" i="2" l="1"/>
  <c r="V277" i="2" s="1"/>
  <c r="W277" i="2" s="1"/>
  <c r="T278" i="2" s="1"/>
  <c r="U278" i="2" l="1"/>
  <c r="V278" i="2" s="1"/>
  <c r="W278" i="2" s="1"/>
  <c r="T279" i="2" s="1"/>
  <c r="U279" i="2" l="1"/>
  <c r="V279" i="2" s="1"/>
  <c r="W279" i="2" s="1"/>
  <c r="T280" i="2" s="1"/>
  <c r="U280" i="2" l="1"/>
  <c r="V280" i="2" s="1"/>
  <c r="W280" i="2" s="1"/>
  <c r="T281" i="2" s="1"/>
  <c r="U281" i="2" l="1"/>
  <c r="V281" i="2" s="1"/>
  <c r="W281" i="2" s="1"/>
  <c r="T282" i="2" s="1"/>
  <c r="U282" i="2" l="1"/>
  <c r="V282" i="2" s="1"/>
  <c r="W282" i="2" s="1"/>
  <c r="T283" i="2" s="1"/>
  <c r="U283" i="2" l="1"/>
  <c r="V283" i="2" s="1"/>
  <c r="W283" i="2" s="1"/>
  <c r="T284" i="2" s="1"/>
  <c r="U284" i="2" l="1"/>
  <c r="V284" i="2" s="1"/>
  <c r="W284" i="2" s="1"/>
  <c r="T285" i="2" s="1"/>
  <c r="U285" i="2" l="1"/>
  <c r="V285" i="2" s="1"/>
  <c r="W285" i="2" s="1"/>
  <c r="T286" i="2" s="1"/>
  <c r="U286" i="2" l="1"/>
  <c r="V286" i="2" s="1"/>
  <c r="W286" i="2" s="1"/>
  <c r="T287" i="2" s="1"/>
  <c r="U287" i="2" l="1"/>
  <c r="V287" i="2" s="1"/>
  <c r="W287" i="2" s="1"/>
  <c r="T288" i="2" s="1"/>
  <c r="U288" i="2" l="1"/>
  <c r="V288" i="2" s="1"/>
  <c r="W288" i="2" s="1"/>
  <c r="T289" i="2" s="1"/>
  <c r="U289" i="2" l="1"/>
  <c r="V289" i="2" s="1"/>
  <c r="W289" i="2" s="1"/>
  <c r="T290" i="2" s="1"/>
  <c r="U290" i="2" l="1"/>
  <c r="V290" i="2" s="1"/>
  <c r="W290" i="2" s="1"/>
  <c r="T291" i="2" s="1"/>
  <c r="U291" i="2" l="1"/>
  <c r="V291" i="2" s="1"/>
  <c r="W291" i="2" s="1"/>
  <c r="T292" i="2" s="1"/>
  <c r="U292" i="2" l="1"/>
  <c r="V292" i="2" s="1"/>
  <c r="W292" i="2" s="1"/>
  <c r="T293" i="2" s="1"/>
  <c r="U293" i="2" l="1"/>
  <c r="V293" i="2" s="1"/>
  <c r="W293" i="2" s="1"/>
  <c r="T294" i="2" s="1"/>
  <c r="U294" i="2" l="1"/>
  <c r="V294" i="2" s="1"/>
  <c r="W294" i="2" s="1"/>
  <c r="T295" i="2" s="1"/>
  <c r="U295" i="2" l="1"/>
  <c r="V295" i="2" s="1"/>
  <c r="W295" i="2" s="1"/>
  <c r="T296" i="2" s="1"/>
  <c r="U296" i="2" l="1"/>
  <c r="V296" i="2" s="1"/>
  <c r="W296" i="2" s="1"/>
  <c r="T297" i="2" s="1"/>
  <c r="U297" i="2" l="1"/>
  <c r="V297" i="2" s="1"/>
  <c r="W297" i="2" s="1"/>
  <c r="T298" i="2" s="1"/>
  <c r="U298" i="2" l="1"/>
  <c r="V298" i="2" s="1"/>
  <c r="W298" i="2" s="1"/>
  <c r="T299" i="2" s="1"/>
  <c r="U299" i="2" l="1"/>
  <c r="V299" i="2" s="1"/>
  <c r="W299" i="2" s="1"/>
  <c r="T300" i="2" s="1"/>
  <c r="U300" i="2" l="1"/>
  <c r="V300" i="2" s="1"/>
  <c r="W300" i="2" s="1"/>
  <c r="T301" i="2" s="1"/>
  <c r="U301" i="2" l="1"/>
  <c r="V301" i="2" s="1"/>
  <c r="W301" i="2" s="1"/>
  <c r="T302" i="2" s="1"/>
  <c r="U302" i="2" l="1"/>
  <c r="V302" i="2" s="1"/>
  <c r="W302" i="2" s="1"/>
  <c r="T303" i="2" s="1"/>
  <c r="U303" i="2" l="1"/>
  <c r="V303" i="2" s="1"/>
  <c r="W303" i="2" s="1"/>
  <c r="T304" i="2" s="1"/>
  <c r="U304" i="2" l="1"/>
  <c r="V304" i="2" s="1"/>
  <c r="W304" i="2" s="1"/>
  <c r="T305" i="2" s="1"/>
  <c r="U305" i="2" l="1"/>
  <c r="V305" i="2" s="1"/>
  <c r="W305" i="2" s="1"/>
  <c r="T306" i="2" s="1"/>
  <c r="U306" i="2" l="1"/>
  <c r="V306" i="2" s="1"/>
  <c r="W306" i="2" s="1"/>
  <c r="T307" i="2" s="1"/>
  <c r="U307" i="2" l="1"/>
  <c r="V307" i="2" s="1"/>
  <c r="W307" i="2" s="1"/>
  <c r="T308" i="2" s="1"/>
  <c r="U308" i="2" l="1"/>
  <c r="V308" i="2" s="1"/>
  <c r="W308" i="2" s="1"/>
  <c r="T309" i="2" s="1"/>
  <c r="U309" i="2" l="1"/>
  <c r="V309" i="2" s="1"/>
  <c r="W309" i="2" s="1"/>
  <c r="T310" i="2" s="1"/>
  <c r="U310" i="2" l="1"/>
  <c r="V310" i="2" s="1"/>
  <c r="W310" i="2" s="1"/>
  <c r="T311" i="2" s="1"/>
  <c r="U311" i="2" l="1"/>
  <c r="V311" i="2" s="1"/>
  <c r="W311" i="2" s="1"/>
  <c r="T312" i="2" s="1"/>
  <c r="U312" i="2" l="1"/>
  <c r="V312" i="2" s="1"/>
  <c r="W312" i="2" s="1"/>
  <c r="T313" i="2" s="1"/>
  <c r="U313" i="2" l="1"/>
  <c r="V313" i="2" s="1"/>
  <c r="W313" i="2" s="1"/>
  <c r="T314" i="2" s="1"/>
  <c r="U314" i="2" l="1"/>
  <c r="V314" i="2" s="1"/>
  <c r="W314" i="2" s="1"/>
  <c r="T315" i="2" s="1"/>
  <c r="U315" i="2" l="1"/>
  <c r="V315" i="2" s="1"/>
  <c r="W315" i="2" s="1"/>
  <c r="T316" i="2" s="1"/>
  <c r="U316" i="2" l="1"/>
  <c r="V316" i="2" s="1"/>
  <c r="W316" i="2" s="1"/>
  <c r="T317" i="2" s="1"/>
  <c r="U317" i="2" l="1"/>
  <c r="V317" i="2" s="1"/>
  <c r="W317" i="2" s="1"/>
  <c r="T318" i="2" s="1"/>
  <c r="U318" i="2" l="1"/>
  <c r="V318" i="2" s="1"/>
  <c r="W318" i="2" s="1"/>
  <c r="T319" i="2" s="1"/>
  <c r="U319" i="2" l="1"/>
  <c r="V319" i="2" s="1"/>
  <c r="W319" i="2" s="1"/>
  <c r="T320" i="2" s="1"/>
  <c r="U320" i="2" l="1"/>
  <c r="V320" i="2" s="1"/>
  <c r="W320" i="2" s="1"/>
  <c r="T321" i="2" s="1"/>
  <c r="U321" i="2" l="1"/>
  <c r="V321" i="2" s="1"/>
  <c r="W321" i="2" s="1"/>
  <c r="T322" i="2" s="1"/>
  <c r="U322" i="2" l="1"/>
  <c r="V322" i="2" s="1"/>
  <c r="W322" i="2" s="1"/>
  <c r="T323" i="2" s="1"/>
  <c r="U323" i="2" l="1"/>
  <c r="V323" i="2" s="1"/>
  <c r="W323" i="2" s="1"/>
  <c r="T324" i="2" s="1"/>
  <c r="U324" i="2" l="1"/>
  <c r="V324" i="2" s="1"/>
  <c r="W324" i="2" s="1"/>
  <c r="T325" i="2" s="1"/>
  <c r="U325" i="2" l="1"/>
  <c r="V325" i="2" s="1"/>
  <c r="W325" i="2" s="1"/>
  <c r="T326" i="2" s="1"/>
  <c r="U326" i="2" l="1"/>
  <c r="V326" i="2" s="1"/>
  <c r="W326" i="2" s="1"/>
  <c r="T327" i="2" s="1"/>
  <c r="U327" i="2" l="1"/>
  <c r="V327" i="2" s="1"/>
  <c r="W327" i="2" s="1"/>
  <c r="T328" i="2" s="1"/>
  <c r="U328" i="2" l="1"/>
  <c r="V328" i="2" s="1"/>
  <c r="W328" i="2" s="1"/>
  <c r="T329" i="2" s="1"/>
  <c r="U329" i="2" l="1"/>
  <c r="V329" i="2" s="1"/>
  <c r="W329" i="2" s="1"/>
  <c r="T330" i="2" s="1"/>
  <c r="U330" i="2" l="1"/>
  <c r="V330" i="2" s="1"/>
  <c r="W330" i="2" s="1"/>
  <c r="T331" i="2" s="1"/>
  <c r="U331" i="2" l="1"/>
  <c r="V331" i="2" s="1"/>
  <c r="W331" i="2" s="1"/>
  <c r="T332" i="2" s="1"/>
  <c r="U332" i="2" l="1"/>
  <c r="V332" i="2" s="1"/>
  <c r="W332" i="2" s="1"/>
  <c r="T333" i="2" s="1"/>
  <c r="U333" i="2" l="1"/>
  <c r="V333" i="2" s="1"/>
  <c r="W333" i="2" s="1"/>
  <c r="T334" i="2" s="1"/>
  <c r="U334" i="2" l="1"/>
  <c r="V334" i="2" s="1"/>
  <c r="W334" i="2" s="1"/>
  <c r="T335" i="2" s="1"/>
  <c r="U335" i="2" l="1"/>
  <c r="V335" i="2" s="1"/>
  <c r="W335" i="2" s="1"/>
  <c r="T336" i="2" s="1"/>
  <c r="U336" i="2" l="1"/>
  <c r="V336" i="2" s="1"/>
  <c r="W336" i="2" s="1"/>
  <c r="T337" i="2" s="1"/>
  <c r="U337" i="2" l="1"/>
  <c r="V337" i="2" s="1"/>
  <c r="W337" i="2" s="1"/>
  <c r="T338" i="2" s="1"/>
  <c r="U338" i="2" l="1"/>
  <c r="V338" i="2" s="1"/>
  <c r="W338" i="2" s="1"/>
  <c r="T339" i="2" s="1"/>
  <c r="U339" i="2" l="1"/>
  <c r="V339" i="2" s="1"/>
  <c r="W339" i="2" s="1"/>
  <c r="T340" i="2" s="1"/>
  <c r="U340" i="2" l="1"/>
  <c r="V340" i="2" s="1"/>
  <c r="W340" i="2" s="1"/>
  <c r="T341" i="2" s="1"/>
  <c r="U341" i="2" l="1"/>
  <c r="V341" i="2" s="1"/>
  <c r="W341" i="2" s="1"/>
  <c r="T342" i="2" s="1"/>
  <c r="U342" i="2" l="1"/>
  <c r="V342" i="2" s="1"/>
  <c r="W342" i="2" s="1"/>
  <c r="T343" i="2" s="1"/>
  <c r="U343" i="2" l="1"/>
  <c r="V343" i="2" s="1"/>
  <c r="W343" i="2" s="1"/>
  <c r="T344" i="2" s="1"/>
  <c r="U344" i="2" l="1"/>
  <c r="V344" i="2" s="1"/>
  <c r="W344" i="2" s="1"/>
  <c r="T345" i="2" s="1"/>
  <c r="U345" i="2" l="1"/>
  <c r="V345" i="2" s="1"/>
  <c r="W345" i="2" s="1"/>
  <c r="T346" i="2" s="1"/>
  <c r="U346" i="2" l="1"/>
  <c r="V346" i="2" s="1"/>
  <c r="W346" i="2" s="1"/>
  <c r="T347" i="2" s="1"/>
  <c r="U347" i="2" l="1"/>
  <c r="V347" i="2" s="1"/>
  <c r="W347" i="2" s="1"/>
  <c r="T348" i="2" s="1"/>
  <c r="U348" i="2" l="1"/>
  <c r="V348" i="2" s="1"/>
  <c r="W348" i="2" s="1"/>
  <c r="T349" i="2" s="1"/>
  <c r="U349" i="2" l="1"/>
  <c r="V349" i="2" s="1"/>
  <c r="W349" i="2" s="1"/>
  <c r="T350" i="2" s="1"/>
  <c r="U350" i="2" l="1"/>
  <c r="V350" i="2" s="1"/>
  <c r="W350" i="2" s="1"/>
  <c r="T351" i="2" s="1"/>
  <c r="U351" i="2" l="1"/>
  <c r="V351" i="2" s="1"/>
  <c r="W351" i="2" s="1"/>
  <c r="T352" i="2" s="1"/>
  <c r="U352" i="2" l="1"/>
  <c r="V352" i="2" s="1"/>
  <c r="W352" i="2" s="1"/>
  <c r="T353" i="2" s="1"/>
  <c r="U353" i="2" l="1"/>
  <c r="V353" i="2" s="1"/>
  <c r="W353" i="2" s="1"/>
  <c r="T354" i="2" s="1"/>
  <c r="U354" i="2" l="1"/>
  <c r="V354" i="2" s="1"/>
  <c r="W354" i="2" s="1"/>
  <c r="T355" i="2" s="1"/>
  <c r="U355" i="2" l="1"/>
  <c r="V355" i="2" s="1"/>
  <c r="W355" i="2" s="1"/>
  <c r="T356" i="2" s="1"/>
  <c r="U356" i="2" l="1"/>
  <c r="V356" i="2" s="1"/>
  <c r="W356" i="2" s="1"/>
  <c r="T357" i="2" s="1"/>
  <c r="U357" i="2" l="1"/>
  <c r="V357" i="2" s="1"/>
  <c r="W357" i="2" s="1"/>
  <c r="T358" i="2" s="1"/>
  <c r="U358" i="2" l="1"/>
  <c r="V358" i="2" s="1"/>
  <c r="W358" i="2" s="1"/>
  <c r="T359" i="2" s="1"/>
  <c r="U359" i="2" l="1"/>
  <c r="V359" i="2" s="1"/>
  <c r="W359" i="2" s="1"/>
  <c r="T360" i="2" s="1"/>
  <c r="U360" i="2" l="1"/>
  <c r="V360" i="2" s="1"/>
  <c r="W360" i="2" s="1"/>
  <c r="T361" i="2" s="1"/>
  <c r="U361" i="2" l="1"/>
  <c r="V361" i="2" s="1"/>
  <c r="W361" i="2" s="1"/>
  <c r="T362" i="2" s="1"/>
  <c r="U362" i="2" l="1"/>
  <c r="V362" i="2" s="1"/>
  <c r="W362" i="2" s="1"/>
  <c r="T363" i="2" s="1"/>
  <c r="U363" i="2" l="1"/>
  <c r="V363" i="2" s="1"/>
  <c r="W363" i="2" s="1"/>
  <c r="T364" i="2" s="1"/>
  <c r="U364" i="2" l="1"/>
  <c r="V364" i="2" s="1"/>
  <c r="W364" i="2" s="1"/>
  <c r="T365" i="2" s="1"/>
  <c r="U365" i="2" l="1"/>
  <c r="V365" i="2" s="1"/>
  <c r="W365" i="2" s="1"/>
  <c r="T366" i="2" s="1"/>
  <c r="U366" i="2" l="1"/>
  <c r="V366" i="2" s="1"/>
  <c r="W366" i="2" s="1"/>
  <c r="T367" i="2" s="1"/>
  <c r="U367" i="2" l="1"/>
  <c r="V367" i="2" s="1"/>
  <c r="W367" i="2" s="1"/>
  <c r="T368" i="2" s="1"/>
  <c r="U368" i="2" l="1"/>
  <c r="V368" i="2" s="1"/>
  <c r="W368" i="2" s="1"/>
  <c r="T369" i="2" s="1"/>
  <c r="U369" i="2" l="1"/>
  <c r="V369" i="2" s="1"/>
  <c r="W369" i="2" s="1"/>
  <c r="T370" i="2" s="1"/>
  <c r="U370" i="2" l="1"/>
  <c r="V370" i="2" s="1"/>
  <c r="W370" i="2" s="1"/>
  <c r="T371" i="2" s="1"/>
  <c r="U371" i="2" l="1"/>
  <c r="V371" i="2" s="1"/>
  <c r="W371" i="2" s="1"/>
  <c r="T372" i="2" s="1"/>
  <c r="U372" i="2" l="1"/>
  <c r="V372" i="2" s="1"/>
  <c r="W372" i="2" s="1"/>
  <c r="T373" i="2" s="1"/>
  <c r="U373" i="2" l="1"/>
  <c r="V373" i="2" s="1"/>
  <c r="W373" i="2" s="1"/>
  <c r="T374" i="2" s="1"/>
  <c r="U374" i="2" l="1"/>
  <c r="V374" i="2" s="1"/>
  <c r="W374" i="2" s="1"/>
  <c r="T375" i="2" s="1"/>
  <c r="U375" i="2" l="1"/>
  <c r="V375" i="2" s="1"/>
  <c r="W375" i="2" s="1"/>
  <c r="T376" i="2" s="1"/>
  <c r="U376" i="2" l="1"/>
  <c r="V376" i="2" s="1"/>
  <c r="W376" i="2" s="1"/>
  <c r="T377" i="2" s="1"/>
  <c r="U377" i="2" l="1"/>
  <c r="V377" i="2" s="1"/>
  <c r="W377" i="2" s="1"/>
  <c r="T378" i="2" s="1"/>
  <c r="U378" i="2" l="1"/>
  <c r="V378" i="2" s="1"/>
  <c r="W378" i="2" s="1"/>
  <c r="T379" i="2" s="1"/>
  <c r="U379" i="2" l="1"/>
  <c r="V379" i="2" s="1"/>
  <c r="W379" i="2" s="1"/>
  <c r="T380" i="2" s="1"/>
  <c r="U380" i="2" l="1"/>
  <c r="V380" i="2" s="1"/>
  <c r="W380" i="2" s="1"/>
  <c r="T381" i="2" s="1"/>
  <c r="U381" i="2" l="1"/>
  <c r="V381" i="2" s="1"/>
  <c r="W381" i="2" s="1"/>
  <c r="T382" i="2" s="1"/>
  <c r="U382" i="2" l="1"/>
  <c r="V382" i="2" s="1"/>
  <c r="W382" i="2" s="1"/>
  <c r="T383" i="2" s="1"/>
  <c r="U383" i="2" l="1"/>
  <c r="V383" i="2" s="1"/>
  <c r="W383" i="2" s="1"/>
  <c r="T384" i="2" s="1"/>
  <c r="U384" i="2" l="1"/>
  <c r="V384" i="2" s="1"/>
  <c r="W384" i="2" s="1"/>
  <c r="T385" i="2" s="1"/>
  <c r="U385" i="2" l="1"/>
  <c r="V385" i="2" s="1"/>
  <c r="W385" i="2" s="1"/>
  <c r="T386" i="2" s="1"/>
  <c r="U386" i="2" l="1"/>
  <c r="V386" i="2" s="1"/>
  <c r="W386" i="2" s="1"/>
  <c r="T387" i="2" s="1"/>
  <c r="U387" i="2" l="1"/>
  <c r="V387" i="2" s="1"/>
  <c r="W387" i="2" s="1"/>
  <c r="T388" i="2" s="1"/>
  <c r="U388" i="2" l="1"/>
  <c r="V388" i="2" s="1"/>
  <c r="W388" i="2" s="1"/>
  <c r="T389" i="2" s="1"/>
  <c r="U389" i="2" l="1"/>
  <c r="V389" i="2" s="1"/>
  <c r="W389" i="2" s="1"/>
  <c r="T390" i="2" s="1"/>
  <c r="U390" i="2" l="1"/>
  <c r="V390" i="2" s="1"/>
  <c r="W390" i="2" s="1"/>
  <c r="T391" i="2" s="1"/>
  <c r="U391" i="2" l="1"/>
  <c r="V391" i="2" s="1"/>
  <c r="W391" i="2" s="1"/>
  <c r="T392" i="2" s="1"/>
  <c r="U392" i="2" l="1"/>
  <c r="V392" i="2" s="1"/>
  <c r="W392" i="2" s="1"/>
  <c r="T393" i="2" s="1"/>
  <c r="U393" i="2" l="1"/>
  <c r="V393" i="2" s="1"/>
  <c r="W393" i="2" s="1"/>
  <c r="T394" i="2" s="1"/>
  <c r="U394" i="2" l="1"/>
  <c r="V394" i="2" s="1"/>
  <c r="W394" i="2" s="1"/>
  <c r="T395" i="2" s="1"/>
  <c r="U395" i="2" l="1"/>
  <c r="V395" i="2" s="1"/>
  <c r="W395" i="2" s="1"/>
  <c r="T396" i="2" s="1"/>
  <c r="U396" i="2" l="1"/>
  <c r="V396" i="2" s="1"/>
  <c r="W396" i="2" s="1"/>
  <c r="T397" i="2" s="1"/>
  <c r="U397" i="2" l="1"/>
  <c r="V397" i="2" s="1"/>
  <c r="W397" i="2" s="1"/>
  <c r="T398" i="2" s="1"/>
  <c r="U398" i="2" l="1"/>
  <c r="V398" i="2" s="1"/>
  <c r="W398" i="2" s="1"/>
  <c r="T399" i="2" s="1"/>
  <c r="U399" i="2" l="1"/>
  <c r="V399" i="2" s="1"/>
  <c r="W399" i="2" s="1"/>
  <c r="T400" i="2" s="1"/>
  <c r="U400" i="2" l="1"/>
  <c r="V400" i="2" s="1"/>
  <c r="W400" i="2" s="1"/>
  <c r="T401" i="2" s="1"/>
  <c r="U401" i="2" l="1"/>
  <c r="V401" i="2" s="1"/>
  <c r="W401" i="2" s="1"/>
  <c r="T402" i="2" s="1"/>
  <c r="U402" i="2" l="1"/>
  <c r="V402" i="2" s="1"/>
  <c r="W402" i="2" s="1"/>
  <c r="T403" i="2" s="1"/>
  <c r="U403" i="2" l="1"/>
  <c r="V403" i="2" s="1"/>
  <c r="W403" i="2" s="1"/>
  <c r="T404" i="2" s="1"/>
  <c r="U404" i="2" l="1"/>
  <c r="V404" i="2" s="1"/>
  <c r="W404" i="2" s="1"/>
  <c r="T405" i="2" s="1"/>
  <c r="U405" i="2" l="1"/>
  <c r="V405" i="2" s="1"/>
  <c r="W405" i="2" s="1"/>
  <c r="T406" i="2" s="1"/>
  <c r="U406" i="2" l="1"/>
  <c r="V406" i="2" s="1"/>
  <c r="W406" i="2" s="1"/>
  <c r="T407" i="2" s="1"/>
  <c r="U407" i="2" l="1"/>
  <c r="V407" i="2" s="1"/>
  <c r="W407" i="2" s="1"/>
  <c r="T408" i="2" s="1"/>
  <c r="U408" i="2" l="1"/>
  <c r="V408" i="2" s="1"/>
  <c r="W408" i="2" s="1"/>
  <c r="T409" i="2" s="1"/>
  <c r="U409" i="2" l="1"/>
  <c r="V409" i="2" s="1"/>
  <c r="W409" i="2" s="1"/>
  <c r="T410" i="2" s="1"/>
  <c r="U410" i="2" l="1"/>
  <c r="V410" i="2" s="1"/>
  <c r="W410" i="2" s="1"/>
  <c r="T411" i="2" s="1"/>
  <c r="U411" i="2" l="1"/>
  <c r="V411" i="2" s="1"/>
  <c r="W411" i="2" s="1"/>
  <c r="T412" i="2" s="1"/>
  <c r="U412" i="2" l="1"/>
  <c r="V412" i="2" s="1"/>
  <c r="W412" i="2" s="1"/>
  <c r="T413" i="2" s="1"/>
  <c r="U413" i="2" l="1"/>
  <c r="V413" i="2" s="1"/>
  <c r="W413" i="2" s="1"/>
  <c r="T414" i="2" s="1"/>
  <c r="U414" i="2" l="1"/>
  <c r="V414" i="2" s="1"/>
  <c r="W414" i="2" s="1"/>
  <c r="T415" i="2" s="1"/>
  <c r="U415" i="2" l="1"/>
  <c r="V415" i="2" s="1"/>
  <c r="W415" i="2" s="1"/>
  <c r="T416" i="2" s="1"/>
  <c r="U416" i="2" l="1"/>
  <c r="V416" i="2" s="1"/>
  <c r="W416" i="2" s="1"/>
  <c r="T417" i="2" s="1"/>
  <c r="U417" i="2" l="1"/>
  <c r="V417" i="2" s="1"/>
  <c r="W417" i="2" s="1"/>
  <c r="T418" i="2" s="1"/>
  <c r="U418" i="2" l="1"/>
  <c r="V418" i="2" s="1"/>
  <c r="W418" i="2" s="1"/>
  <c r="T419" i="2" s="1"/>
  <c r="U419" i="2" l="1"/>
  <c r="V419" i="2" s="1"/>
  <c r="W419" i="2" s="1"/>
  <c r="T420" i="2" s="1"/>
  <c r="U420" i="2" l="1"/>
  <c r="V420" i="2" s="1"/>
  <c r="W420" i="2" s="1"/>
  <c r="T421" i="2" s="1"/>
  <c r="U421" i="2" l="1"/>
  <c r="V421" i="2" s="1"/>
  <c r="W421" i="2" s="1"/>
  <c r="T422" i="2" s="1"/>
  <c r="U422" i="2" l="1"/>
  <c r="V422" i="2" s="1"/>
  <c r="W422" i="2" s="1"/>
  <c r="T423" i="2" s="1"/>
  <c r="U423" i="2" l="1"/>
  <c r="V423" i="2" s="1"/>
  <c r="W423" i="2" s="1"/>
  <c r="T424" i="2" s="1"/>
  <c r="U424" i="2" l="1"/>
  <c r="V424" i="2" s="1"/>
  <c r="W424" i="2" s="1"/>
  <c r="T425" i="2" s="1"/>
  <c r="U425" i="2" l="1"/>
  <c r="V425" i="2" s="1"/>
  <c r="W425" i="2" s="1"/>
  <c r="T426" i="2" s="1"/>
  <c r="U426" i="2" l="1"/>
  <c r="V426" i="2" s="1"/>
  <c r="W426" i="2" s="1"/>
  <c r="T427" i="2" s="1"/>
  <c r="U427" i="2" l="1"/>
  <c r="V427" i="2" s="1"/>
  <c r="W427" i="2" s="1"/>
  <c r="T428" i="2" s="1"/>
  <c r="U428" i="2" l="1"/>
  <c r="V428" i="2" s="1"/>
  <c r="W428" i="2" s="1"/>
  <c r="T429" i="2" s="1"/>
  <c r="U429" i="2" l="1"/>
  <c r="V429" i="2" s="1"/>
  <c r="W429" i="2" s="1"/>
  <c r="T430" i="2" s="1"/>
  <c r="U430" i="2" l="1"/>
  <c r="V430" i="2" s="1"/>
  <c r="W430" i="2" s="1"/>
  <c r="T431" i="2" s="1"/>
  <c r="U431" i="2" l="1"/>
  <c r="V431" i="2" s="1"/>
  <c r="W431" i="2" s="1"/>
  <c r="T432" i="2" s="1"/>
  <c r="U432" i="2" l="1"/>
  <c r="V432" i="2" s="1"/>
  <c r="W432" i="2" s="1"/>
  <c r="T433" i="2" s="1"/>
  <c r="U433" i="2" l="1"/>
  <c r="V433" i="2" s="1"/>
  <c r="W433" i="2" s="1"/>
  <c r="T434" i="2" s="1"/>
  <c r="U434" i="2" l="1"/>
  <c r="V434" i="2" s="1"/>
  <c r="W434" i="2" s="1"/>
  <c r="T435" i="2" s="1"/>
  <c r="U435" i="2" l="1"/>
  <c r="V435" i="2" s="1"/>
  <c r="W435" i="2" s="1"/>
  <c r="T436" i="2" s="1"/>
  <c r="U436" i="2" l="1"/>
  <c r="V436" i="2" s="1"/>
  <c r="W436" i="2" s="1"/>
  <c r="T437" i="2" s="1"/>
  <c r="U437" i="2" l="1"/>
  <c r="V437" i="2" s="1"/>
  <c r="W437" i="2" s="1"/>
  <c r="T438" i="2" s="1"/>
  <c r="U438" i="2" l="1"/>
  <c r="V438" i="2" s="1"/>
  <c r="W438" i="2" s="1"/>
  <c r="T439" i="2" s="1"/>
  <c r="U439" i="2" l="1"/>
  <c r="V439" i="2" s="1"/>
  <c r="W439" i="2" s="1"/>
  <c r="T440" i="2" s="1"/>
  <c r="U440" i="2" l="1"/>
  <c r="V440" i="2" s="1"/>
  <c r="W440" i="2" s="1"/>
  <c r="T441" i="2" s="1"/>
  <c r="U441" i="2" l="1"/>
  <c r="V441" i="2" s="1"/>
  <c r="W441" i="2" s="1"/>
  <c r="T442" i="2" s="1"/>
  <c r="U442" i="2" l="1"/>
  <c r="V442" i="2" s="1"/>
  <c r="W442" i="2" s="1"/>
  <c r="T443" i="2" s="1"/>
  <c r="U443" i="2" l="1"/>
  <c r="V443" i="2" s="1"/>
  <c r="W443" i="2" s="1"/>
  <c r="T444" i="2" s="1"/>
  <c r="U444" i="2" l="1"/>
  <c r="V444" i="2" s="1"/>
  <c r="W444" i="2" s="1"/>
  <c r="T445" i="2" s="1"/>
  <c r="U445" i="2" l="1"/>
  <c r="V445" i="2" s="1"/>
  <c r="W445" i="2" s="1"/>
  <c r="T446" i="2" s="1"/>
  <c r="U446" i="2" l="1"/>
  <c r="V446" i="2" s="1"/>
  <c r="W446" i="2" s="1"/>
  <c r="T447" i="2" s="1"/>
  <c r="U447" i="2" l="1"/>
  <c r="V447" i="2" s="1"/>
  <c r="W447" i="2" s="1"/>
  <c r="T448" i="2" s="1"/>
  <c r="U448" i="2" l="1"/>
  <c r="V448" i="2" s="1"/>
  <c r="W448" i="2" s="1"/>
  <c r="T449" i="2" s="1"/>
  <c r="U449" i="2" l="1"/>
  <c r="V449" i="2" s="1"/>
  <c r="W449" i="2" s="1"/>
  <c r="T450" i="2" s="1"/>
  <c r="U450" i="2" l="1"/>
  <c r="V450" i="2" s="1"/>
  <c r="W450" i="2" s="1"/>
  <c r="T451" i="2" s="1"/>
  <c r="U451" i="2" l="1"/>
  <c r="V451" i="2" s="1"/>
  <c r="W451" i="2" s="1"/>
  <c r="T452" i="2" s="1"/>
  <c r="U452" i="2" l="1"/>
  <c r="V452" i="2" s="1"/>
  <c r="W452" i="2" s="1"/>
  <c r="T453" i="2" s="1"/>
  <c r="U453" i="2" l="1"/>
  <c r="V453" i="2" s="1"/>
  <c r="W453" i="2" s="1"/>
  <c r="T454" i="2" s="1"/>
  <c r="U454" i="2" l="1"/>
  <c r="V454" i="2" s="1"/>
  <c r="W454" i="2" s="1"/>
  <c r="T455" i="2" s="1"/>
  <c r="U455" i="2" l="1"/>
  <c r="V455" i="2" s="1"/>
  <c r="W455" i="2" s="1"/>
  <c r="T456" i="2" s="1"/>
  <c r="U456" i="2" l="1"/>
  <c r="V456" i="2" s="1"/>
  <c r="W456" i="2" s="1"/>
  <c r="T457" i="2" s="1"/>
  <c r="U457" i="2" l="1"/>
  <c r="V457" i="2" s="1"/>
  <c r="W457" i="2" s="1"/>
  <c r="T458" i="2" s="1"/>
  <c r="U458" i="2" l="1"/>
  <c r="V458" i="2" s="1"/>
  <c r="W458" i="2" s="1"/>
  <c r="T459" i="2" s="1"/>
  <c r="U459" i="2" l="1"/>
  <c r="V459" i="2" s="1"/>
  <c r="W459" i="2" s="1"/>
  <c r="T460" i="2" s="1"/>
  <c r="U460" i="2" l="1"/>
  <c r="V460" i="2" s="1"/>
  <c r="W460" i="2" s="1"/>
  <c r="T461" i="2" s="1"/>
  <c r="U461" i="2" l="1"/>
  <c r="V461" i="2" s="1"/>
  <c r="W461" i="2" s="1"/>
  <c r="T462" i="2" s="1"/>
  <c r="U462" i="2" l="1"/>
  <c r="V462" i="2" s="1"/>
  <c r="W462" i="2" s="1"/>
  <c r="T463" i="2" s="1"/>
  <c r="U463" i="2" l="1"/>
  <c r="V463" i="2" s="1"/>
  <c r="W463" i="2" s="1"/>
  <c r="T464" i="2" s="1"/>
  <c r="U464" i="2" l="1"/>
  <c r="V464" i="2" s="1"/>
  <c r="W464" i="2" s="1"/>
  <c r="T465" i="2" s="1"/>
  <c r="U465" i="2" l="1"/>
  <c r="V465" i="2" s="1"/>
  <c r="W465" i="2" s="1"/>
  <c r="T466" i="2" s="1"/>
  <c r="U466" i="2" l="1"/>
  <c r="V466" i="2" s="1"/>
  <c r="W466" i="2" s="1"/>
  <c r="T467" i="2" s="1"/>
  <c r="U467" i="2" l="1"/>
  <c r="V467" i="2" s="1"/>
  <c r="W467" i="2" s="1"/>
  <c r="T468" i="2" s="1"/>
  <c r="U468" i="2" l="1"/>
  <c r="V468" i="2" s="1"/>
  <c r="W468" i="2" s="1"/>
  <c r="T469" i="2" s="1"/>
  <c r="U469" i="2" l="1"/>
  <c r="V469" i="2" s="1"/>
  <c r="W469" i="2" s="1"/>
  <c r="T470" i="2" s="1"/>
  <c r="U470" i="2" l="1"/>
  <c r="V470" i="2" s="1"/>
  <c r="W470" i="2" s="1"/>
  <c r="T471" i="2" s="1"/>
  <c r="U471" i="2" l="1"/>
  <c r="V471" i="2" s="1"/>
  <c r="W471" i="2" s="1"/>
  <c r="T472" i="2" s="1"/>
  <c r="U472" i="2" l="1"/>
  <c r="V472" i="2" s="1"/>
  <c r="W472" i="2" s="1"/>
  <c r="T473" i="2" s="1"/>
  <c r="U473" i="2" l="1"/>
  <c r="V473" i="2" s="1"/>
  <c r="W473" i="2" s="1"/>
  <c r="T474" i="2" s="1"/>
  <c r="U474" i="2" l="1"/>
  <c r="V474" i="2" s="1"/>
  <c r="W474" i="2" s="1"/>
  <c r="T475" i="2" s="1"/>
  <c r="U475" i="2" l="1"/>
  <c r="V475" i="2" s="1"/>
  <c r="W475" i="2" s="1"/>
  <c r="T476" i="2" s="1"/>
  <c r="U476" i="2" l="1"/>
  <c r="V476" i="2" s="1"/>
  <c r="W476" i="2" s="1"/>
  <c r="T477" i="2" s="1"/>
  <c r="U477" i="2" l="1"/>
  <c r="V477" i="2" s="1"/>
  <c r="W477" i="2" s="1"/>
  <c r="T478" i="2" s="1"/>
  <c r="U478" i="2" l="1"/>
  <c r="V478" i="2" s="1"/>
  <c r="W478" i="2" s="1"/>
  <c r="T479" i="2" s="1"/>
  <c r="U479" i="2" l="1"/>
  <c r="V479" i="2" s="1"/>
  <c r="W479" i="2" s="1"/>
  <c r="T480" i="2" s="1"/>
  <c r="U480" i="2" l="1"/>
  <c r="V480" i="2" s="1"/>
  <c r="W480" i="2" s="1"/>
  <c r="T481" i="2" s="1"/>
  <c r="U481" i="2" l="1"/>
  <c r="V481" i="2" s="1"/>
  <c r="W481" i="2" s="1"/>
  <c r="T482" i="2" s="1"/>
  <c r="U482" i="2" l="1"/>
  <c r="V482" i="2" s="1"/>
  <c r="W482" i="2" s="1"/>
  <c r="T483" i="2" s="1"/>
  <c r="U483" i="2" l="1"/>
  <c r="V483" i="2" s="1"/>
  <c r="W483" i="2" s="1"/>
  <c r="T484" i="2" s="1"/>
  <c r="U484" i="2" l="1"/>
  <c r="V484" i="2" s="1"/>
  <c r="W484" i="2" s="1"/>
  <c r="T485" i="2" s="1"/>
  <c r="U485" i="2" l="1"/>
  <c r="V485" i="2" s="1"/>
  <c r="W485" i="2" s="1"/>
  <c r="T486" i="2" s="1"/>
  <c r="U486" i="2" l="1"/>
  <c r="V486" i="2" s="1"/>
  <c r="W486" i="2" s="1"/>
  <c r="T487" i="2" s="1"/>
  <c r="U487" i="2" l="1"/>
  <c r="V487" i="2" s="1"/>
  <c r="W487" i="2" s="1"/>
  <c r="T488" i="2" s="1"/>
  <c r="U488" i="2" l="1"/>
  <c r="V488" i="2" s="1"/>
  <c r="W488" i="2" s="1"/>
  <c r="T489" i="2" s="1"/>
  <c r="U489" i="2" l="1"/>
  <c r="V489" i="2" s="1"/>
  <c r="W489" i="2" s="1"/>
  <c r="T490" i="2" s="1"/>
  <c r="U490" i="2" l="1"/>
  <c r="V490" i="2" s="1"/>
  <c r="W490" i="2" s="1"/>
  <c r="T491" i="2" s="1"/>
  <c r="U491" i="2" l="1"/>
  <c r="V491" i="2" s="1"/>
  <c r="W491" i="2" s="1"/>
  <c r="T492" i="2" s="1"/>
  <c r="U492" i="2" l="1"/>
  <c r="V492" i="2" s="1"/>
  <c r="W492" i="2" s="1"/>
  <c r="T493" i="2" s="1"/>
  <c r="U493" i="2" l="1"/>
  <c r="V493" i="2" s="1"/>
  <c r="W493" i="2" s="1"/>
  <c r="T494" i="2" s="1"/>
  <c r="U494" i="2" l="1"/>
  <c r="V494" i="2" s="1"/>
  <c r="W494" i="2" s="1"/>
  <c r="T495" i="2" s="1"/>
  <c r="U495" i="2" l="1"/>
  <c r="V495" i="2" s="1"/>
  <c r="W495" i="2" s="1"/>
  <c r="T496" i="2" s="1"/>
  <c r="U496" i="2" l="1"/>
  <c r="V496" i="2" s="1"/>
  <c r="W496" i="2" s="1"/>
  <c r="T497" i="2" s="1"/>
  <c r="U497" i="2" l="1"/>
  <c r="V497" i="2" s="1"/>
  <c r="W497" i="2" s="1"/>
  <c r="T498" i="2" s="1"/>
  <c r="U498" i="2" l="1"/>
  <c r="V498" i="2" s="1"/>
  <c r="W498" i="2" s="1"/>
  <c r="T499" i="2" s="1"/>
  <c r="U499" i="2" l="1"/>
  <c r="V499" i="2" s="1"/>
  <c r="W499" i="2" s="1"/>
  <c r="T500" i="2" s="1"/>
  <c r="U500" i="2" l="1"/>
  <c r="V500" i="2" s="1"/>
  <c r="W500" i="2" s="1"/>
  <c r="T501" i="2" s="1"/>
  <c r="U501" i="2" l="1"/>
  <c r="V501" i="2" s="1"/>
  <c r="W501" i="2" s="1"/>
  <c r="T502" i="2" s="1"/>
  <c r="U502" i="2" l="1"/>
  <c r="V502" i="2" s="1"/>
  <c r="W502" i="2" s="1"/>
  <c r="T503" i="2" s="1"/>
  <c r="U503" i="2" l="1"/>
  <c r="V503" i="2" s="1"/>
  <c r="W503" i="2" s="1"/>
  <c r="T504" i="2" s="1"/>
  <c r="U504" i="2" l="1"/>
  <c r="V504" i="2" s="1"/>
  <c r="W504" i="2" s="1"/>
  <c r="T505" i="2" s="1"/>
  <c r="U505" i="2" l="1"/>
  <c r="V505" i="2" s="1"/>
  <c r="W505" i="2" s="1"/>
  <c r="T506" i="2" s="1"/>
  <c r="U506" i="2" l="1"/>
  <c r="V506" i="2" s="1"/>
  <c r="W506" i="2" s="1"/>
  <c r="T507" i="2" s="1"/>
  <c r="U507" i="2" l="1"/>
  <c r="V507" i="2" s="1"/>
  <c r="W507" i="2" s="1"/>
  <c r="T508" i="2" s="1"/>
  <c r="U508" i="2" l="1"/>
  <c r="V508" i="2" s="1"/>
  <c r="W508" i="2" s="1"/>
  <c r="T509" i="2" s="1"/>
  <c r="U509" i="2" l="1"/>
  <c r="V509" i="2" s="1"/>
  <c r="W509" i="2" s="1"/>
  <c r="T510" i="2" s="1"/>
  <c r="U510" i="2" l="1"/>
  <c r="V510" i="2" s="1"/>
  <c r="W510" i="2" s="1"/>
  <c r="T511" i="2" s="1"/>
  <c r="U511" i="2" l="1"/>
  <c r="V511" i="2" s="1"/>
  <c r="W511" i="2" s="1"/>
  <c r="T512" i="2" s="1"/>
  <c r="U512" i="2" l="1"/>
  <c r="V512" i="2" s="1"/>
  <c r="W512" i="2" s="1"/>
  <c r="T513" i="2" s="1"/>
  <c r="U513" i="2" l="1"/>
  <c r="V513" i="2" s="1"/>
  <c r="W513" i="2" s="1"/>
  <c r="T514" i="2" s="1"/>
  <c r="U514" i="2" l="1"/>
  <c r="V514" i="2" s="1"/>
  <c r="W514" i="2" s="1"/>
  <c r="T515" i="2" s="1"/>
  <c r="U515" i="2" l="1"/>
  <c r="V515" i="2" s="1"/>
  <c r="W515" i="2" s="1"/>
  <c r="T516" i="2" s="1"/>
  <c r="U516" i="2" l="1"/>
  <c r="V516" i="2" s="1"/>
  <c r="W516" i="2" s="1"/>
  <c r="T517" i="2" s="1"/>
  <c r="U517" i="2" l="1"/>
  <c r="V517" i="2" s="1"/>
  <c r="W517" i="2" s="1"/>
  <c r="T518" i="2" s="1"/>
  <c r="U518" i="2" l="1"/>
  <c r="V518" i="2" s="1"/>
  <c r="W518" i="2" s="1"/>
  <c r="T519" i="2" s="1"/>
  <c r="U519" i="2" l="1"/>
  <c r="V519" i="2" s="1"/>
  <c r="W519" i="2" s="1"/>
  <c r="T520" i="2" s="1"/>
  <c r="U520" i="2" l="1"/>
  <c r="V520" i="2" s="1"/>
  <c r="W520" i="2" s="1"/>
  <c r="T521" i="2" s="1"/>
  <c r="U521" i="2" l="1"/>
  <c r="V521" i="2" s="1"/>
  <c r="W521" i="2" s="1"/>
  <c r="T522" i="2" s="1"/>
  <c r="U522" i="2" l="1"/>
  <c r="V522" i="2" s="1"/>
  <c r="W522" i="2" s="1"/>
  <c r="T523" i="2" s="1"/>
  <c r="U523" i="2" l="1"/>
  <c r="V523" i="2" s="1"/>
  <c r="W523" i="2" s="1"/>
  <c r="T524" i="2" s="1"/>
  <c r="U524" i="2" l="1"/>
  <c r="V524" i="2" s="1"/>
  <c r="W524" i="2" s="1"/>
  <c r="T525" i="2" s="1"/>
  <c r="U525" i="2" l="1"/>
  <c r="V525" i="2" s="1"/>
  <c r="W525" i="2" s="1"/>
  <c r="T526" i="2" s="1"/>
  <c r="U526" i="2" l="1"/>
  <c r="V526" i="2" s="1"/>
  <c r="W526" i="2" s="1"/>
  <c r="T527" i="2" s="1"/>
  <c r="U527" i="2" l="1"/>
  <c r="V527" i="2" s="1"/>
  <c r="W527" i="2" s="1"/>
  <c r="T528" i="2" s="1"/>
  <c r="U528" i="2" l="1"/>
  <c r="V528" i="2" s="1"/>
  <c r="W528" i="2" s="1"/>
  <c r="T529" i="2" s="1"/>
  <c r="U529" i="2" l="1"/>
  <c r="V529" i="2" s="1"/>
  <c r="W529" i="2" s="1"/>
  <c r="T530" i="2" s="1"/>
  <c r="U530" i="2" l="1"/>
  <c r="V530" i="2" s="1"/>
  <c r="W530" i="2" s="1"/>
  <c r="T531" i="2" s="1"/>
  <c r="U531" i="2" l="1"/>
  <c r="V531" i="2" s="1"/>
  <c r="W531" i="2" s="1"/>
  <c r="T532" i="2" s="1"/>
  <c r="U532" i="2" l="1"/>
  <c r="V532" i="2" s="1"/>
  <c r="W532" i="2" s="1"/>
  <c r="T533" i="2" s="1"/>
  <c r="U533" i="2" l="1"/>
  <c r="V533" i="2" s="1"/>
  <c r="W533" i="2" s="1"/>
  <c r="T534" i="2" s="1"/>
  <c r="U534" i="2" l="1"/>
  <c r="V534" i="2" s="1"/>
  <c r="W534" i="2" s="1"/>
  <c r="T535" i="2" s="1"/>
  <c r="U535" i="2" l="1"/>
  <c r="V535" i="2" s="1"/>
  <c r="W535" i="2" s="1"/>
  <c r="T536" i="2" s="1"/>
  <c r="U536" i="2" l="1"/>
  <c r="V536" i="2" s="1"/>
  <c r="W536" i="2" s="1"/>
  <c r="T537" i="2" s="1"/>
  <c r="U537" i="2" l="1"/>
  <c r="V537" i="2" s="1"/>
  <c r="W537" i="2" s="1"/>
  <c r="T538" i="2" s="1"/>
  <c r="U538" i="2" l="1"/>
  <c r="V538" i="2" s="1"/>
  <c r="W538" i="2" s="1"/>
  <c r="T539" i="2" s="1"/>
  <c r="U539" i="2" l="1"/>
  <c r="V539" i="2" s="1"/>
  <c r="W539" i="2" s="1"/>
  <c r="T540" i="2" s="1"/>
  <c r="U540" i="2" l="1"/>
  <c r="V540" i="2" s="1"/>
  <c r="W540" i="2" s="1"/>
  <c r="T541" i="2" s="1"/>
  <c r="U541" i="2" l="1"/>
  <c r="V541" i="2" s="1"/>
  <c r="W541" i="2" s="1"/>
  <c r="T542" i="2" s="1"/>
  <c r="U542" i="2" l="1"/>
  <c r="V542" i="2" s="1"/>
  <c r="W542" i="2" s="1"/>
  <c r="T543" i="2" s="1"/>
  <c r="U543" i="2" l="1"/>
  <c r="V543" i="2" s="1"/>
  <c r="W543" i="2" s="1"/>
  <c r="T544" i="2" s="1"/>
  <c r="U544" i="2" l="1"/>
  <c r="V544" i="2" s="1"/>
  <c r="W544" i="2" s="1"/>
  <c r="T545" i="2" s="1"/>
  <c r="U545" i="2" l="1"/>
  <c r="V545" i="2" s="1"/>
  <c r="W545" i="2" s="1"/>
  <c r="T546" i="2" s="1"/>
  <c r="U546" i="2" l="1"/>
  <c r="V546" i="2" s="1"/>
  <c r="W546" i="2" s="1"/>
  <c r="T547" i="2" s="1"/>
  <c r="U547" i="2" l="1"/>
  <c r="V547" i="2" s="1"/>
  <c r="W547" i="2" s="1"/>
  <c r="T548" i="2" s="1"/>
  <c r="U548" i="2" l="1"/>
  <c r="V548" i="2" s="1"/>
  <c r="W548" i="2" s="1"/>
  <c r="T549" i="2" s="1"/>
  <c r="U549" i="2" l="1"/>
  <c r="V549" i="2" s="1"/>
  <c r="W549" i="2" s="1"/>
  <c r="T550" i="2" s="1"/>
  <c r="U550" i="2" l="1"/>
  <c r="V550" i="2" s="1"/>
  <c r="W550" i="2" s="1"/>
  <c r="T551" i="2" s="1"/>
  <c r="U551" i="2" l="1"/>
  <c r="V551" i="2" s="1"/>
  <c r="W551" i="2" s="1"/>
  <c r="T552" i="2" s="1"/>
  <c r="U552" i="2" l="1"/>
  <c r="V552" i="2" s="1"/>
  <c r="W552" i="2" s="1"/>
  <c r="T553" i="2" s="1"/>
  <c r="U553" i="2" l="1"/>
  <c r="V553" i="2" s="1"/>
  <c r="W553" i="2" s="1"/>
  <c r="T554" i="2" s="1"/>
  <c r="U554" i="2" l="1"/>
  <c r="V554" i="2" s="1"/>
  <c r="W554" i="2" s="1"/>
  <c r="T555" i="2" s="1"/>
  <c r="U555" i="2" l="1"/>
  <c r="V555" i="2" s="1"/>
  <c r="W555" i="2" s="1"/>
  <c r="T556" i="2" s="1"/>
  <c r="U556" i="2" l="1"/>
  <c r="V556" i="2" s="1"/>
  <c r="W556" i="2" s="1"/>
  <c r="T557" i="2" s="1"/>
  <c r="U557" i="2" l="1"/>
  <c r="V557" i="2" s="1"/>
  <c r="W557" i="2" s="1"/>
  <c r="T558" i="2" s="1"/>
  <c r="U558" i="2" l="1"/>
  <c r="V558" i="2" s="1"/>
  <c r="W558" i="2" s="1"/>
  <c r="T559" i="2" s="1"/>
  <c r="U559" i="2" l="1"/>
  <c r="V559" i="2" s="1"/>
  <c r="W559" i="2" s="1"/>
  <c r="T560" i="2" s="1"/>
  <c r="U560" i="2" l="1"/>
  <c r="V560" i="2" s="1"/>
  <c r="W560" i="2" s="1"/>
  <c r="T561" i="2" s="1"/>
  <c r="U561" i="2" l="1"/>
  <c r="V561" i="2" s="1"/>
  <c r="W561" i="2" s="1"/>
  <c r="T562" i="2" s="1"/>
  <c r="U562" i="2" l="1"/>
  <c r="V562" i="2" s="1"/>
  <c r="W562" i="2" s="1"/>
  <c r="T563" i="2" s="1"/>
  <c r="U563" i="2" l="1"/>
  <c r="V563" i="2" s="1"/>
  <c r="W563" i="2" s="1"/>
  <c r="T564" i="2" s="1"/>
  <c r="U564" i="2" l="1"/>
  <c r="V564" i="2" s="1"/>
  <c r="W564" i="2" s="1"/>
  <c r="T565" i="2" s="1"/>
  <c r="U565" i="2" l="1"/>
  <c r="V565" i="2" s="1"/>
  <c r="W565" i="2" s="1"/>
  <c r="T566" i="2" s="1"/>
  <c r="U566" i="2" l="1"/>
  <c r="V566" i="2" s="1"/>
  <c r="W566" i="2" s="1"/>
  <c r="T567" i="2" s="1"/>
  <c r="U567" i="2" l="1"/>
  <c r="V567" i="2" s="1"/>
  <c r="W567" i="2" s="1"/>
  <c r="T568" i="2" s="1"/>
  <c r="U568" i="2" l="1"/>
  <c r="V568" i="2" s="1"/>
  <c r="W568" i="2" s="1"/>
  <c r="T569" i="2" s="1"/>
  <c r="U569" i="2" l="1"/>
  <c r="V569" i="2" s="1"/>
  <c r="W569" i="2" s="1"/>
  <c r="T570" i="2" s="1"/>
  <c r="U570" i="2" l="1"/>
  <c r="V570" i="2" s="1"/>
  <c r="W570" i="2" s="1"/>
  <c r="T571" i="2" s="1"/>
  <c r="U571" i="2" l="1"/>
  <c r="V571" i="2" s="1"/>
  <c r="W571" i="2" s="1"/>
  <c r="T572" i="2" s="1"/>
  <c r="U572" i="2" l="1"/>
  <c r="V572" i="2" s="1"/>
  <c r="W572" i="2" s="1"/>
  <c r="T573" i="2" s="1"/>
  <c r="U573" i="2" l="1"/>
  <c r="V573" i="2" s="1"/>
  <c r="W573" i="2" s="1"/>
  <c r="T574" i="2" s="1"/>
  <c r="U574" i="2" l="1"/>
  <c r="V574" i="2" s="1"/>
  <c r="W574" i="2" s="1"/>
  <c r="T575" i="2" s="1"/>
  <c r="U575" i="2" l="1"/>
  <c r="V575" i="2" s="1"/>
  <c r="W575" i="2" s="1"/>
  <c r="T576" i="2" s="1"/>
  <c r="U576" i="2" l="1"/>
  <c r="V576" i="2" s="1"/>
  <c r="W576" i="2" s="1"/>
  <c r="T577" i="2" s="1"/>
  <c r="U577" i="2" l="1"/>
  <c r="V577" i="2" s="1"/>
  <c r="W577" i="2" s="1"/>
  <c r="T578" i="2" s="1"/>
  <c r="U578" i="2" l="1"/>
  <c r="V578" i="2" s="1"/>
  <c r="W578" i="2" s="1"/>
  <c r="T579" i="2" s="1"/>
  <c r="U579" i="2" l="1"/>
  <c r="V579" i="2" s="1"/>
  <c r="W579" i="2" s="1"/>
  <c r="T580" i="2" s="1"/>
  <c r="U580" i="2" l="1"/>
  <c r="V580" i="2" s="1"/>
  <c r="W580" i="2" s="1"/>
  <c r="T581" i="2" s="1"/>
  <c r="U581" i="2" l="1"/>
  <c r="V581" i="2" s="1"/>
  <c r="W581" i="2" s="1"/>
  <c r="T582" i="2" s="1"/>
  <c r="U582" i="2" l="1"/>
  <c r="V582" i="2" s="1"/>
  <c r="W582" i="2" s="1"/>
  <c r="T583" i="2" s="1"/>
  <c r="U583" i="2" l="1"/>
  <c r="V583" i="2" s="1"/>
  <c r="W583" i="2" s="1"/>
  <c r="T584" i="2" s="1"/>
  <c r="U584" i="2" l="1"/>
  <c r="V584" i="2" s="1"/>
  <c r="W584" i="2" s="1"/>
  <c r="T585" i="2" s="1"/>
  <c r="U585" i="2" l="1"/>
  <c r="V585" i="2" s="1"/>
  <c r="W585" i="2" s="1"/>
  <c r="T586" i="2" s="1"/>
  <c r="U586" i="2" l="1"/>
  <c r="V586" i="2" s="1"/>
  <c r="W586" i="2" s="1"/>
  <c r="T587" i="2" s="1"/>
  <c r="U587" i="2" l="1"/>
  <c r="V587" i="2" s="1"/>
  <c r="W587" i="2" s="1"/>
  <c r="T588" i="2" s="1"/>
  <c r="U588" i="2" l="1"/>
  <c r="V588" i="2" s="1"/>
  <c r="W588" i="2" s="1"/>
  <c r="T589" i="2" s="1"/>
  <c r="U589" i="2" l="1"/>
  <c r="V589" i="2" s="1"/>
  <c r="W589" i="2" s="1"/>
  <c r="T590" i="2" s="1"/>
  <c r="U590" i="2" l="1"/>
  <c r="V590" i="2" s="1"/>
  <c r="W590" i="2" s="1"/>
  <c r="T591" i="2" s="1"/>
  <c r="U591" i="2" l="1"/>
  <c r="V591" i="2" s="1"/>
  <c r="W591" i="2" s="1"/>
  <c r="T592" i="2" s="1"/>
  <c r="U592" i="2" l="1"/>
  <c r="V592" i="2" s="1"/>
  <c r="W592" i="2" s="1"/>
  <c r="T593" i="2" s="1"/>
  <c r="U593" i="2" l="1"/>
  <c r="V593" i="2" s="1"/>
  <c r="W593" i="2" s="1"/>
  <c r="T594" i="2" s="1"/>
  <c r="U594" i="2" l="1"/>
  <c r="V594" i="2" s="1"/>
  <c r="W594" i="2" s="1"/>
  <c r="T595" i="2" s="1"/>
  <c r="U595" i="2" l="1"/>
  <c r="V595" i="2" s="1"/>
  <c r="W595" i="2" s="1"/>
  <c r="T596" i="2" s="1"/>
  <c r="U596" i="2" l="1"/>
  <c r="V596" i="2" s="1"/>
  <c r="W596" i="2" s="1"/>
  <c r="T597" i="2" s="1"/>
  <c r="U597" i="2" l="1"/>
  <c r="V597" i="2" s="1"/>
  <c r="W597" i="2" s="1"/>
  <c r="T598" i="2" s="1"/>
  <c r="U598" i="2" l="1"/>
  <c r="V598" i="2" s="1"/>
  <c r="W598" i="2" s="1"/>
  <c r="T599" i="2" s="1"/>
  <c r="U599" i="2" l="1"/>
  <c r="V599" i="2" s="1"/>
  <c r="W599" i="2" s="1"/>
  <c r="T600" i="2" s="1"/>
  <c r="U600" i="2" l="1"/>
  <c r="V600" i="2" s="1"/>
  <c r="W600" i="2" s="1"/>
  <c r="T601" i="2" s="1"/>
  <c r="U601" i="2" l="1"/>
  <c r="V601" i="2" s="1"/>
  <c r="W601" i="2" s="1"/>
  <c r="T602" i="2" s="1"/>
  <c r="U602" i="2" l="1"/>
  <c r="V602" i="2" s="1"/>
  <c r="W602" i="2" s="1"/>
  <c r="T603" i="2" s="1"/>
  <c r="U603" i="2" l="1"/>
  <c r="V603" i="2" s="1"/>
  <c r="W603" i="2" s="1"/>
  <c r="T604" i="2" s="1"/>
  <c r="U604" i="2" l="1"/>
  <c r="V604" i="2" s="1"/>
  <c r="W604" i="2" s="1"/>
  <c r="T605" i="2" s="1"/>
  <c r="U605" i="2" l="1"/>
  <c r="V605" i="2" s="1"/>
  <c r="W605" i="2" s="1"/>
  <c r="T606" i="2" s="1"/>
  <c r="U606" i="2" l="1"/>
  <c r="V606" i="2" s="1"/>
  <c r="W606" i="2" s="1"/>
  <c r="T607" i="2" s="1"/>
  <c r="U607" i="2" l="1"/>
  <c r="V607" i="2" s="1"/>
  <c r="W607" i="2" s="1"/>
  <c r="T608" i="2" s="1"/>
  <c r="U608" i="2" l="1"/>
  <c r="V608" i="2" s="1"/>
  <c r="W608" i="2" s="1"/>
  <c r="T609" i="2" s="1"/>
  <c r="U609" i="2" l="1"/>
  <c r="V609" i="2" s="1"/>
  <c r="W609" i="2" s="1"/>
  <c r="T610" i="2" s="1"/>
  <c r="U610" i="2" l="1"/>
  <c r="V610" i="2" s="1"/>
  <c r="W610" i="2" s="1"/>
  <c r="T611" i="2" s="1"/>
  <c r="U611" i="2" l="1"/>
  <c r="V611" i="2" s="1"/>
  <c r="W611" i="2" s="1"/>
  <c r="T612" i="2" s="1"/>
  <c r="U612" i="2" l="1"/>
  <c r="V612" i="2" s="1"/>
  <c r="W612" i="2" s="1"/>
  <c r="T613" i="2" s="1"/>
  <c r="U613" i="2" l="1"/>
  <c r="V613" i="2" s="1"/>
  <c r="W613" i="2" s="1"/>
  <c r="T614" i="2" s="1"/>
  <c r="U614" i="2" l="1"/>
  <c r="V614" i="2" s="1"/>
  <c r="W614" i="2" s="1"/>
  <c r="T615" i="2" s="1"/>
  <c r="U615" i="2" l="1"/>
  <c r="V615" i="2" s="1"/>
  <c r="W615" i="2" s="1"/>
  <c r="T616" i="2" s="1"/>
  <c r="U616" i="2" l="1"/>
  <c r="V616" i="2" s="1"/>
  <c r="W616" i="2" s="1"/>
  <c r="T617" i="2" s="1"/>
  <c r="U617" i="2" l="1"/>
  <c r="V617" i="2" s="1"/>
  <c r="W617" i="2" s="1"/>
  <c r="T618" i="2" s="1"/>
  <c r="U618" i="2" l="1"/>
  <c r="V618" i="2" s="1"/>
  <c r="W618" i="2" s="1"/>
  <c r="T619" i="2" s="1"/>
  <c r="U619" i="2" l="1"/>
  <c r="V619" i="2" s="1"/>
  <c r="W619" i="2" s="1"/>
  <c r="T620" i="2" s="1"/>
  <c r="U620" i="2" l="1"/>
  <c r="V620" i="2" s="1"/>
  <c r="W620" i="2" s="1"/>
  <c r="T621" i="2" s="1"/>
  <c r="U621" i="2" l="1"/>
  <c r="V621" i="2" s="1"/>
  <c r="W621" i="2" s="1"/>
  <c r="T622" i="2" s="1"/>
  <c r="U622" i="2" l="1"/>
  <c r="V622" i="2" s="1"/>
  <c r="W622" i="2" s="1"/>
  <c r="T623" i="2" s="1"/>
  <c r="U623" i="2" l="1"/>
  <c r="V623" i="2" s="1"/>
  <c r="W623" i="2" s="1"/>
  <c r="T624" i="2" s="1"/>
  <c r="U624" i="2" l="1"/>
  <c r="V624" i="2" s="1"/>
  <c r="W624" i="2" s="1"/>
  <c r="T625" i="2" s="1"/>
  <c r="U625" i="2" l="1"/>
  <c r="V625" i="2" s="1"/>
  <c r="W625" i="2" s="1"/>
  <c r="T626" i="2" s="1"/>
  <c r="U626" i="2" l="1"/>
  <c r="V626" i="2" s="1"/>
  <c r="W626" i="2" s="1"/>
  <c r="T627" i="2" s="1"/>
  <c r="U627" i="2" l="1"/>
  <c r="V627" i="2" s="1"/>
  <c r="W627" i="2" s="1"/>
  <c r="T628" i="2" s="1"/>
  <c r="U628" i="2" l="1"/>
  <c r="V628" i="2" s="1"/>
  <c r="W628" i="2" s="1"/>
  <c r="T629" i="2" s="1"/>
  <c r="U629" i="2" l="1"/>
  <c r="V629" i="2" s="1"/>
  <c r="W629" i="2" s="1"/>
  <c r="T630" i="2" s="1"/>
  <c r="U630" i="2" l="1"/>
  <c r="V630" i="2" s="1"/>
  <c r="W630" i="2" s="1"/>
  <c r="T631" i="2" s="1"/>
  <c r="U631" i="2" l="1"/>
  <c r="V631" i="2" s="1"/>
  <c r="W631" i="2" s="1"/>
  <c r="T632" i="2" s="1"/>
  <c r="U632" i="2" l="1"/>
  <c r="V632" i="2" s="1"/>
  <c r="W632" i="2" s="1"/>
  <c r="T633" i="2" s="1"/>
  <c r="U633" i="2" l="1"/>
  <c r="V633" i="2" s="1"/>
  <c r="W633" i="2" s="1"/>
  <c r="T634" i="2" s="1"/>
  <c r="U634" i="2" l="1"/>
  <c r="V634" i="2" s="1"/>
  <c r="W634" i="2" s="1"/>
  <c r="T635" i="2" s="1"/>
  <c r="U635" i="2" l="1"/>
  <c r="V635" i="2" s="1"/>
  <c r="W635" i="2" s="1"/>
  <c r="T636" i="2" s="1"/>
  <c r="U636" i="2" l="1"/>
  <c r="V636" i="2" s="1"/>
  <c r="W636" i="2" s="1"/>
  <c r="T637" i="2" s="1"/>
  <c r="U637" i="2" l="1"/>
  <c r="V637" i="2" s="1"/>
  <c r="W637" i="2" s="1"/>
  <c r="T638" i="2" s="1"/>
  <c r="U638" i="2" l="1"/>
  <c r="V638" i="2" s="1"/>
  <c r="W638" i="2" s="1"/>
  <c r="T639" i="2" s="1"/>
  <c r="U639" i="2" l="1"/>
  <c r="V639" i="2" s="1"/>
  <c r="W639" i="2" s="1"/>
  <c r="T640" i="2" s="1"/>
  <c r="U640" i="2" l="1"/>
  <c r="V640" i="2" s="1"/>
  <c r="W640" i="2" s="1"/>
  <c r="T641" i="2" s="1"/>
  <c r="U641" i="2" l="1"/>
  <c r="V641" i="2" s="1"/>
  <c r="W641" i="2" s="1"/>
  <c r="T642" i="2" s="1"/>
  <c r="U642" i="2" l="1"/>
  <c r="V642" i="2" s="1"/>
  <c r="W642" i="2" s="1"/>
  <c r="T643" i="2" s="1"/>
  <c r="U643" i="2" l="1"/>
  <c r="V643" i="2" s="1"/>
  <c r="W643" i="2" s="1"/>
  <c r="T644" i="2" s="1"/>
  <c r="U644" i="2" l="1"/>
  <c r="V644" i="2" s="1"/>
  <c r="W644" i="2" s="1"/>
  <c r="T645" i="2" s="1"/>
  <c r="U645" i="2" l="1"/>
  <c r="V645" i="2" s="1"/>
  <c r="W645" i="2" s="1"/>
  <c r="T646" i="2" s="1"/>
  <c r="U646" i="2" l="1"/>
  <c r="V646" i="2" s="1"/>
  <c r="W646" i="2" s="1"/>
  <c r="T647" i="2" s="1"/>
  <c r="U647" i="2" l="1"/>
  <c r="V647" i="2" s="1"/>
  <c r="W647" i="2" s="1"/>
  <c r="T648" i="2" s="1"/>
  <c r="U648" i="2" l="1"/>
  <c r="V648" i="2" s="1"/>
  <c r="W648" i="2" s="1"/>
  <c r="T649" i="2" s="1"/>
  <c r="U649" i="2" l="1"/>
  <c r="V649" i="2" s="1"/>
  <c r="W649" i="2" s="1"/>
  <c r="T650" i="2" s="1"/>
  <c r="U650" i="2" l="1"/>
  <c r="V650" i="2" s="1"/>
  <c r="W650" i="2" s="1"/>
  <c r="T651" i="2" s="1"/>
  <c r="U651" i="2" l="1"/>
  <c r="V651" i="2" s="1"/>
  <c r="W651" i="2" s="1"/>
  <c r="T652" i="2" s="1"/>
  <c r="U652" i="2" l="1"/>
  <c r="V652" i="2" s="1"/>
  <c r="W652" i="2" s="1"/>
  <c r="T653" i="2" s="1"/>
  <c r="U653" i="2" l="1"/>
  <c r="V653" i="2" s="1"/>
  <c r="W653" i="2" s="1"/>
  <c r="T654" i="2" s="1"/>
  <c r="U654" i="2" l="1"/>
  <c r="V654" i="2" s="1"/>
  <c r="W654" i="2" s="1"/>
  <c r="T655" i="2" s="1"/>
  <c r="U655" i="2" l="1"/>
  <c r="V655" i="2" s="1"/>
  <c r="W655" i="2" s="1"/>
  <c r="T656" i="2" s="1"/>
  <c r="U656" i="2" l="1"/>
  <c r="V656" i="2" s="1"/>
  <c r="W656" i="2" s="1"/>
  <c r="T657" i="2" s="1"/>
  <c r="U657" i="2" l="1"/>
  <c r="V657" i="2" s="1"/>
  <c r="W657" i="2" s="1"/>
  <c r="T658" i="2" s="1"/>
  <c r="U658" i="2" l="1"/>
  <c r="V658" i="2" s="1"/>
  <c r="W658" i="2" s="1"/>
  <c r="T659" i="2" s="1"/>
  <c r="U659" i="2" l="1"/>
  <c r="V659" i="2" s="1"/>
  <c r="W659" i="2" s="1"/>
  <c r="T660" i="2" s="1"/>
  <c r="U660" i="2" l="1"/>
  <c r="V660" i="2" s="1"/>
  <c r="W660" i="2" s="1"/>
  <c r="T661" i="2" s="1"/>
  <c r="U661" i="2" l="1"/>
  <c r="V661" i="2" s="1"/>
  <c r="W661" i="2" s="1"/>
  <c r="T662" i="2" s="1"/>
  <c r="U662" i="2" l="1"/>
  <c r="V662" i="2" s="1"/>
  <c r="W662" i="2" s="1"/>
  <c r="T663" i="2" s="1"/>
  <c r="U663" i="2" l="1"/>
  <c r="V663" i="2" s="1"/>
  <c r="W663" i="2" s="1"/>
  <c r="T664" i="2" s="1"/>
  <c r="U664" i="2" l="1"/>
  <c r="V664" i="2" s="1"/>
  <c r="W664" i="2" s="1"/>
  <c r="T665" i="2" s="1"/>
  <c r="U665" i="2" l="1"/>
  <c r="V665" i="2" s="1"/>
  <c r="W665" i="2" s="1"/>
  <c r="T666" i="2" s="1"/>
  <c r="U666" i="2" l="1"/>
  <c r="V666" i="2" s="1"/>
  <c r="W666" i="2" s="1"/>
  <c r="T667" i="2" s="1"/>
  <c r="U667" i="2" l="1"/>
  <c r="V667" i="2" s="1"/>
  <c r="W667" i="2" s="1"/>
  <c r="T668" i="2" s="1"/>
  <c r="U668" i="2" l="1"/>
  <c r="V668" i="2" s="1"/>
  <c r="W668" i="2" s="1"/>
  <c r="T669" i="2" s="1"/>
  <c r="U669" i="2" l="1"/>
  <c r="V669" i="2" s="1"/>
  <c r="W669" i="2" s="1"/>
  <c r="T670" i="2" s="1"/>
  <c r="U670" i="2" l="1"/>
  <c r="V670" i="2" s="1"/>
  <c r="W670" i="2" s="1"/>
  <c r="T671" i="2" s="1"/>
  <c r="U671" i="2" l="1"/>
  <c r="V671" i="2" s="1"/>
  <c r="W671" i="2" s="1"/>
  <c r="T672" i="2" s="1"/>
  <c r="U672" i="2" l="1"/>
  <c r="V672" i="2" s="1"/>
  <c r="W672" i="2" s="1"/>
  <c r="T673" i="2" s="1"/>
  <c r="U673" i="2" l="1"/>
  <c r="V673" i="2" s="1"/>
  <c r="W673" i="2" s="1"/>
  <c r="T674" i="2" s="1"/>
  <c r="U674" i="2" l="1"/>
  <c r="V674" i="2" s="1"/>
  <c r="W674" i="2" s="1"/>
  <c r="T675" i="2" s="1"/>
  <c r="U675" i="2" l="1"/>
  <c r="V675" i="2" s="1"/>
  <c r="W675" i="2" s="1"/>
  <c r="T676" i="2" s="1"/>
  <c r="U676" i="2" l="1"/>
  <c r="V676" i="2" s="1"/>
  <c r="W676" i="2" s="1"/>
  <c r="T677" i="2" s="1"/>
  <c r="U677" i="2" l="1"/>
  <c r="V677" i="2" s="1"/>
  <c r="W677" i="2" s="1"/>
  <c r="T678" i="2" s="1"/>
  <c r="U678" i="2" l="1"/>
  <c r="V678" i="2" s="1"/>
  <c r="W678" i="2" s="1"/>
  <c r="T679" i="2" s="1"/>
  <c r="U679" i="2" l="1"/>
  <c r="V679" i="2" s="1"/>
  <c r="W679" i="2" s="1"/>
  <c r="T680" i="2" s="1"/>
  <c r="U680" i="2" l="1"/>
  <c r="V680" i="2" s="1"/>
  <c r="W680" i="2" s="1"/>
  <c r="T681" i="2" s="1"/>
  <c r="U681" i="2" l="1"/>
  <c r="V681" i="2" s="1"/>
  <c r="W681" i="2" s="1"/>
  <c r="T682" i="2" s="1"/>
  <c r="U682" i="2" l="1"/>
  <c r="V682" i="2" s="1"/>
  <c r="W682" i="2" s="1"/>
  <c r="T683" i="2" s="1"/>
  <c r="U683" i="2" l="1"/>
  <c r="V683" i="2" s="1"/>
  <c r="W683" i="2" s="1"/>
  <c r="T684" i="2" s="1"/>
  <c r="U684" i="2" l="1"/>
  <c r="V684" i="2" s="1"/>
  <c r="W684" i="2" s="1"/>
  <c r="T685" i="2" s="1"/>
  <c r="U685" i="2" l="1"/>
  <c r="V685" i="2" s="1"/>
  <c r="W685" i="2" s="1"/>
  <c r="T686" i="2" s="1"/>
  <c r="U686" i="2" l="1"/>
  <c r="V686" i="2" s="1"/>
  <c r="W686" i="2" s="1"/>
  <c r="T687" i="2" s="1"/>
  <c r="U687" i="2" l="1"/>
  <c r="V687" i="2" s="1"/>
  <c r="W687" i="2" s="1"/>
  <c r="T688" i="2" s="1"/>
  <c r="U688" i="2" l="1"/>
  <c r="V688" i="2" s="1"/>
  <c r="W688" i="2" s="1"/>
  <c r="T689" i="2" s="1"/>
  <c r="U689" i="2" l="1"/>
  <c r="V689" i="2" s="1"/>
  <c r="W689" i="2" s="1"/>
  <c r="T690" i="2" s="1"/>
  <c r="U690" i="2" l="1"/>
  <c r="V690" i="2" s="1"/>
  <c r="W690" i="2" s="1"/>
  <c r="T691" i="2" s="1"/>
  <c r="U691" i="2" l="1"/>
  <c r="V691" i="2" s="1"/>
  <c r="W691" i="2" s="1"/>
  <c r="T692" i="2" s="1"/>
  <c r="U692" i="2" l="1"/>
  <c r="V692" i="2" s="1"/>
  <c r="W692" i="2" s="1"/>
  <c r="T693" i="2" s="1"/>
  <c r="U693" i="2" l="1"/>
  <c r="V693" i="2" s="1"/>
  <c r="W693" i="2" s="1"/>
  <c r="T694" i="2" s="1"/>
  <c r="U694" i="2" l="1"/>
  <c r="V694" i="2" s="1"/>
  <c r="W694" i="2" s="1"/>
  <c r="T695" i="2" s="1"/>
  <c r="U695" i="2" l="1"/>
  <c r="V695" i="2" s="1"/>
  <c r="W695" i="2" s="1"/>
  <c r="T696" i="2" s="1"/>
  <c r="U696" i="2" l="1"/>
  <c r="V696" i="2" s="1"/>
  <c r="W696" i="2" s="1"/>
  <c r="T697" i="2" s="1"/>
  <c r="U697" i="2" l="1"/>
  <c r="V697" i="2" s="1"/>
  <c r="W697" i="2" s="1"/>
  <c r="T698" i="2" s="1"/>
  <c r="U698" i="2" l="1"/>
  <c r="V698" i="2" s="1"/>
  <c r="W698" i="2" s="1"/>
  <c r="T699" i="2" s="1"/>
  <c r="U699" i="2" l="1"/>
  <c r="V699" i="2" s="1"/>
  <c r="W699" i="2" s="1"/>
  <c r="T700" i="2" s="1"/>
  <c r="U700" i="2" l="1"/>
  <c r="V700" i="2" s="1"/>
  <c r="W700" i="2" s="1"/>
  <c r="T701" i="2" s="1"/>
  <c r="U701" i="2" l="1"/>
  <c r="V701" i="2" s="1"/>
  <c r="W701" i="2" s="1"/>
  <c r="T702" i="2" s="1"/>
  <c r="U702" i="2" l="1"/>
  <c r="V702" i="2" s="1"/>
  <c r="W702" i="2" s="1"/>
  <c r="T703" i="2" s="1"/>
  <c r="U703" i="2" l="1"/>
  <c r="V703" i="2" s="1"/>
  <c r="W703" i="2" s="1"/>
  <c r="T704" i="2" s="1"/>
  <c r="U704" i="2" l="1"/>
  <c r="V704" i="2" s="1"/>
  <c r="W704" i="2" s="1"/>
  <c r="T705" i="2" s="1"/>
  <c r="U705" i="2" l="1"/>
  <c r="V705" i="2" s="1"/>
  <c r="W705" i="2" s="1"/>
  <c r="T706" i="2" s="1"/>
  <c r="U706" i="2" l="1"/>
  <c r="V706" i="2" s="1"/>
  <c r="W706" i="2" s="1"/>
  <c r="T707" i="2" s="1"/>
  <c r="U707" i="2" l="1"/>
  <c r="V707" i="2" s="1"/>
  <c r="W707" i="2" s="1"/>
  <c r="T708" i="2" s="1"/>
  <c r="U708" i="2" l="1"/>
  <c r="V708" i="2" s="1"/>
  <c r="W708" i="2" s="1"/>
  <c r="T709" i="2" s="1"/>
  <c r="U709" i="2" l="1"/>
  <c r="V709" i="2" s="1"/>
  <c r="W709" i="2" s="1"/>
  <c r="T710" i="2" s="1"/>
  <c r="U710" i="2" l="1"/>
  <c r="V710" i="2" s="1"/>
  <c r="W710" i="2" s="1"/>
  <c r="T711" i="2" s="1"/>
  <c r="U711" i="2" l="1"/>
  <c r="V711" i="2" s="1"/>
  <c r="W711" i="2" s="1"/>
  <c r="T712" i="2" s="1"/>
  <c r="U712" i="2" l="1"/>
  <c r="V712" i="2" s="1"/>
  <c r="W712" i="2" s="1"/>
  <c r="T713" i="2" s="1"/>
  <c r="U713" i="2" l="1"/>
  <c r="V713" i="2" s="1"/>
  <c r="W713" i="2" s="1"/>
  <c r="T714" i="2" s="1"/>
  <c r="U714" i="2" l="1"/>
  <c r="V714" i="2" s="1"/>
  <c r="W714" i="2" s="1"/>
  <c r="T715" i="2" s="1"/>
  <c r="U715" i="2" l="1"/>
  <c r="V715" i="2" s="1"/>
  <c r="W715" i="2" s="1"/>
  <c r="T716" i="2" s="1"/>
  <c r="U716" i="2" l="1"/>
  <c r="V716" i="2" s="1"/>
  <c r="W716" i="2" s="1"/>
  <c r="T717" i="2" s="1"/>
  <c r="U717" i="2" l="1"/>
  <c r="V717" i="2" s="1"/>
  <c r="W717" i="2" s="1"/>
  <c r="T718" i="2" s="1"/>
  <c r="U718" i="2" l="1"/>
  <c r="V718" i="2" s="1"/>
  <c r="W718" i="2" s="1"/>
  <c r="T719" i="2" s="1"/>
  <c r="U719" i="2" l="1"/>
  <c r="V719" i="2" s="1"/>
  <c r="W719" i="2" s="1"/>
  <c r="T720" i="2" s="1"/>
  <c r="U720" i="2" l="1"/>
  <c r="V720" i="2" s="1"/>
  <c r="W720" i="2" s="1"/>
  <c r="T721" i="2" s="1"/>
  <c r="U721" i="2" l="1"/>
  <c r="V721" i="2" s="1"/>
  <c r="W721" i="2" s="1"/>
  <c r="T722" i="2" s="1"/>
  <c r="U722" i="2" l="1"/>
  <c r="V722" i="2" s="1"/>
  <c r="W722" i="2" s="1"/>
  <c r="T723" i="2" s="1"/>
  <c r="U723" i="2" l="1"/>
  <c r="V723" i="2" s="1"/>
  <c r="W723" i="2" s="1"/>
  <c r="T724" i="2" s="1"/>
  <c r="U724" i="2" l="1"/>
  <c r="V724" i="2" s="1"/>
  <c r="W724" i="2" s="1"/>
  <c r="T725" i="2" s="1"/>
  <c r="U725" i="2" l="1"/>
  <c r="V725" i="2" s="1"/>
  <c r="W725" i="2" s="1"/>
  <c r="T726" i="2" s="1"/>
  <c r="U726" i="2" l="1"/>
  <c r="V726" i="2" s="1"/>
  <c r="W726" i="2" s="1"/>
  <c r="T727" i="2" s="1"/>
  <c r="U727" i="2" l="1"/>
  <c r="V727" i="2" s="1"/>
  <c r="W727" i="2" s="1"/>
  <c r="T728" i="2" s="1"/>
  <c r="U728" i="2" l="1"/>
  <c r="V728" i="2" s="1"/>
  <c r="W728" i="2" s="1"/>
  <c r="T729" i="2" s="1"/>
  <c r="U729" i="2" l="1"/>
  <c r="V729" i="2" s="1"/>
  <c r="W729" i="2" s="1"/>
  <c r="T730" i="2" s="1"/>
  <c r="U730" i="2" l="1"/>
  <c r="V730" i="2" s="1"/>
  <c r="W730" i="2" s="1"/>
  <c r="T731" i="2" s="1"/>
  <c r="U731" i="2" l="1"/>
  <c r="V731" i="2" s="1"/>
  <c r="W731" i="2" s="1"/>
  <c r="T732" i="2" s="1"/>
  <c r="U732" i="2" l="1"/>
  <c r="V732" i="2" s="1"/>
  <c r="W732" i="2" s="1"/>
  <c r="T733" i="2" s="1"/>
  <c r="U733" i="2" l="1"/>
  <c r="V733" i="2" s="1"/>
  <c r="W733" i="2" s="1"/>
  <c r="T734" i="2" s="1"/>
  <c r="U734" i="2" l="1"/>
  <c r="V734" i="2" s="1"/>
  <c r="W734" i="2" s="1"/>
  <c r="T735" i="2" s="1"/>
  <c r="U735" i="2" l="1"/>
  <c r="V735" i="2" s="1"/>
  <c r="W735" i="2" s="1"/>
  <c r="T736" i="2" s="1"/>
  <c r="U736" i="2" l="1"/>
  <c r="V736" i="2" s="1"/>
  <c r="W736" i="2" s="1"/>
  <c r="T737" i="2" s="1"/>
  <c r="U737" i="2" l="1"/>
  <c r="V737" i="2" s="1"/>
  <c r="W737" i="2" s="1"/>
  <c r="T738" i="2" s="1"/>
  <c r="U738" i="2" l="1"/>
  <c r="V738" i="2" s="1"/>
  <c r="W738" i="2" s="1"/>
  <c r="T739" i="2" s="1"/>
  <c r="U739" i="2" l="1"/>
  <c r="V739" i="2" s="1"/>
  <c r="W739" i="2" s="1"/>
  <c r="T740" i="2" s="1"/>
  <c r="U740" i="2" l="1"/>
  <c r="V740" i="2" s="1"/>
  <c r="W740" i="2" s="1"/>
  <c r="T741" i="2" s="1"/>
  <c r="U741" i="2" l="1"/>
  <c r="V741" i="2" s="1"/>
  <c r="W741" i="2" s="1"/>
  <c r="T742" i="2" s="1"/>
  <c r="U742" i="2" l="1"/>
  <c r="V742" i="2" s="1"/>
  <c r="W742" i="2" s="1"/>
  <c r="T743" i="2" s="1"/>
  <c r="U743" i="2" l="1"/>
  <c r="V743" i="2" s="1"/>
  <c r="W743" i="2" s="1"/>
  <c r="T744" i="2" s="1"/>
  <c r="U744" i="2" l="1"/>
  <c r="V744" i="2" s="1"/>
  <c r="W744" i="2" s="1"/>
  <c r="T745" i="2" s="1"/>
  <c r="U745" i="2" l="1"/>
  <c r="V745" i="2" s="1"/>
  <c r="W745" i="2" s="1"/>
  <c r="T746" i="2" s="1"/>
  <c r="U746" i="2" l="1"/>
  <c r="V746" i="2" s="1"/>
  <c r="W746" i="2" s="1"/>
  <c r="T747" i="2" s="1"/>
  <c r="U747" i="2" l="1"/>
  <c r="V747" i="2" s="1"/>
  <c r="W747" i="2" s="1"/>
  <c r="T748" i="2" s="1"/>
  <c r="U748" i="2" l="1"/>
  <c r="V748" i="2" s="1"/>
  <c r="W748" i="2" s="1"/>
  <c r="T749" i="2" s="1"/>
  <c r="U749" i="2" l="1"/>
  <c r="V749" i="2" s="1"/>
  <c r="W749" i="2" s="1"/>
  <c r="T750" i="2" s="1"/>
  <c r="U750" i="2" l="1"/>
  <c r="V750" i="2" s="1"/>
  <c r="W750" i="2" s="1"/>
  <c r="T751" i="2" s="1"/>
  <c r="U751" i="2" l="1"/>
  <c r="V751" i="2" s="1"/>
  <c r="W751" i="2" s="1"/>
  <c r="T752" i="2" s="1"/>
  <c r="U752" i="2" l="1"/>
  <c r="V752" i="2" s="1"/>
  <c r="W752" i="2" s="1"/>
  <c r="T753" i="2" s="1"/>
  <c r="U753" i="2" l="1"/>
  <c r="V753" i="2" s="1"/>
  <c r="W753" i="2" s="1"/>
  <c r="T754" i="2" s="1"/>
  <c r="U754" i="2" l="1"/>
  <c r="V754" i="2" s="1"/>
  <c r="W754" i="2" s="1"/>
  <c r="T755" i="2" s="1"/>
  <c r="U755" i="2" l="1"/>
  <c r="V755" i="2" s="1"/>
  <c r="W755" i="2" s="1"/>
  <c r="T756" i="2" s="1"/>
  <c r="U756" i="2" l="1"/>
  <c r="V756" i="2" s="1"/>
  <c r="W756" i="2" s="1"/>
  <c r="T757" i="2" s="1"/>
  <c r="U757" i="2" l="1"/>
  <c r="V757" i="2" s="1"/>
  <c r="W757" i="2" s="1"/>
  <c r="T758" i="2" s="1"/>
  <c r="U758" i="2" l="1"/>
  <c r="V758" i="2" s="1"/>
  <c r="W758" i="2" s="1"/>
  <c r="T759" i="2" s="1"/>
  <c r="U759" i="2" l="1"/>
  <c r="V759" i="2" s="1"/>
  <c r="W759" i="2" s="1"/>
  <c r="T760" i="2" s="1"/>
  <c r="U760" i="2" l="1"/>
  <c r="V760" i="2" s="1"/>
  <c r="W760" i="2" s="1"/>
  <c r="T761" i="2" s="1"/>
  <c r="U761" i="2" l="1"/>
  <c r="V761" i="2" s="1"/>
  <c r="W761" i="2" s="1"/>
  <c r="T762" i="2" s="1"/>
  <c r="U762" i="2" l="1"/>
  <c r="V762" i="2" s="1"/>
  <c r="W762" i="2" s="1"/>
  <c r="T763" i="2" s="1"/>
  <c r="U763" i="2" l="1"/>
  <c r="V763" i="2" s="1"/>
  <c r="W763" i="2" s="1"/>
  <c r="T764" i="2" s="1"/>
  <c r="U764" i="2" l="1"/>
  <c r="V764" i="2" s="1"/>
  <c r="W764" i="2" s="1"/>
  <c r="T765" i="2" s="1"/>
  <c r="U765" i="2" l="1"/>
  <c r="V765" i="2" s="1"/>
  <c r="W765" i="2" s="1"/>
  <c r="T766" i="2" s="1"/>
  <c r="U766" i="2" l="1"/>
  <c r="V766" i="2" s="1"/>
  <c r="W766" i="2" s="1"/>
  <c r="T767" i="2" s="1"/>
  <c r="U767" i="2" l="1"/>
  <c r="V767" i="2" s="1"/>
  <c r="W767" i="2" s="1"/>
  <c r="T768" i="2" s="1"/>
  <c r="U768" i="2" l="1"/>
  <c r="V768" i="2" s="1"/>
  <c r="W768" i="2" s="1"/>
  <c r="T769" i="2" s="1"/>
  <c r="U769" i="2" l="1"/>
  <c r="V769" i="2" s="1"/>
  <c r="W769" i="2" s="1"/>
  <c r="T770" i="2" s="1"/>
  <c r="U770" i="2" l="1"/>
  <c r="V770" i="2" s="1"/>
  <c r="W770" i="2" s="1"/>
  <c r="T771" i="2" s="1"/>
  <c r="U771" i="2" l="1"/>
  <c r="V771" i="2" s="1"/>
  <c r="W771" i="2" s="1"/>
  <c r="T772" i="2" s="1"/>
  <c r="U772" i="2" l="1"/>
  <c r="V772" i="2" s="1"/>
  <c r="W772" i="2" s="1"/>
  <c r="T773" i="2" s="1"/>
  <c r="U773" i="2" l="1"/>
  <c r="V773" i="2" s="1"/>
  <c r="W773" i="2" s="1"/>
  <c r="T774" i="2" s="1"/>
  <c r="U774" i="2" l="1"/>
  <c r="V774" i="2" s="1"/>
  <c r="W774" i="2" s="1"/>
  <c r="T775" i="2" s="1"/>
  <c r="U775" i="2" l="1"/>
  <c r="V775" i="2" s="1"/>
  <c r="W775" i="2" s="1"/>
  <c r="T776" i="2" s="1"/>
  <c r="U776" i="2" l="1"/>
  <c r="V776" i="2" s="1"/>
  <c r="W776" i="2" s="1"/>
  <c r="T777" i="2" s="1"/>
  <c r="U777" i="2" l="1"/>
  <c r="V777" i="2" s="1"/>
  <c r="W777" i="2" s="1"/>
  <c r="T778" i="2" s="1"/>
  <c r="U778" i="2" l="1"/>
  <c r="V778" i="2" s="1"/>
  <c r="W778" i="2" s="1"/>
  <c r="T779" i="2" s="1"/>
  <c r="U779" i="2" l="1"/>
  <c r="V779" i="2" s="1"/>
  <c r="W779" i="2" s="1"/>
  <c r="T780" i="2" s="1"/>
  <c r="U780" i="2" l="1"/>
  <c r="V780" i="2" s="1"/>
  <c r="W780" i="2" s="1"/>
  <c r="T781" i="2" s="1"/>
  <c r="U781" i="2" l="1"/>
  <c r="V781" i="2" s="1"/>
  <c r="W781" i="2" s="1"/>
  <c r="T782" i="2" s="1"/>
  <c r="U782" i="2" l="1"/>
  <c r="V782" i="2" s="1"/>
  <c r="W782" i="2" s="1"/>
  <c r="T783" i="2" s="1"/>
  <c r="U783" i="2" l="1"/>
  <c r="V783" i="2" s="1"/>
  <c r="W783" i="2" s="1"/>
  <c r="T784" i="2" s="1"/>
  <c r="U784" i="2" l="1"/>
  <c r="V784" i="2" s="1"/>
  <c r="W784" i="2" s="1"/>
  <c r="T785" i="2" s="1"/>
  <c r="U785" i="2" l="1"/>
  <c r="V785" i="2" s="1"/>
  <c r="W785" i="2" s="1"/>
  <c r="T786" i="2" s="1"/>
  <c r="U786" i="2" l="1"/>
  <c r="V786" i="2" s="1"/>
  <c r="W786" i="2" s="1"/>
  <c r="T787" i="2" s="1"/>
  <c r="U787" i="2" l="1"/>
  <c r="V787" i="2" s="1"/>
  <c r="W787" i="2" s="1"/>
  <c r="T788" i="2" s="1"/>
  <c r="U788" i="2" l="1"/>
  <c r="V788" i="2" s="1"/>
  <c r="W788" i="2" s="1"/>
  <c r="T789" i="2" s="1"/>
  <c r="U789" i="2" l="1"/>
  <c r="V789" i="2" s="1"/>
  <c r="W789" i="2" s="1"/>
  <c r="T790" i="2" s="1"/>
  <c r="U790" i="2" l="1"/>
  <c r="V790" i="2" s="1"/>
  <c r="W790" i="2" s="1"/>
  <c r="T791" i="2" s="1"/>
  <c r="U791" i="2" l="1"/>
  <c r="V791" i="2" s="1"/>
  <c r="W791" i="2" s="1"/>
  <c r="T792" i="2" s="1"/>
  <c r="U792" i="2" l="1"/>
  <c r="V792" i="2" s="1"/>
  <c r="W792" i="2" s="1"/>
  <c r="T793" i="2" s="1"/>
  <c r="U793" i="2" l="1"/>
  <c r="V793" i="2" s="1"/>
  <c r="W793" i="2" s="1"/>
  <c r="T794" i="2" s="1"/>
  <c r="U794" i="2" l="1"/>
  <c r="V794" i="2" s="1"/>
  <c r="W794" i="2" s="1"/>
  <c r="T795" i="2" s="1"/>
  <c r="U795" i="2" l="1"/>
  <c r="V795" i="2" s="1"/>
  <c r="W795" i="2" s="1"/>
  <c r="T796" i="2" s="1"/>
  <c r="U796" i="2" l="1"/>
  <c r="V796" i="2" s="1"/>
  <c r="W796" i="2" s="1"/>
  <c r="T797" i="2" s="1"/>
  <c r="U797" i="2" l="1"/>
  <c r="V797" i="2" s="1"/>
  <c r="W797" i="2" s="1"/>
  <c r="T798" i="2" s="1"/>
  <c r="U798" i="2" l="1"/>
  <c r="V798" i="2" s="1"/>
  <c r="W798" i="2" s="1"/>
  <c r="T799" i="2" s="1"/>
  <c r="U799" i="2" l="1"/>
  <c r="V799" i="2" s="1"/>
  <c r="W799" i="2" s="1"/>
  <c r="T800" i="2" s="1"/>
  <c r="U800" i="2" l="1"/>
  <c r="V800" i="2" s="1"/>
  <c r="W800" i="2" s="1"/>
  <c r="T801" i="2" s="1"/>
  <c r="U801" i="2" l="1"/>
  <c r="V801" i="2" s="1"/>
  <c r="W801" i="2" s="1"/>
  <c r="T802" i="2" s="1"/>
  <c r="U802" i="2" l="1"/>
  <c r="V802" i="2" s="1"/>
  <c r="W802" i="2" s="1"/>
  <c r="T803" i="2" s="1"/>
  <c r="U803" i="2" l="1"/>
  <c r="V803" i="2" s="1"/>
  <c r="W803" i="2" s="1"/>
  <c r="T804" i="2" s="1"/>
  <c r="U804" i="2" l="1"/>
  <c r="V804" i="2" s="1"/>
  <c r="W804" i="2" s="1"/>
  <c r="T805" i="2" s="1"/>
  <c r="U805" i="2" l="1"/>
  <c r="V805" i="2" s="1"/>
  <c r="W805" i="2" s="1"/>
  <c r="T806" i="2" s="1"/>
  <c r="U806" i="2" l="1"/>
  <c r="V806" i="2" s="1"/>
  <c r="W806" i="2" s="1"/>
  <c r="T807" i="2" s="1"/>
  <c r="U807" i="2" l="1"/>
  <c r="V807" i="2" s="1"/>
  <c r="W807" i="2" s="1"/>
  <c r="T808" i="2" s="1"/>
  <c r="U808" i="2" l="1"/>
  <c r="V808" i="2" s="1"/>
  <c r="W808" i="2" s="1"/>
  <c r="T809" i="2" s="1"/>
  <c r="U809" i="2" l="1"/>
  <c r="V809" i="2" s="1"/>
  <c r="W809" i="2" s="1"/>
  <c r="T810" i="2" s="1"/>
  <c r="U810" i="2" l="1"/>
  <c r="V810" i="2" s="1"/>
  <c r="W810" i="2" s="1"/>
  <c r="T811" i="2" s="1"/>
  <c r="U811" i="2" l="1"/>
  <c r="V811" i="2" s="1"/>
  <c r="W811" i="2" s="1"/>
  <c r="T812" i="2" s="1"/>
  <c r="U812" i="2" l="1"/>
  <c r="V812" i="2" s="1"/>
  <c r="W812" i="2" s="1"/>
  <c r="T813" i="2" s="1"/>
  <c r="U813" i="2" l="1"/>
  <c r="V813" i="2" s="1"/>
  <c r="W813" i="2" s="1"/>
  <c r="T814" i="2" s="1"/>
  <c r="U814" i="2" l="1"/>
  <c r="V814" i="2" s="1"/>
  <c r="W814" i="2" s="1"/>
  <c r="T815" i="2" s="1"/>
  <c r="U815" i="2" l="1"/>
  <c r="V815" i="2" s="1"/>
  <c r="W815" i="2" s="1"/>
  <c r="T816" i="2" s="1"/>
  <c r="U816" i="2" l="1"/>
  <c r="V816" i="2" s="1"/>
  <c r="W816" i="2" s="1"/>
  <c r="T817" i="2" s="1"/>
  <c r="U817" i="2" l="1"/>
  <c r="V817" i="2" s="1"/>
  <c r="W817" i="2" s="1"/>
  <c r="T818" i="2" s="1"/>
  <c r="U818" i="2" l="1"/>
  <c r="V818" i="2" s="1"/>
  <c r="W818" i="2" s="1"/>
  <c r="T819" i="2" s="1"/>
  <c r="U819" i="2" l="1"/>
  <c r="V819" i="2" s="1"/>
  <c r="W819" i="2" s="1"/>
  <c r="T820" i="2" s="1"/>
  <c r="U820" i="2" l="1"/>
  <c r="V820" i="2" s="1"/>
  <c r="W820" i="2" s="1"/>
  <c r="T821" i="2" s="1"/>
  <c r="U821" i="2" l="1"/>
  <c r="V821" i="2" s="1"/>
  <c r="W821" i="2" s="1"/>
  <c r="T822" i="2" s="1"/>
  <c r="U822" i="2" l="1"/>
  <c r="V822" i="2" s="1"/>
  <c r="W822" i="2" s="1"/>
  <c r="T823" i="2" s="1"/>
  <c r="U823" i="2" l="1"/>
  <c r="V823" i="2" s="1"/>
  <c r="W823" i="2" s="1"/>
  <c r="T824" i="2" s="1"/>
  <c r="U824" i="2" l="1"/>
  <c r="V824" i="2" s="1"/>
  <c r="W824" i="2" s="1"/>
  <c r="T825" i="2" s="1"/>
  <c r="U825" i="2" l="1"/>
  <c r="V825" i="2" s="1"/>
  <c r="W825" i="2" s="1"/>
  <c r="T826" i="2" s="1"/>
  <c r="U826" i="2" l="1"/>
  <c r="V826" i="2" s="1"/>
  <c r="W826" i="2" s="1"/>
  <c r="T827" i="2" s="1"/>
  <c r="U827" i="2" l="1"/>
  <c r="V827" i="2" s="1"/>
  <c r="W827" i="2" s="1"/>
  <c r="T828" i="2" s="1"/>
  <c r="U828" i="2" l="1"/>
  <c r="V828" i="2" s="1"/>
  <c r="W828" i="2" s="1"/>
  <c r="T829" i="2" s="1"/>
  <c r="U829" i="2" l="1"/>
  <c r="V829" i="2" s="1"/>
  <c r="W829" i="2" s="1"/>
  <c r="T830" i="2" s="1"/>
  <c r="U830" i="2" l="1"/>
  <c r="V830" i="2" s="1"/>
  <c r="W830" i="2" s="1"/>
  <c r="T831" i="2" s="1"/>
  <c r="U831" i="2" l="1"/>
  <c r="V831" i="2" s="1"/>
  <c r="W831" i="2" s="1"/>
  <c r="T832" i="2" s="1"/>
  <c r="U832" i="2" l="1"/>
  <c r="V832" i="2" s="1"/>
  <c r="W832" i="2" s="1"/>
  <c r="T833" i="2" s="1"/>
  <c r="U833" i="2" l="1"/>
  <c r="V833" i="2" s="1"/>
  <c r="W833" i="2" s="1"/>
  <c r="T834" i="2" s="1"/>
  <c r="U834" i="2" l="1"/>
  <c r="V834" i="2" s="1"/>
  <c r="W834" i="2" s="1"/>
  <c r="T835" i="2" s="1"/>
  <c r="U835" i="2" l="1"/>
  <c r="V835" i="2" s="1"/>
  <c r="W835" i="2" s="1"/>
  <c r="T836" i="2" s="1"/>
  <c r="U836" i="2" l="1"/>
  <c r="V836" i="2" s="1"/>
  <c r="W836" i="2" s="1"/>
  <c r="T837" i="2" s="1"/>
  <c r="U837" i="2" l="1"/>
  <c r="V837" i="2" s="1"/>
  <c r="W837" i="2" s="1"/>
  <c r="T838" i="2" s="1"/>
  <c r="U838" i="2" l="1"/>
  <c r="V838" i="2" s="1"/>
  <c r="W838" i="2" s="1"/>
  <c r="T839" i="2" s="1"/>
  <c r="U839" i="2" l="1"/>
  <c r="V839" i="2" s="1"/>
  <c r="W839" i="2" s="1"/>
  <c r="T840" i="2" s="1"/>
  <c r="U840" i="2" l="1"/>
  <c r="V840" i="2" s="1"/>
  <c r="W840" i="2" s="1"/>
  <c r="T841" i="2" s="1"/>
  <c r="U841" i="2" l="1"/>
  <c r="V841" i="2" s="1"/>
  <c r="W841" i="2" s="1"/>
  <c r="T842" i="2" s="1"/>
  <c r="U842" i="2" l="1"/>
  <c r="V842" i="2" s="1"/>
  <c r="W842" i="2" s="1"/>
  <c r="T843" i="2" s="1"/>
  <c r="U843" i="2" l="1"/>
  <c r="V843" i="2" s="1"/>
  <c r="W843" i="2" s="1"/>
  <c r="T844" i="2" s="1"/>
  <c r="U844" i="2" l="1"/>
  <c r="V844" i="2" s="1"/>
  <c r="W844" i="2" s="1"/>
  <c r="T845" i="2" s="1"/>
  <c r="U845" i="2" l="1"/>
  <c r="V845" i="2" s="1"/>
  <c r="W845" i="2" s="1"/>
  <c r="T846" i="2" s="1"/>
  <c r="U846" i="2" l="1"/>
  <c r="V846" i="2" s="1"/>
  <c r="W846" i="2" s="1"/>
  <c r="T847" i="2" s="1"/>
  <c r="U847" i="2" l="1"/>
  <c r="V847" i="2" s="1"/>
  <c r="W847" i="2" s="1"/>
  <c r="T848" i="2" s="1"/>
  <c r="U848" i="2" l="1"/>
  <c r="V848" i="2" s="1"/>
  <c r="W848" i="2" s="1"/>
  <c r="T849" i="2" s="1"/>
  <c r="U849" i="2" l="1"/>
  <c r="V849" i="2" s="1"/>
  <c r="W849" i="2" s="1"/>
  <c r="T850" i="2" s="1"/>
  <c r="U850" i="2" l="1"/>
  <c r="V850" i="2" s="1"/>
  <c r="W850" i="2" s="1"/>
  <c r="T851" i="2" s="1"/>
  <c r="U851" i="2" l="1"/>
  <c r="V851" i="2" s="1"/>
  <c r="W851" i="2" s="1"/>
  <c r="T852" i="2" s="1"/>
  <c r="U852" i="2" l="1"/>
  <c r="V852" i="2" s="1"/>
  <c r="W852" i="2" s="1"/>
  <c r="T853" i="2" s="1"/>
  <c r="U853" i="2" l="1"/>
  <c r="V853" i="2" s="1"/>
  <c r="W853" i="2" s="1"/>
  <c r="T854" i="2" s="1"/>
  <c r="U854" i="2" l="1"/>
  <c r="V854" i="2" s="1"/>
  <c r="W854" i="2" s="1"/>
  <c r="T855" i="2" s="1"/>
  <c r="U855" i="2" l="1"/>
  <c r="V855" i="2" s="1"/>
  <c r="W855" i="2" s="1"/>
  <c r="T856" i="2" s="1"/>
  <c r="U856" i="2" l="1"/>
  <c r="V856" i="2" s="1"/>
  <c r="W856" i="2" s="1"/>
  <c r="T857" i="2" s="1"/>
  <c r="U857" i="2" l="1"/>
  <c r="V857" i="2" s="1"/>
  <c r="W857" i="2" s="1"/>
  <c r="T858" i="2" s="1"/>
  <c r="U858" i="2" l="1"/>
  <c r="V858" i="2" s="1"/>
  <c r="W858" i="2" s="1"/>
  <c r="T859" i="2" s="1"/>
  <c r="U859" i="2" l="1"/>
  <c r="V859" i="2" s="1"/>
  <c r="W859" i="2" s="1"/>
  <c r="T860" i="2" s="1"/>
  <c r="U860" i="2" l="1"/>
  <c r="V860" i="2" s="1"/>
  <c r="W860" i="2" s="1"/>
  <c r="T861" i="2" s="1"/>
  <c r="U861" i="2" l="1"/>
  <c r="V861" i="2" s="1"/>
  <c r="W861" i="2" s="1"/>
  <c r="T862" i="2" s="1"/>
  <c r="U862" i="2" l="1"/>
  <c r="V862" i="2" s="1"/>
  <c r="W862" i="2" s="1"/>
  <c r="T863" i="2" s="1"/>
  <c r="U863" i="2" l="1"/>
  <c r="V863" i="2" s="1"/>
  <c r="W863" i="2" s="1"/>
  <c r="T864" i="2" s="1"/>
  <c r="U864" i="2" l="1"/>
  <c r="V864" i="2" s="1"/>
  <c r="W864" i="2" s="1"/>
  <c r="T865" i="2" s="1"/>
  <c r="U865" i="2" l="1"/>
  <c r="V865" i="2" s="1"/>
  <c r="W865" i="2" s="1"/>
  <c r="T866" i="2" s="1"/>
  <c r="U866" i="2" l="1"/>
  <c r="V866" i="2" s="1"/>
  <c r="W866" i="2" s="1"/>
  <c r="T867" i="2" s="1"/>
  <c r="U867" i="2" l="1"/>
  <c r="V867" i="2" s="1"/>
  <c r="W867" i="2" s="1"/>
  <c r="T868" i="2" s="1"/>
  <c r="U868" i="2" l="1"/>
  <c r="V868" i="2" s="1"/>
  <c r="W868" i="2" s="1"/>
  <c r="T869" i="2" s="1"/>
  <c r="U869" i="2" l="1"/>
  <c r="V869" i="2" s="1"/>
  <c r="W869" i="2" s="1"/>
  <c r="T870" i="2" s="1"/>
  <c r="U870" i="2" l="1"/>
  <c r="V870" i="2" s="1"/>
  <c r="W870" i="2" s="1"/>
  <c r="T871" i="2" s="1"/>
  <c r="U871" i="2" l="1"/>
  <c r="V871" i="2" s="1"/>
  <c r="W871" i="2" s="1"/>
  <c r="T872" i="2" s="1"/>
  <c r="U872" i="2" l="1"/>
  <c r="V872" i="2" s="1"/>
  <c r="W872" i="2" s="1"/>
  <c r="T873" i="2" s="1"/>
  <c r="U873" i="2" l="1"/>
  <c r="V873" i="2" s="1"/>
  <c r="W873" i="2" s="1"/>
  <c r="T874" i="2" s="1"/>
  <c r="U874" i="2" l="1"/>
  <c r="V874" i="2" s="1"/>
  <c r="W874" i="2" s="1"/>
  <c r="T875" i="2" s="1"/>
  <c r="U875" i="2" l="1"/>
  <c r="V875" i="2" s="1"/>
  <c r="W875" i="2" s="1"/>
  <c r="T876" i="2" s="1"/>
  <c r="U876" i="2" l="1"/>
  <c r="V876" i="2" s="1"/>
  <c r="W876" i="2" s="1"/>
  <c r="T877" i="2" s="1"/>
  <c r="U877" i="2" l="1"/>
  <c r="V877" i="2" s="1"/>
  <c r="W877" i="2" s="1"/>
  <c r="T878" i="2" s="1"/>
  <c r="U878" i="2" l="1"/>
  <c r="V878" i="2" s="1"/>
  <c r="W878" i="2" s="1"/>
  <c r="T879" i="2" s="1"/>
  <c r="U879" i="2" l="1"/>
  <c r="V879" i="2" s="1"/>
  <c r="W879" i="2" s="1"/>
  <c r="T880" i="2" s="1"/>
  <c r="U880" i="2" l="1"/>
  <c r="V880" i="2" s="1"/>
  <c r="W880" i="2" s="1"/>
  <c r="T881" i="2" s="1"/>
  <c r="U881" i="2" l="1"/>
  <c r="V881" i="2" s="1"/>
  <c r="W881" i="2" s="1"/>
  <c r="T882" i="2" s="1"/>
  <c r="U882" i="2" l="1"/>
  <c r="V882" i="2" s="1"/>
  <c r="W882" i="2" s="1"/>
  <c r="T883" i="2" s="1"/>
  <c r="U883" i="2" l="1"/>
  <c r="V883" i="2" s="1"/>
  <c r="W883" i="2" s="1"/>
  <c r="T884" i="2" s="1"/>
  <c r="U884" i="2" l="1"/>
  <c r="V884" i="2" s="1"/>
  <c r="W884" i="2" s="1"/>
  <c r="T885" i="2" s="1"/>
  <c r="U885" i="2" l="1"/>
  <c r="V885" i="2" s="1"/>
  <c r="W885" i="2" s="1"/>
  <c r="T886" i="2" s="1"/>
  <c r="U886" i="2" l="1"/>
  <c r="V886" i="2" s="1"/>
  <c r="W886" i="2" s="1"/>
  <c r="T887" i="2" s="1"/>
  <c r="U887" i="2" l="1"/>
  <c r="V887" i="2" s="1"/>
  <c r="W887" i="2" s="1"/>
  <c r="T888" i="2" s="1"/>
  <c r="U888" i="2" l="1"/>
  <c r="V888" i="2" s="1"/>
  <c r="W888" i="2" s="1"/>
  <c r="T889" i="2" s="1"/>
  <c r="U889" i="2" l="1"/>
  <c r="V889" i="2" s="1"/>
  <c r="W889" i="2" s="1"/>
  <c r="T890" i="2" s="1"/>
  <c r="U890" i="2" l="1"/>
  <c r="V890" i="2" s="1"/>
  <c r="W890" i="2" s="1"/>
  <c r="T891" i="2" s="1"/>
  <c r="U891" i="2" l="1"/>
  <c r="V891" i="2" s="1"/>
  <c r="W891" i="2" s="1"/>
  <c r="T892" i="2" s="1"/>
  <c r="U892" i="2" l="1"/>
  <c r="V892" i="2" s="1"/>
  <c r="W892" i="2" s="1"/>
  <c r="T893" i="2" s="1"/>
  <c r="U893" i="2" l="1"/>
  <c r="V893" i="2" s="1"/>
  <c r="W893" i="2" s="1"/>
  <c r="T894" i="2" s="1"/>
  <c r="U894" i="2" l="1"/>
  <c r="V894" i="2" s="1"/>
  <c r="W894" i="2" s="1"/>
  <c r="T895" i="2" s="1"/>
  <c r="U895" i="2" l="1"/>
  <c r="V895" i="2" s="1"/>
  <c r="W895" i="2" s="1"/>
  <c r="T896" i="2" s="1"/>
  <c r="U896" i="2" l="1"/>
  <c r="V896" i="2" s="1"/>
  <c r="W896" i="2" s="1"/>
  <c r="T897" i="2" s="1"/>
  <c r="U897" i="2" l="1"/>
  <c r="V897" i="2" s="1"/>
  <c r="W897" i="2" s="1"/>
  <c r="T898" i="2" s="1"/>
  <c r="U898" i="2" l="1"/>
  <c r="V898" i="2" s="1"/>
  <c r="W898" i="2" s="1"/>
  <c r="T899" i="2" s="1"/>
  <c r="U899" i="2" l="1"/>
  <c r="V899" i="2" s="1"/>
  <c r="W899" i="2" s="1"/>
  <c r="T900" i="2" s="1"/>
  <c r="U900" i="2" l="1"/>
  <c r="V900" i="2" s="1"/>
  <c r="W900" i="2" s="1"/>
  <c r="T901" i="2" s="1"/>
  <c r="U901" i="2" l="1"/>
  <c r="V901" i="2" s="1"/>
  <c r="W901" i="2" s="1"/>
  <c r="T902" i="2" s="1"/>
  <c r="U902" i="2" l="1"/>
  <c r="V902" i="2" s="1"/>
  <c r="W902" i="2" s="1"/>
  <c r="T903" i="2" s="1"/>
  <c r="U903" i="2" l="1"/>
  <c r="V903" i="2" s="1"/>
  <c r="W903" i="2" s="1"/>
  <c r="T904" i="2" s="1"/>
  <c r="U904" i="2" l="1"/>
  <c r="V904" i="2" s="1"/>
  <c r="W904" i="2" s="1"/>
  <c r="T905" i="2" s="1"/>
  <c r="U905" i="2" l="1"/>
  <c r="V905" i="2" s="1"/>
  <c r="W905" i="2" s="1"/>
  <c r="T906" i="2" s="1"/>
  <c r="U906" i="2" l="1"/>
  <c r="V906" i="2" s="1"/>
  <c r="W906" i="2" s="1"/>
  <c r="T907" i="2" s="1"/>
  <c r="U907" i="2" l="1"/>
  <c r="V907" i="2" s="1"/>
  <c r="W907" i="2" s="1"/>
  <c r="T908" i="2" s="1"/>
  <c r="U908" i="2" l="1"/>
  <c r="V908" i="2" s="1"/>
  <c r="W908" i="2" s="1"/>
  <c r="T909" i="2" s="1"/>
  <c r="U909" i="2" l="1"/>
  <c r="V909" i="2" s="1"/>
  <c r="W909" i="2" s="1"/>
  <c r="T910" i="2" s="1"/>
  <c r="U910" i="2" l="1"/>
  <c r="V910" i="2" s="1"/>
  <c r="W910" i="2" s="1"/>
  <c r="T911" i="2" s="1"/>
  <c r="U911" i="2" l="1"/>
  <c r="V911" i="2" s="1"/>
  <c r="W911" i="2" s="1"/>
  <c r="T912" i="2" s="1"/>
  <c r="U912" i="2" l="1"/>
  <c r="V912" i="2" s="1"/>
  <c r="W912" i="2" s="1"/>
  <c r="T913" i="2" s="1"/>
  <c r="U913" i="2" l="1"/>
  <c r="V913" i="2" s="1"/>
  <c r="W913" i="2" s="1"/>
  <c r="T914" i="2" s="1"/>
  <c r="U914" i="2" l="1"/>
  <c r="V914" i="2" s="1"/>
  <c r="W914" i="2" s="1"/>
  <c r="T915" i="2" s="1"/>
  <c r="U915" i="2" l="1"/>
  <c r="V915" i="2" s="1"/>
  <c r="W915" i="2" s="1"/>
  <c r="T916" i="2" s="1"/>
  <c r="U916" i="2" l="1"/>
  <c r="V916" i="2" s="1"/>
  <c r="W916" i="2" s="1"/>
  <c r="T917" i="2" s="1"/>
  <c r="U917" i="2" l="1"/>
  <c r="V917" i="2" s="1"/>
  <c r="W917" i="2" s="1"/>
  <c r="T918" i="2" s="1"/>
  <c r="U918" i="2" l="1"/>
  <c r="V918" i="2" s="1"/>
  <c r="W918" i="2" s="1"/>
  <c r="T919" i="2" s="1"/>
  <c r="U919" i="2" l="1"/>
  <c r="V919" i="2" s="1"/>
  <c r="W919" i="2" s="1"/>
  <c r="T920" i="2" s="1"/>
  <c r="U920" i="2" l="1"/>
  <c r="V920" i="2" s="1"/>
  <c r="W920" i="2" s="1"/>
  <c r="T921" i="2" s="1"/>
  <c r="U921" i="2" l="1"/>
  <c r="V921" i="2" s="1"/>
  <c r="W921" i="2" s="1"/>
  <c r="T922" i="2" s="1"/>
  <c r="U922" i="2" l="1"/>
  <c r="V922" i="2" s="1"/>
  <c r="W922" i="2" s="1"/>
  <c r="T923" i="2" s="1"/>
  <c r="U923" i="2" l="1"/>
  <c r="V923" i="2" s="1"/>
  <c r="W923" i="2" s="1"/>
  <c r="T924" i="2" s="1"/>
  <c r="U924" i="2" l="1"/>
  <c r="V924" i="2" s="1"/>
  <c r="W924" i="2" s="1"/>
  <c r="T925" i="2" s="1"/>
  <c r="U925" i="2" l="1"/>
  <c r="V925" i="2" s="1"/>
  <c r="W925" i="2" s="1"/>
  <c r="T926" i="2" s="1"/>
  <c r="U926" i="2" l="1"/>
  <c r="V926" i="2" s="1"/>
  <c r="W926" i="2" s="1"/>
  <c r="T927" i="2" s="1"/>
  <c r="U927" i="2" l="1"/>
  <c r="V927" i="2" s="1"/>
  <c r="W927" i="2" s="1"/>
  <c r="T928" i="2" s="1"/>
  <c r="U928" i="2" l="1"/>
  <c r="V928" i="2" s="1"/>
  <c r="W928" i="2" s="1"/>
  <c r="T929" i="2" s="1"/>
  <c r="U929" i="2" l="1"/>
  <c r="V929" i="2" s="1"/>
  <c r="W929" i="2" s="1"/>
  <c r="T930" i="2" s="1"/>
  <c r="U930" i="2" l="1"/>
  <c r="V930" i="2" s="1"/>
  <c r="W930" i="2" s="1"/>
  <c r="T931" i="2" s="1"/>
  <c r="U931" i="2" l="1"/>
  <c r="V931" i="2" s="1"/>
  <c r="W931" i="2" s="1"/>
  <c r="T932" i="2" s="1"/>
  <c r="U932" i="2" l="1"/>
  <c r="V932" i="2" s="1"/>
  <c r="W932" i="2" s="1"/>
  <c r="T933" i="2" s="1"/>
  <c r="U933" i="2" l="1"/>
  <c r="V933" i="2" s="1"/>
  <c r="W933" i="2" s="1"/>
  <c r="T934" i="2" s="1"/>
  <c r="U934" i="2" l="1"/>
  <c r="V934" i="2" s="1"/>
  <c r="W934" i="2" s="1"/>
  <c r="T935" i="2" s="1"/>
  <c r="U935" i="2" l="1"/>
  <c r="V935" i="2" s="1"/>
  <c r="W935" i="2" s="1"/>
  <c r="T936" i="2" s="1"/>
  <c r="U936" i="2" l="1"/>
  <c r="V936" i="2" s="1"/>
  <c r="W936" i="2" s="1"/>
  <c r="T937" i="2" s="1"/>
  <c r="U937" i="2" l="1"/>
  <c r="V937" i="2" s="1"/>
  <c r="W937" i="2" s="1"/>
  <c r="T938" i="2" s="1"/>
  <c r="U938" i="2" l="1"/>
  <c r="V938" i="2" s="1"/>
  <c r="W938" i="2" s="1"/>
  <c r="T939" i="2" s="1"/>
  <c r="U939" i="2" l="1"/>
  <c r="V939" i="2" s="1"/>
  <c r="W939" i="2" s="1"/>
  <c r="T940" i="2" s="1"/>
  <c r="U940" i="2" l="1"/>
  <c r="V940" i="2" s="1"/>
  <c r="W940" i="2" s="1"/>
  <c r="T941" i="2" s="1"/>
  <c r="U941" i="2" l="1"/>
  <c r="V941" i="2" s="1"/>
  <c r="W941" i="2" s="1"/>
  <c r="T942" i="2" s="1"/>
  <c r="U942" i="2" l="1"/>
  <c r="V942" i="2" s="1"/>
  <c r="W942" i="2" s="1"/>
  <c r="T943" i="2" s="1"/>
  <c r="U943" i="2" l="1"/>
  <c r="V943" i="2" s="1"/>
  <c r="W943" i="2" s="1"/>
  <c r="T944" i="2" s="1"/>
  <c r="U944" i="2" l="1"/>
  <c r="V944" i="2" s="1"/>
  <c r="W944" i="2" s="1"/>
  <c r="T945" i="2" s="1"/>
  <c r="U945" i="2" l="1"/>
  <c r="V945" i="2" s="1"/>
  <c r="W945" i="2" s="1"/>
  <c r="T946" i="2" s="1"/>
  <c r="U946" i="2" l="1"/>
  <c r="V946" i="2" s="1"/>
  <c r="W946" i="2" s="1"/>
  <c r="T947" i="2" s="1"/>
  <c r="U947" i="2" l="1"/>
  <c r="V947" i="2" s="1"/>
  <c r="W947" i="2" s="1"/>
  <c r="T948" i="2" s="1"/>
  <c r="U948" i="2" l="1"/>
  <c r="V948" i="2" s="1"/>
  <c r="W948" i="2" s="1"/>
  <c r="T949" i="2" s="1"/>
  <c r="U949" i="2" l="1"/>
  <c r="V949" i="2" s="1"/>
  <c r="W949" i="2" s="1"/>
  <c r="T950" i="2" s="1"/>
  <c r="U950" i="2" l="1"/>
  <c r="V950" i="2" s="1"/>
  <c r="W950" i="2" s="1"/>
  <c r="T951" i="2" s="1"/>
  <c r="U951" i="2" l="1"/>
  <c r="V951" i="2" s="1"/>
  <c r="W951" i="2" s="1"/>
  <c r="T952" i="2" s="1"/>
  <c r="U952" i="2" l="1"/>
  <c r="V952" i="2" s="1"/>
  <c r="W952" i="2" s="1"/>
  <c r="T953" i="2" s="1"/>
  <c r="U953" i="2" l="1"/>
  <c r="V953" i="2" s="1"/>
  <c r="W953" i="2" s="1"/>
  <c r="T954" i="2" s="1"/>
  <c r="U954" i="2" l="1"/>
  <c r="V954" i="2" s="1"/>
  <c r="W954" i="2" s="1"/>
  <c r="T955" i="2" s="1"/>
  <c r="U955" i="2" l="1"/>
  <c r="V955" i="2" s="1"/>
  <c r="W955" i="2" s="1"/>
  <c r="T956" i="2" s="1"/>
  <c r="U956" i="2" l="1"/>
  <c r="V956" i="2" s="1"/>
  <c r="W956" i="2" s="1"/>
  <c r="T957" i="2" s="1"/>
  <c r="U957" i="2" l="1"/>
  <c r="V957" i="2" s="1"/>
  <c r="W957" i="2" s="1"/>
  <c r="T958" i="2" s="1"/>
  <c r="U958" i="2" l="1"/>
  <c r="V958" i="2" s="1"/>
  <c r="W958" i="2" s="1"/>
  <c r="T959" i="2" s="1"/>
  <c r="U959" i="2" l="1"/>
  <c r="V959" i="2" s="1"/>
  <c r="W959" i="2" s="1"/>
  <c r="T960" i="2" s="1"/>
  <c r="U960" i="2" l="1"/>
  <c r="V960" i="2" s="1"/>
  <c r="W960" i="2" s="1"/>
  <c r="T961" i="2" s="1"/>
  <c r="U961" i="2" l="1"/>
  <c r="V961" i="2" s="1"/>
  <c r="W961" i="2" s="1"/>
  <c r="T962" i="2" s="1"/>
  <c r="U962" i="2" l="1"/>
  <c r="V962" i="2" s="1"/>
  <c r="W962" i="2" s="1"/>
  <c r="T963" i="2" s="1"/>
  <c r="U963" i="2" l="1"/>
  <c r="V963" i="2" s="1"/>
  <c r="W963" i="2" s="1"/>
  <c r="T964" i="2" s="1"/>
  <c r="U964" i="2" l="1"/>
  <c r="V964" i="2" s="1"/>
  <c r="W964" i="2" s="1"/>
  <c r="T965" i="2" s="1"/>
  <c r="U965" i="2" l="1"/>
  <c r="V965" i="2" s="1"/>
  <c r="W965" i="2" s="1"/>
  <c r="T966" i="2" s="1"/>
  <c r="U966" i="2" l="1"/>
  <c r="V966" i="2" s="1"/>
  <c r="W966" i="2" s="1"/>
  <c r="T967" i="2" s="1"/>
  <c r="U967" i="2" l="1"/>
  <c r="V967" i="2" s="1"/>
  <c r="W967" i="2" s="1"/>
  <c r="T968" i="2" s="1"/>
  <c r="U968" i="2" l="1"/>
  <c r="V968" i="2" s="1"/>
  <c r="W968" i="2" s="1"/>
  <c r="T969" i="2" s="1"/>
  <c r="U969" i="2" l="1"/>
  <c r="V969" i="2" s="1"/>
  <c r="W969" i="2" s="1"/>
  <c r="T970" i="2" s="1"/>
  <c r="U970" i="2" l="1"/>
  <c r="V970" i="2" s="1"/>
  <c r="W970" i="2" s="1"/>
  <c r="T971" i="2" s="1"/>
  <c r="U971" i="2" l="1"/>
  <c r="V971" i="2" s="1"/>
  <c r="W971" i="2" s="1"/>
  <c r="T972" i="2" s="1"/>
  <c r="U972" i="2" l="1"/>
  <c r="V972" i="2" s="1"/>
  <c r="W972" i="2" s="1"/>
  <c r="T973" i="2" s="1"/>
  <c r="U973" i="2" l="1"/>
  <c r="V973" i="2" s="1"/>
  <c r="W973" i="2" s="1"/>
  <c r="T974" i="2" s="1"/>
  <c r="U974" i="2" l="1"/>
  <c r="V974" i="2" s="1"/>
  <c r="W974" i="2" s="1"/>
  <c r="T975" i="2" s="1"/>
  <c r="U975" i="2" l="1"/>
  <c r="V975" i="2" s="1"/>
  <c r="W975" i="2" s="1"/>
  <c r="T976" i="2" s="1"/>
  <c r="U976" i="2" l="1"/>
  <c r="V976" i="2" s="1"/>
  <c r="W976" i="2" s="1"/>
  <c r="T977" i="2" s="1"/>
  <c r="U977" i="2" l="1"/>
  <c r="V977" i="2" s="1"/>
  <c r="W977" i="2" s="1"/>
  <c r="T978" i="2" s="1"/>
  <c r="U978" i="2" l="1"/>
  <c r="V978" i="2" s="1"/>
  <c r="W978" i="2" s="1"/>
  <c r="T979" i="2" s="1"/>
  <c r="U979" i="2" l="1"/>
  <c r="V979" i="2" s="1"/>
  <c r="W979" i="2" s="1"/>
  <c r="T980" i="2" s="1"/>
  <c r="U980" i="2" l="1"/>
  <c r="V980" i="2" s="1"/>
  <c r="W980" i="2" s="1"/>
  <c r="T981" i="2" s="1"/>
  <c r="U981" i="2" l="1"/>
  <c r="V981" i="2" s="1"/>
  <c r="W981" i="2" s="1"/>
  <c r="T982" i="2" s="1"/>
  <c r="U982" i="2" l="1"/>
  <c r="V982" i="2" s="1"/>
  <c r="W982" i="2" s="1"/>
  <c r="T983" i="2" s="1"/>
  <c r="U983" i="2" l="1"/>
  <c r="V983" i="2" s="1"/>
  <c r="W983" i="2" s="1"/>
  <c r="T984" i="2" s="1"/>
  <c r="U984" i="2" l="1"/>
  <c r="V984" i="2" s="1"/>
  <c r="W984" i="2" s="1"/>
  <c r="T985" i="2" s="1"/>
  <c r="U985" i="2" l="1"/>
  <c r="V985" i="2" s="1"/>
  <c r="W985" i="2" s="1"/>
  <c r="T986" i="2" s="1"/>
  <c r="U986" i="2" l="1"/>
  <c r="V986" i="2" s="1"/>
  <c r="W986" i="2" s="1"/>
  <c r="T987" i="2" s="1"/>
  <c r="U987" i="2" l="1"/>
  <c r="V987" i="2" s="1"/>
  <c r="W987" i="2" s="1"/>
  <c r="T988" i="2" s="1"/>
  <c r="U988" i="2" l="1"/>
  <c r="V988" i="2" s="1"/>
  <c r="W988" i="2" s="1"/>
  <c r="T989" i="2" s="1"/>
  <c r="U989" i="2" l="1"/>
  <c r="V989" i="2" s="1"/>
  <c r="W989" i="2" s="1"/>
  <c r="T990" i="2" s="1"/>
  <c r="U990" i="2" l="1"/>
  <c r="V990" i="2" s="1"/>
  <c r="W990" i="2" s="1"/>
  <c r="T991" i="2" s="1"/>
  <c r="U991" i="2" l="1"/>
  <c r="V991" i="2" s="1"/>
  <c r="W991" i="2" s="1"/>
  <c r="T992" i="2" s="1"/>
  <c r="U992" i="2" l="1"/>
  <c r="V992" i="2" s="1"/>
  <c r="W992" i="2" s="1"/>
  <c r="T993" i="2" s="1"/>
  <c r="U993" i="2" l="1"/>
  <c r="V993" i="2" s="1"/>
  <c r="W993" i="2" s="1"/>
  <c r="T994" i="2" s="1"/>
  <c r="U994" i="2" l="1"/>
  <c r="V994" i="2" s="1"/>
  <c r="W994" i="2" s="1"/>
  <c r="T995" i="2" s="1"/>
  <c r="U995" i="2" l="1"/>
  <c r="V995" i="2" s="1"/>
  <c r="W995" i="2" s="1"/>
  <c r="T996" i="2" s="1"/>
  <c r="U996" i="2" l="1"/>
  <c r="V996" i="2" s="1"/>
  <c r="W996" i="2" s="1"/>
  <c r="T997" i="2" s="1"/>
  <c r="U997" i="2" l="1"/>
  <c r="V997" i="2" s="1"/>
  <c r="W997" i="2" s="1"/>
  <c r="T998" i="2" s="1"/>
  <c r="U998" i="2" l="1"/>
  <c r="V998" i="2" s="1"/>
  <c r="W998" i="2" s="1"/>
  <c r="T999" i="2" s="1"/>
  <c r="U999" i="2" l="1"/>
  <c r="V999" i="2" s="1"/>
  <c r="W999" i="2" s="1"/>
  <c r="T1000" i="2" s="1"/>
  <c r="U1000" i="2" l="1"/>
  <c r="V1000" i="2" s="1"/>
  <c r="W1000" i="2" s="1"/>
  <c r="T1001" i="2" s="1"/>
  <c r="U1001" i="2" l="1"/>
  <c r="V1001" i="2" s="1"/>
  <c r="W1001" i="2" s="1"/>
  <c r="T1002" i="2" s="1"/>
  <c r="U1002" i="2" l="1"/>
  <c r="V1002" i="2" s="1"/>
  <c r="W1002" i="2" s="1"/>
  <c r="T1003" i="2" s="1"/>
  <c r="U1003" i="2" l="1"/>
  <c r="V1003" i="2" s="1"/>
  <c r="W1003" i="2" s="1"/>
  <c r="T1004" i="2" s="1"/>
  <c r="U1004" i="2" l="1"/>
  <c r="V1004" i="2" s="1"/>
  <c r="W1004" i="2" s="1"/>
  <c r="T1005" i="2" s="1"/>
  <c r="U1005" i="2" l="1"/>
  <c r="V1005" i="2" s="1"/>
  <c r="W1005" i="2" s="1"/>
  <c r="T1006" i="2" s="1"/>
  <c r="U1006" i="2" l="1"/>
  <c r="V1006" i="2" s="1"/>
  <c r="W1006" i="2" s="1"/>
  <c r="T1007" i="2" s="1"/>
  <c r="U1007" i="2" l="1"/>
  <c r="V1007" i="2" s="1"/>
  <c r="W1007" i="2" s="1"/>
  <c r="T1008" i="2" s="1"/>
  <c r="U1008" i="2" l="1"/>
  <c r="V1008" i="2" s="1"/>
  <c r="W1008" i="2" s="1"/>
  <c r="T1009" i="2" s="1"/>
  <c r="U1009" i="2" l="1"/>
  <c r="V1009" i="2" s="1"/>
  <c r="W1009" i="2" s="1"/>
  <c r="T1010" i="2" s="1"/>
  <c r="U1010" i="2" l="1"/>
  <c r="V1010" i="2" s="1"/>
  <c r="W1010" i="2" s="1"/>
  <c r="T1011" i="2" s="1"/>
  <c r="U1011" i="2" l="1"/>
  <c r="V1011" i="2" s="1"/>
  <c r="W1011" i="2" s="1"/>
  <c r="T1012" i="2" s="1"/>
  <c r="U1012" i="2" l="1"/>
  <c r="V1012" i="2" s="1"/>
  <c r="W1012" i="2" s="1"/>
  <c r="T1013" i="2" s="1"/>
  <c r="U1013" i="2" l="1"/>
  <c r="V1013" i="2" s="1"/>
  <c r="W1013" i="2" s="1"/>
  <c r="T1014" i="2" s="1"/>
  <c r="U1014" i="2" l="1"/>
  <c r="V1014" i="2" s="1"/>
  <c r="W1014" i="2" s="1"/>
  <c r="T1015" i="2" s="1"/>
  <c r="U1015" i="2" l="1"/>
  <c r="V1015" i="2" s="1"/>
  <c r="W1015" i="2" s="1"/>
  <c r="T1016" i="2" s="1"/>
  <c r="U1016" i="2" l="1"/>
  <c r="V1016" i="2" s="1"/>
  <c r="W1016" i="2" s="1"/>
  <c r="T1017" i="2" s="1"/>
  <c r="U1017" i="2" l="1"/>
  <c r="V1017" i="2" s="1"/>
  <c r="W1017" i="2" s="1"/>
  <c r="T1018" i="2" s="1"/>
  <c r="U1018" i="2" l="1"/>
  <c r="V1018" i="2" s="1"/>
  <c r="W1018" i="2" s="1"/>
  <c r="T1019" i="2" s="1"/>
  <c r="U1019" i="2" l="1"/>
  <c r="V1019" i="2" s="1"/>
  <c r="W1019" i="2" s="1"/>
  <c r="T1020" i="2" s="1"/>
  <c r="U1020" i="2" l="1"/>
  <c r="V1020" i="2" s="1"/>
  <c r="W1020" i="2" s="1"/>
  <c r="T1021" i="2" s="1"/>
  <c r="U1021" i="2" l="1"/>
  <c r="V1021" i="2" s="1"/>
  <c r="W1021" i="2" s="1"/>
  <c r="T1022" i="2" s="1"/>
  <c r="U1022" i="2" l="1"/>
  <c r="V1022" i="2" s="1"/>
  <c r="W1022" i="2" s="1"/>
  <c r="T1023" i="2" s="1"/>
  <c r="U1023" i="2" l="1"/>
  <c r="V1023" i="2" s="1"/>
  <c r="W1023" i="2" s="1"/>
  <c r="T1024" i="2" s="1"/>
  <c r="U1024" i="2" l="1"/>
  <c r="V1024" i="2" s="1"/>
  <c r="W1024" i="2" s="1"/>
  <c r="T1025" i="2" s="1"/>
  <c r="U1025" i="2" l="1"/>
  <c r="V1025" i="2" s="1"/>
  <c r="W1025" i="2" s="1"/>
  <c r="T1026" i="2" s="1"/>
  <c r="U1026" i="2" l="1"/>
  <c r="V1026" i="2" s="1"/>
  <c r="W1026" i="2" s="1"/>
  <c r="T1027" i="2" s="1"/>
  <c r="U1027" i="2" l="1"/>
  <c r="V1027" i="2" s="1"/>
  <c r="W1027" i="2" s="1"/>
  <c r="T1028" i="2" s="1"/>
  <c r="U1028" i="2" l="1"/>
  <c r="V1028" i="2" s="1"/>
  <c r="W1028" i="2" s="1"/>
  <c r="T1029" i="2" s="1"/>
  <c r="U1029" i="2" l="1"/>
  <c r="V1029" i="2" s="1"/>
  <c r="W1029" i="2" s="1"/>
  <c r="T1030" i="2" s="1"/>
  <c r="U1030" i="2" l="1"/>
  <c r="V1030" i="2" s="1"/>
  <c r="W1030" i="2" s="1"/>
  <c r="T1031" i="2" s="1"/>
  <c r="U1031" i="2" l="1"/>
  <c r="V1031" i="2" s="1"/>
  <c r="W1031" i="2" s="1"/>
  <c r="T1032" i="2" s="1"/>
  <c r="U1032" i="2" l="1"/>
  <c r="V1032" i="2" s="1"/>
  <c r="W1032" i="2" s="1"/>
  <c r="T1033" i="2" s="1"/>
  <c r="U1033" i="2" l="1"/>
  <c r="V1033" i="2" s="1"/>
  <c r="W1033" i="2" s="1"/>
  <c r="T1034" i="2" s="1"/>
  <c r="U1034" i="2" l="1"/>
  <c r="V1034" i="2" s="1"/>
  <c r="W1034" i="2" s="1"/>
  <c r="T1035" i="2" s="1"/>
  <c r="U1035" i="2" l="1"/>
  <c r="V1035" i="2" s="1"/>
  <c r="W1035" i="2" s="1"/>
  <c r="T1036" i="2" s="1"/>
  <c r="U1036" i="2" l="1"/>
  <c r="V1036" i="2" s="1"/>
  <c r="W1036" i="2" s="1"/>
  <c r="T1037" i="2" s="1"/>
  <c r="U1037" i="2" l="1"/>
  <c r="V1037" i="2" s="1"/>
  <c r="W1037" i="2" s="1"/>
  <c r="T1038" i="2" s="1"/>
  <c r="U1038" i="2" l="1"/>
  <c r="V1038" i="2" s="1"/>
  <c r="W1038" i="2" s="1"/>
  <c r="T1039" i="2" s="1"/>
  <c r="U1039" i="2" l="1"/>
  <c r="V1039" i="2" s="1"/>
  <c r="W1039" i="2" s="1"/>
  <c r="T1040" i="2" s="1"/>
  <c r="U1040" i="2" l="1"/>
  <c r="V1040" i="2" s="1"/>
  <c r="W1040" i="2" s="1"/>
  <c r="T1041" i="2" s="1"/>
  <c r="U1041" i="2" l="1"/>
  <c r="V1041" i="2" s="1"/>
  <c r="W1041" i="2" s="1"/>
  <c r="T1042" i="2" s="1"/>
  <c r="U1042" i="2" l="1"/>
  <c r="V1042" i="2" s="1"/>
  <c r="W1042" i="2" s="1"/>
  <c r="T1043" i="2" s="1"/>
  <c r="U1043" i="2" l="1"/>
  <c r="V1043" i="2" s="1"/>
  <c r="W1043" i="2" s="1"/>
  <c r="T1044" i="2" s="1"/>
  <c r="U1044" i="2" l="1"/>
  <c r="V1044" i="2" s="1"/>
  <c r="W1044" i="2" s="1"/>
  <c r="T1045" i="2" s="1"/>
  <c r="U1045" i="2" l="1"/>
  <c r="V1045" i="2" s="1"/>
  <c r="W1045" i="2" s="1"/>
  <c r="T1046" i="2" s="1"/>
  <c r="U1046" i="2" l="1"/>
  <c r="V1046" i="2" s="1"/>
  <c r="W1046" i="2" s="1"/>
  <c r="T1047" i="2" s="1"/>
  <c r="U1047" i="2" l="1"/>
  <c r="V1047" i="2" s="1"/>
  <c r="W1047" i="2" s="1"/>
  <c r="T1048" i="2" s="1"/>
  <c r="U1048" i="2" l="1"/>
  <c r="V1048" i="2" s="1"/>
  <c r="W1048" i="2" s="1"/>
  <c r="T1049" i="2" s="1"/>
  <c r="U1049" i="2" l="1"/>
  <c r="V1049" i="2" s="1"/>
  <c r="W1049" i="2" s="1"/>
  <c r="T1050" i="2" s="1"/>
  <c r="U1050" i="2" l="1"/>
  <c r="V1050" i="2" s="1"/>
  <c r="W1050" i="2" s="1"/>
  <c r="T1051" i="2" s="1"/>
  <c r="U1051" i="2" l="1"/>
  <c r="V1051" i="2" s="1"/>
  <c r="W1051" i="2" s="1"/>
  <c r="T1052" i="2" s="1"/>
  <c r="U1052" i="2" l="1"/>
  <c r="V1052" i="2" s="1"/>
  <c r="W1052" i="2" s="1"/>
  <c r="T1053" i="2" s="1"/>
  <c r="U1053" i="2" l="1"/>
  <c r="V1053" i="2" s="1"/>
  <c r="W1053" i="2" s="1"/>
  <c r="T1054" i="2" s="1"/>
  <c r="U1054" i="2" l="1"/>
  <c r="V1054" i="2" s="1"/>
  <c r="W1054" i="2" s="1"/>
  <c r="T1055" i="2" s="1"/>
  <c r="U1055" i="2" l="1"/>
  <c r="V1055" i="2" s="1"/>
  <c r="W1055" i="2" s="1"/>
  <c r="T1056" i="2" s="1"/>
  <c r="U1056" i="2" l="1"/>
  <c r="V1056" i="2" s="1"/>
  <c r="W1056" i="2" s="1"/>
  <c r="T1057" i="2" s="1"/>
  <c r="U1057" i="2" l="1"/>
  <c r="V1057" i="2" s="1"/>
  <c r="W1057" i="2" s="1"/>
  <c r="T1058" i="2" s="1"/>
  <c r="U1058" i="2" l="1"/>
  <c r="V1058" i="2" s="1"/>
  <c r="W1058" i="2" s="1"/>
  <c r="T1059" i="2" s="1"/>
  <c r="U1059" i="2" l="1"/>
  <c r="V1059" i="2" s="1"/>
  <c r="W1059" i="2" s="1"/>
  <c r="T1060" i="2" s="1"/>
  <c r="U1060" i="2" l="1"/>
  <c r="V1060" i="2" s="1"/>
  <c r="W1060" i="2" s="1"/>
  <c r="T1061" i="2" s="1"/>
  <c r="U1061" i="2" l="1"/>
  <c r="V1061" i="2" s="1"/>
  <c r="W1061" i="2" s="1"/>
  <c r="T1062" i="2" s="1"/>
  <c r="U1062" i="2" l="1"/>
  <c r="V1062" i="2" s="1"/>
  <c r="W1062" i="2" s="1"/>
  <c r="T1063" i="2" s="1"/>
  <c r="U1063" i="2" l="1"/>
  <c r="V1063" i="2" s="1"/>
  <c r="W1063" i="2" s="1"/>
  <c r="T1064" i="2" s="1"/>
  <c r="U1064" i="2" l="1"/>
  <c r="V1064" i="2" s="1"/>
  <c r="W1064" i="2" s="1"/>
  <c r="T1065" i="2" s="1"/>
  <c r="U1065" i="2" l="1"/>
  <c r="V1065" i="2" s="1"/>
  <c r="W1065" i="2" s="1"/>
  <c r="T1066" i="2" s="1"/>
  <c r="U1066" i="2" l="1"/>
  <c r="V1066" i="2" s="1"/>
  <c r="W1066" i="2" s="1"/>
  <c r="T1067" i="2" s="1"/>
  <c r="U1067" i="2" l="1"/>
  <c r="V1067" i="2" s="1"/>
  <c r="W1067" i="2" s="1"/>
  <c r="T1068" i="2" s="1"/>
  <c r="U1068" i="2" l="1"/>
  <c r="V1068" i="2" s="1"/>
  <c r="W1068" i="2" s="1"/>
  <c r="T1069" i="2" s="1"/>
  <c r="U1069" i="2" l="1"/>
  <c r="V1069" i="2" s="1"/>
  <c r="W1069" i="2" s="1"/>
  <c r="T1070" i="2" s="1"/>
  <c r="U1070" i="2" l="1"/>
  <c r="V1070" i="2" s="1"/>
  <c r="W1070" i="2" s="1"/>
  <c r="T1071" i="2" s="1"/>
  <c r="U1071" i="2" l="1"/>
  <c r="V1071" i="2" s="1"/>
  <c r="W1071" i="2" s="1"/>
  <c r="T1072" i="2" s="1"/>
  <c r="U1072" i="2" l="1"/>
  <c r="V1072" i="2" s="1"/>
  <c r="W1072" i="2" s="1"/>
  <c r="T1073" i="2" s="1"/>
  <c r="U1073" i="2" l="1"/>
  <c r="V1073" i="2" s="1"/>
  <c r="W1073" i="2" s="1"/>
  <c r="T1074" i="2" s="1"/>
  <c r="U1074" i="2" l="1"/>
  <c r="V1074" i="2" s="1"/>
  <c r="W1074" i="2" s="1"/>
  <c r="T1075" i="2" s="1"/>
  <c r="U1075" i="2" l="1"/>
  <c r="V1075" i="2" s="1"/>
  <c r="W1075" i="2" s="1"/>
  <c r="T1076" i="2" s="1"/>
  <c r="U1076" i="2" l="1"/>
  <c r="V1076" i="2" s="1"/>
  <c r="W1076" i="2" s="1"/>
  <c r="T1077" i="2" s="1"/>
  <c r="U1077" i="2" l="1"/>
  <c r="V1077" i="2" s="1"/>
  <c r="W1077" i="2" s="1"/>
  <c r="T1078" i="2" s="1"/>
  <c r="U1078" i="2" l="1"/>
  <c r="V1078" i="2" s="1"/>
  <c r="W1078" i="2" s="1"/>
  <c r="T1079" i="2" s="1"/>
  <c r="U1079" i="2" l="1"/>
  <c r="V1079" i="2" s="1"/>
  <c r="W1079" i="2" s="1"/>
  <c r="T1080" i="2" s="1"/>
  <c r="U1080" i="2" l="1"/>
  <c r="V1080" i="2" s="1"/>
  <c r="W1080" i="2" s="1"/>
  <c r="T1081" i="2" s="1"/>
  <c r="U1081" i="2" l="1"/>
  <c r="V1081" i="2" s="1"/>
  <c r="W1081" i="2" s="1"/>
  <c r="T1082" i="2" s="1"/>
  <c r="U1082" i="2" l="1"/>
  <c r="V1082" i="2" s="1"/>
  <c r="W1082" i="2" s="1"/>
  <c r="T1083" i="2" s="1"/>
  <c r="U1083" i="2" l="1"/>
  <c r="V1083" i="2" s="1"/>
  <c r="W1083" i="2" s="1"/>
  <c r="T1084" i="2" s="1"/>
  <c r="U1084" i="2" l="1"/>
  <c r="V1084" i="2" s="1"/>
  <c r="W1084" i="2" s="1"/>
  <c r="T1085" i="2" s="1"/>
  <c r="U1085" i="2" l="1"/>
  <c r="V1085" i="2" s="1"/>
  <c r="W1085" i="2" s="1"/>
  <c r="T1086" i="2" s="1"/>
  <c r="U1086" i="2" l="1"/>
  <c r="V1086" i="2" s="1"/>
  <c r="W1086" i="2" s="1"/>
  <c r="T1087" i="2" s="1"/>
  <c r="U1087" i="2" l="1"/>
  <c r="V1087" i="2" s="1"/>
  <c r="W1087" i="2" s="1"/>
  <c r="T1088" i="2" s="1"/>
  <c r="U1088" i="2" l="1"/>
  <c r="V1088" i="2" s="1"/>
  <c r="W1088" i="2" s="1"/>
  <c r="T1089" i="2" s="1"/>
  <c r="U1089" i="2" l="1"/>
  <c r="V1089" i="2" s="1"/>
  <c r="W1089" i="2" s="1"/>
  <c r="T1090" i="2" s="1"/>
  <c r="U1090" i="2" l="1"/>
  <c r="V1090" i="2" s="1"/>
  <c r="W1090" i="2" s="1"/>
  <c r="T1091" i="2" s="1"/>
  <c r="U1091" i="2" l="1"/>
  <c r="V1091" i="2" s="1"/>
  <c r="W1091" i="2" s="1"/>
  <c r="T1092" i="2" s="1"/>
  <c r="U1092" i="2" l="1"/>
  <c r="V1092" i="2" s="1"/>
  <c r="W1092" i="2" s="1"/>
  <c r="T1093" i="2" s="1"/>
  <c r="U1093" i="2" l="1"/>
  <c r="V1093" i="2" s="1"/>
  <c r="W1093" i="2" s="1"/>
  <c r="T1094" i="2" s="1"/>
  <c r="U1094" i="2" l="1"/>
  <c r="V1094" i="2" s="1"/>
  <c r="W1094" i="2" s="1"/>
  <c r="T1095" i="2" s="1"/>
  <c r="U1095" i="2" l="1"/>
  <c r="V1095" i="2" s="1"/>
  <c r="W1095" i="2" s="1"/>
  <c r="T1096" i="2" s="1"/>
  <c r="U1096" i="2" l="1"/>
  <c r="V1096" i="2" s="1"/>
  <c r="W1096" i="2" s="1"/>
  <c r="T1097" i="2" s="1"/>
  <c r="U1097" i="2" l="1"/>
  <c r="V1097" i="2" s="1"/>
  <c r="W1097" i="2" s="1"/>
  <c r="T1098" i="2" s="1"/>
  <c r="U1098" i="2" l="1"/>
  <c r="V1098" i="2" s="1"/>
  <c r="W1098" i="2" s="1"/>
  <c r="T1099" i="2" s="1"/>
  <c r="U1099" i="2" l="1"/>
  <c r="V1099" i="2" s="1"/>
  <c r="W1099" i="2" s="1"/>
  <c r="T1100" i="2" s="1"/>
  <c r="U1100" i="2" l="1"/>
  <c r="V1100" i="2" s="1"/>
  <c r="W1100" i="2" s="1"/>
  <c r="T1101" i="2" s="1"/>
  <c r="U1101" i="2" l="1"/>
  <c r="V1101" i="2" s="1"/>
  <c r="W1101" i="2" s="1"/>
  <c r="T1102" i="2" s="1"/>
  <c r="U1102" i="2" l="1"/>
  <c r="V1102" i="2" s="1"/>
  <c r="W1102" i="2" s="1"/>
  <c r="T1103" i="2" s="1"/>
  <c r="U1103" i="2" l="1"/>
  <c r="V1103" i="2" s="1"/>
  <c r="W1103" i="2" s="1"/>
  <c r="T1104" i="2" s="1"/>
  <c r="U1104" i="2" l="1"/>
  <c r="V1104" i="2" s="1"/>
  <c r="W1104" i="2" s="1"/>
  <c r="T1105" i="2" s="1"/>
  <c r="U1105" i="2" l="1"/>
  <c r="V1105" i="2" s="1"/>
  <c r="W1105" i="2" s="1"/>
  <c r="T1106" i="2" s="1"/>
  <c r="U1106" i="2" l="1"/>
  <c r="V1106" i="2" s="1"/>
  <c r="W1106" i="2" s="1"/>
  <c r="T1107" i="2" s="1"/>
  <c r="U1107" i="2" l="1"/>
  <c r="V1107" i="2" s="1"/>
  <c r="W1107" i="2" s="1"/>
  <c r="T1108" i="2" s="1"/>
  <c r="U1108" i="2" l="1"/>
  <c r="V1108" i="2" s="1"/>
  <c r="W1108" i="2" s="1"/>
  <c r="T1109" i="2" s="1"/>
  <c r="U1109" i="2" l="1"/>
  <c r="V1109" i="2" s="1"/>
  <c r="W1109" i="2" s="1"/>
  <c r="T1110" i="2" s="1"/>
  <c r="U1110" i="2" l="1"/>
  <c r="V1110" i="2" s="1"/>
  <c r="W1110" i="2" s="1"/>
  <c r="T1111" i="2" s="1"/>
  <c r="U1111" i="2" l="1"/>
  <c r="V1111" i="2" s="1"/>
  <c r="W1111" i="2" s="1"/>
  <c r="T1112" i="2" s="1"/>
  <c r="U1112" i="2" l="1"/>
  <c r="V1112" i="2" s="1"/>
  <c r="W1112" i="2" s="1"/>
  <c r="T1113" i="2" s="1"/>
  <c r="U1113" i="2" l="1"/>
  <c r="V1113" i="2" s="1"/>
  <c r="W1113" i="2" s="1"/>
  <c r="T1114" i="2" s="1"/>
  <c r="U1114" i="2" l="1"/>
  <c r="V1114" i="2" s="1"/>
  <c r="W1114" i="2" s="1"/>
  <c r="T1115" i="2" s="1"/>
  <c r="U1115" i="2" l="1"/>
  <c r="V1115" i="2" s="1"/>
  <c r="W1115" i="2" s="1"/>
  <c r="T1116" i="2" s="1"/>
  <c r="U1116" i="2" l="1"/>
  <c r="V1116" i="2" s="1"/>
  <c r="W1116" i="2" s="1"/>
  <c r="T1117" i="2" s="1"/>
  <c r="U1117" i="2" l="1"/>
  <c r="V1117" i="2" s="1"/>
  <c r="W1117" i="2" s="1"/>
  <c r="T1118" i="2" s="1"/>
  <c r="U1118" i="2" l="1"/>
  <c r="V1118" i="2" s="1"/>
  <c r="W1118" i="2" s="1"/>
  <c r="T1119" i="2" s="1"/>
  <c r="U1119" i="2" l="1"/>
  <c r="V1119" i="2" s="1"/>
  <c r="W1119" i="2" s="1"/>
  <c r="T1120" i="2" s="1"/>
  <c r="U1120" i="2" l="1"/>
  <c r="V1120" i="2" s="1"/>
  <c r="W1120" i="2" s="1"/>
  <c r="T1121" i="2" s="1"/>
  <c r="U1121" i="2" l="1"/>
  <c r="V1121" i="2" s="1"/>
  <c r="W1121" i="2" s="1"/>
  <c r="T1122" i="2" s="1"/>
  <c r="U1122" i="2" l="1"/>
  <c r="V1122" i="2" s="1"/>
  <c r="W1122" i="2" s="1"/>
  <c r="T1123" i="2" s="1"/>
  <c r="U1123" i="2" l="1"/>
  <c r="V1123" i="2" s="1"/>
  <c r="W1123" i="2" s="1"/>
  <c r="T1124" i="2" s="1"/>
  <c r="U1124" i="2" l="1"/>
  <c r="V1124" i="2" s="1"/>
  <c r="W1124" i="2" s="1"/>
  <c r="T1125" i="2" s="1"/>
  <c r="U1125" i="2" l="1"/>
  <c r="V1125" i="2" s="1"/>
  <c r="W1125" i="2" s="1"/>
  <c r="T1126" i="2" s="1"/>
  <c r="U1126" i="2" l="1"/>
  <c r="V1126" i="2" s="1"/>
  <c r="W1126" i="2" s="1"/>
  <c r="T1127" i="2" s="1"/>
  <c r="U1127" i="2" l="1"/>
  <c r="V1127" i="2" s="1"/>
  <c r="W1127" i="2" s="1"/>
  <c r="T1128" i="2" s="1"/>
  <c r="U1128" i="2" l="1"/>
  <c r="V1128" i="2" s="1"/>
  <c r="W1128" i="2" s="1"/>
  <c r="T1129" i="2" s="1"/>
  <c r="U1129" i="2" l="1"/>
  <c r="V1129" i="2" s="1"/>
  <c r="W1129" i="2" s="1"/>
  <c r="T1130" i="2" s="1"/>
  <c r="U1130" i="2" l="1"/>
  <c r="V1130" i="2" s="1"/>
  <c r="W1130" i="2" s="1"/>
  <c r="T1131" i="2" s="1"/>
  <c r="U1131" i="2" l="1"/>
  <c r="V1131" i="2" s="1"/>
  <c r="W1131" i="2" s="1"/>
  <c r="T1132" i="2" s="1"/>
  <c r="U1132" i="2" l="1"/>
  <c r="V1132" i="2" s="1"/>
  <c r="W1132" i="2" s="1"/>
  <c r="T1133" i="2" s="1"/>
  <c r="U1133" i="2" l="1"/>
  <c r="V1133" i="2" s="1"/>
  <c r="W1133" i="2" s="1"/>
  <c r="T1134" i="2" s="1"/>
  <c r="U1134" i="2" l="1"/>
  <c r="V1134" i="2" s="1"/>
  <c r="W1134" i="2" s="1"/>
  <c r="T1135" i="2" s="1"/>
  <c r="U1135" i="2" l="1"/>
  <c r="V1135" i="2" s="1"/>
  <c r="W1135" i="2" s="1"/>
  <c r="T1136" i="2" s="1"/>
  <c r="U1136" i="2" l="1"/>
  <c r="V1136" i="2" s="1"/>
  <c r="W1136" i="2" s="1"/>
  <c r="T1137" i="2" s="1"/>
  <c r="U1137" i="2" l="1"/>
  <c r="V1137" i="2" s="1"/>
  <c r="W1137" i="2" s="1"/>
  <c r="T1138" i="2" s="1"/>
  <c r="U1138" i="2" l="1"/>
  <c r="V1138" i="2" s="1"/>
  <c r="W1138" i="2" s="1"/>
  <c r="T1139" i="2" s="1"/>
  <c r="U1139" i="2" l="1"/>
  <c r="V1139" i="2" s="1"/>
  <c r="W1139" i="2" s="1"/>
  <c r="T1140" i="2" s="1"/>
  <c r="U1140" i="2" l="1"/>
  <c r="V1140" i="2" s="1"/>
  <c r="W1140" i="2" s="1"/>
  <c r="T1141" i="2" s="1"/>
  <c r="U1141" i="2" l="1"/>
  <c r="V1141" i="2" s="1"/>
  <c r="W1141" i="2" s="1"/>
  <c r="T1142" i="2" s="1"/>
  <c r="U1142" i="2" l="1"/>
  <c r="V1142" i="2" s="1"/>
  <c r="W1142" i="2" s="1"/>
  <c r="T1143" i="2" s="1"/>
  <c r="U1143" i="2" l="1"/>
  <c r="V1143" i="2" s="1"/>
  <c r="W1143" i="2" s="1"/>
  <c r="T1144" i="2" s="1"/>
  <c r="U1144" i="2" l="1"/>
  <c r="V1144" i="2" s="1"/>
  <c r="W1144" i="2" s="1"/>
  <c r="T1145" i="2" s="1"/>
  <c r="U1145" i="2" l="1"/>
  <c r="V1145" i="2" s="1"/>
  <c r="W1145" i="2" s="1"/>
  <c r="T1146" i="2" s="1"/>
  <c r="U1146" i="2" l="1"/>
  <c r="V1146" i="2" s="1"/>
  <c r="W1146" i="2" s="1"/>
  <c r="T1147" i="2" s="1"/>
  <c r="U1147" i="2" l="1"/>
  <c r="V1147" i="2" s="1"/>
  <c r="W1147" i="2" s="1"/>
  <c r="T1148" i="2" s="1"/>
  <c r="U1148" i="2" l="1"/>
  <c r="V1148" i="2" s="1"/>
  <c r="W1148" i="2" s="1"/>
  <c r="T1149" i="2" s="1"/>
  <c r="U1149" i="2" l="1"/>
  <c r="V1149" i="2" s="1"/>
  <c r="W1149" i="2" s="1"/>
  <c r="T1150" i="2" s="1"/>
  <c r="U1150" i="2" l="1"/>
  <c r="V1150" i="2" s="1"/>
  <c r="W1150" i="2" s="1"/>
  <c r="T1151" i="2" s="1"/>
  <c r="U1151" i="2" l="1"/>
  <c r="V1151" i="2" s="1"/>
  <c r="W1151" i="2" s="1"/>
  <c r="T1152" i="2" s="1"/>
  <c r="U1152" i="2" l="1"/>
  <c r="V1152" i="2" s="1"/>
  <c r="W1152" i="2" s="1"/>
  <c r="T1153" i="2" s="1"/>
  <c r="U1153" i="2" l="1"/>
  <c r="V1153" i="2" s="1"/>
  <c r="W1153" i="2" s="1"/>
  <c r="T1154" i="2" s="1"/>
  <c r="U1154" i="2" l="1"/>
  <c r="V1154" i="2" s="1"/>
  <c r="W1154" i="2" s="1"/>
  <c r="T1155" i="2" s="1"/>
  <c r="U1155" i="2" l="1"/>
  <c r="V1155" i="2" s="1"/>
  <c r="W1155" i="2" s="1"/>
  <c r="T1156" i="2" s="1"/>
  <c r="U1156" i="2" l="1"/>
  <c r="V1156" i="2" s="1"/>
  <c r="W1156" i="2" s="1"/>
  <c r="T1157" i="2" s="1"/>
  <c r="U1157" i="2" l="1"/>
  <c r="V1157" i="2" s="1"/>
  <c r="W1157" i="2" s="1"/>
  <c r="T1158" i="2" s="1"/>
  <c r="U1158" i="2" l="1"/>
  <c r="V1158" i="2" s="1"/>
  <c r="W1158" i="2" s="1"/>
  <c r="T1159" i="2" s="1"/>
  <c r="U1159" i="2" l="1"/>
  <c r="V1159" i="2" s="1"/>
  <c r="W1159" i="2" s="1"/>
  <c r="T1160" i="2" s="1"/>
  <c r="U1160" i="2" l="1"/>
  <c r="V1160" i="2" s="1"/>
  <c r="W1160" i="2" s="1"/>
  <c r="T1161" i="2" s="1"/>
  <c r="U1161" i="2" l="1"/>
  <c r="V1161" i="2" s="1"/>
  <c r="W1161" i="2" s="1"/>
  <c r="T1162" i="2" s="1"/>
  <c r="U1162" i="2" l="1"/>
  <c r="V1162" i="2" s="1"/>
  <c r="W1162" i="2" s="1"/>
  <c r="T1163" i="2" s="1"/>
  <c r="U1163" i="2" l="1"/>
  <c r="V1163" i="2" s="1"/>
  <c r="W1163" i="2" s="1"/>
  <c r="T1164" i="2" s="1"/>
  <c r="U1164" i="2" l="1"/>
  <c r="V1164" i="2" s="1"/>
  <c r="W1164" i="2" s="1"/>
  <c r="T1165" i="2" s="1"/>
  <c r="U1165" i="2" l="1"/>
  <c r="V1165" i="2" s="1"/>
  <c r="W1165" i="2" s="1"/>
  <c r="T1166" i="2" s="1"/>
  <c r="U1166" i="2" l="1"/>
  <c r="V1166" i="2" s="1"/>
  <c r="W1166" i="2" s="1"/>
  <c r="T1167" i="2" s="1"/>
  <c r="U1167" i="2" l="1"/>
  <c r="V1167" i="2" s="1"/>
  <c r="W1167" i="2" s="1"/>
  <c r="T1168" i="2" s="1"/>
  <c r="U1168" i="2" l="1"/>
  <c r="V1168" i="2" s="1"/>
  <c r="W1168" i="2" s="1"/>
  <c r="T1169" i="2" s="1"/>
  <c r="U1169" i="2" l="1"/>
  <c r="V1169" i="2" s="1"/>
  <c r="W1169" i="2" s="1"/>
  <c r="T1170" i="2" s="1"/>
  <c r="U1170" i="2" l="1"/>
  <c r="V1170" i="2" s="1"/>
  <c r="W1170" i="2" s="1"/>
  <c r="T1171" i="2" s="1"/>
  <c r="U1171" i="2" l="1"/>
  <c r="V1171" i="2" s="1"/>
  <c r="W1171" i="2" s="1"/>
  <c r="T1172" i="2" s="1"/>
  <c r="U1172" i="2" l="1"/>
  <c r="V1172" i="2" s="1"/>
  <c r="W1172" i="2" s="1"/>
  <c r="T1173" i="2" s="1"/>
  <c r="U1173" i="2" l="1"/>
  <c r="V1173" i="2" s="1"/>
  <c r="W1173" i="2" s="1"/>
  <c r="T1174" i="2" s="1"/>
  <c r="U1174" i="2" l="1"/>
  <c r="V1174" i="2" s="1"/>
  <c r="W1174" i="2" s="1"/>
  <c r="T1175" i="2" s="1"/>
  <c r="U1175" i="2" l="1"/>
  <c r="V1175" i="2" s="1"/>
  <c r="W1175" i="2" s="1"/>
  <c r="T1176" i="2" s="1"/>
  <c r="U1176" i="2" l="1"/>
  <c r="V1176" i="2" s="1"/>
  <c r="W1176" i="2" s="1"/>
  <c r="T1177" i="2" s="1"/>
  <c r="U1177" i="2" l="1"/>
  <c r="V1177" i="2" s="1"/>
  <c r="W1177" i="2" s="1"/>
  <c r="T1178" i="2" s="1"/>
  <c r="U1178" i="2" l="1"/>
  <c r="V1178" i="2" s="1"/>
  <c r="W1178" i="2" s="1"/>
  <c r="T1179" i="2" s="1"/>
  <c r="U1179" i="2" l="1"/>
  <c r="V1179" i="2" s="1"/>
  <c r="W1179" i="2" s="1"/>
  <c r="T1180" i="2" s="1"/>
  <c r="U1180" i="2" l="1"/>
  <c r="V1180" i="2" s="1"/>
  <c r="W1180" i="2" s="1"/>
  <c r="T1181" i="2" s="1"/>
  <c r="U1181" i="2" l="1"/>
  <c r="V1181" i="2" s="1"/>
  <c r="W1181" i="2" s="1"/>
  <c r="T1182" i="2" s="1"/>
  <c r="U1182" i="2" l="1"/>
  <c r="V1182" i="2" s="1"/>
  <c r="W1182" i="2" s="1"/>
  <c r="T1183" i="2" s="1"/>
  <c r="U1183" i="2" l="1"/>
  <c r="V1183" i="2" s="1"/>
  <c r="W1183" i="2" s="1"/>
  <c r="T1184" i="2" s="1"/>
  <c r="U1184" i="2" l="1"/>
  <c r="V1184" i="2" s="1"/>
  <c r="W1184" i="2" s="1"/>
  <c r="T1185" i="2" s="1"/>
  <c r="U1185" i="2" l="1"/>
  <c r="V1185" i="2" s="1"/>
  <c r="W1185" i="2" s="1"/>
  <c r="T1186" i="2" s="1"/>
  <c r="U1186" i="2" l="1"/>
  <c r="V1186" i="2" s="1"/>
  <c r="W1186" i="2" s="1"/>
  <c r="T1187" i="2" s="1"/>
  <c r="U1187" i="2" l="1"/>
  <c r="V1187" i="2" s="1"/>
  <c r="W1187" i="2" s="1"/>
  <c r="T1188" i="2" s="1"/>
  <c r="U1188" i="2" l="1"/>
  <c r="V1188" i="2" s="1"/>
  <c r="W1188" i="2" s="1"/>
  <c r="T1189" i="2" s="1"/>
  <c r="U1189" i="2" l="1"/>
  <c r="V1189" i="2" s="1"/>
  <c r="W1189" i="2" s="1"/>
  <c r="T1190" i="2" s="1"/>
  <c r="U1190" i="2" l="1"/>
  <c r="V1190" i="2" s="1"/>
  <c r="W1190" i="2" s="1"/>
  <c r="T1191" i="2" s="1"/>
  <c r="U1191" i="2" l="1"/>
  <c r="V1191" i="2" s="1"/>
  <c r="W1191" i="2" s="1"/>
  <c r="T1192" i="2" s="1"/>
  <c r="U1192" i="2" l="1"/>
  <c r="V1192" i="2" s="1"/>
  <c r="W1192" i="2" s="1"/>
  <c r="T1193" i="2" s="1"/>
  <c r="U1193" i="2" l="1"/>
  <c r="V1193" i="2" s="1"/>
  <c r="W1193" i="2" s="1"/>
  <c r="T1194" i="2" s="1"/>
  <c r="U1194" i="2" l="1"/>
  <c r="V1194" i="2" s="1"/>
  <c r="W1194" i="2" s="1"/>
  <c r="T1195" i="2" s="1"/>
  <c r="U1195" i="2" l="1"/>
  <c r="V1195" i="2" s="1"/>
  <c r="W1195" i="2" s="1"/>
  <c r="T1196" i="2" s="1"/>
  <c r="U1196" i="2" l="1"/>
  <c r="V1196" i="2" s="1"/>
  <c r="W1196" i="2" s="1"/>
  <c r="T1197" i="2" s="1"/>
  <c r="U1197" i="2" l="1"/>
  <c r="V1197" i="2" s="1"/>
  <c r="W1197" i="2" s="1"/>
  <c r="T1198" i="2" s="1"/>
  <c r="U1198" i="2" l="1"/>
  <c r="V1198" i="2" s="1"/>
  <c r="W1198" i="2" s="1"/>
  <c r="T1199" i="2" s="1"/>
  <c r="U1199" i="2" l="1"/>
  <c r="V1199" i="2" s="1"/>
  <c r="W1199" i="2" s="1"/>
  <c r="T1200" i="2" s="1"/>
  <c r="U1200" i="2" l="1"/>
  <c r="V1200" i="2" s="1"/>
  <c r="W1200" i="2" s="1"/>
  <c r="T1201" i="2" s="1"/>
  <c r="U1201" i="2" l="1"/>
  <c r="V1201" i="2" s="1"/>
  <c r="W1201" i="2" s="1"/>
  <c r="T1202" i="2" s="1"/>
  <c r="U1202" i="2" l="1"/>
  <c r="V1202" i="2" s="1"/>
  <c r="W1202" i="2" s="1"/>
  <c r="T1203" i="2" s="1"/>
  <c r="U1203" i="2" l="1"/>
  <c r="V1203" i="2" s="1"/>
  <c r="W1203" i="2" s="1"/>
  <c r="T1204" i="2" s="1"/>
  <c r="U1204" i="2" l="1"/>
  <c r="V1204" i="2" s="1"/>
  <c r="W1204" i="2" s="1"/>
  <c r="T1205" i="2" s="1"/>
  <c r="U1205" i="2" l="1"/>
  <c r="V1205" i="2" s="1"/>
  <c r="W1205" i="2" s="1"/>
  <c r="T1206" i="2" s="1"/>
  <c r="U1206" i="2" l="1"/>
  <c r="V1206" i="2" s="1"/>
  <c r="W1206" i="2" s="1"/>
  <c r="T1207" i="2" s="1"/>
  <c r="U1207" i="2" l="1"/>
  <c r="V1207" i="2" s="1"/>
  <c r="W1207" i="2" s="1"/>
  <c r="T1208" i="2" s="1"/>
  <c r="U1208" i="2" l="1"/>
  <c r="V1208" i="2" s="1"/>
  <c r="W1208" i="2" s="1"/>
  <c r="T1209" i="2" s="1"/>
  <c r="U1209" i="2" l="1"/>
  <c r="V1209" i="2" s="1"/>
  <c r="W1209" i="2" s="1"/>
  <c r="T1210" i="2" s="1"/>
  <c r="U1210" i="2" l="1"/>
  <c r="V1210" i="2" s="1"/>
  <c r="W1210" i="2" s="1"/>
  <c r="T1211" i="2" s="1"/>
  <c r="U1211" i="2" l="1"/>
  <c r="V1211" i="2" s="1"/>
  <c r="W1211" i="2" s="1"/>
  <c r="T1212" i="2" s="1"/>
  <c r="U1212" i="2" l="1"/>
  <c r="V1212" i="2" s="1"/>
  <c r="W1212" i="2" s="1"/>
  <c r="T1213" i="2" s="1"/>
  <c r="U1213" i="2" l="1"/>
  <c r="V1213" i="2" s="1"/>
  <c r="W1213" i="2" s="1"/>
  <c r="T1214" i="2" s="1"/>
  <c r="U1214" i="2" l="1"/>
  <c r="V1214" i="2" s="1"/>
  <c r="W1214" i="2" s="1"/>
  <c r="T1215" i="2" s="1"/>
  <c r="U1215" i="2" l="1"/>
  <c r="V1215" i="2" s="1"/>
  <c r="W1215" i="2" s="1"/>
  <c r="T1216" i="2" s="1"/>
  <c r="U1216" i="2" l="1"/>
  <c r="V1216" i="2" s="1"/>
  <c r="W1216" i="2" s="1"/>
  <c r="T1217" i="2" s="1"/>
  <c r="U1217" i="2" l="1"/>
  <c r="V1217" i="2" s="1"/>
  <c r="W1217" i="2" s="1"/>
  <c r="T1218" i="2" s="1"/>
  <c r="U1218" i="2" l="1"/>
  <c r="V1218" i="2" s="1"/>
  <c r="W1218" i="2" s="1"/>
  <c r="T1219" i="2" s="1"/>
  <c r="U1219" i="2" l="1"/>
  <c r="V1219" i="2" s="1"/>
  <c r="W1219" i="2" s="1"/>
  <c r="T1220" i="2" s="1"/>
  <c r="U1220" i="2" l="1"/>
  <c r="V1220" i="2" s="1"/>
  <c r="W1220" i="2" s="1"/>
  <c r="T1221" i="2" s="1"/>
  <c r="U1221" i="2" l="1"/>
  <c r="V1221" i="2" s="1"/>
  <c r="W1221" i="2" s="1"/>
  <c r="T1222" i="2" s="1"/>
  <c r="U1222" i="2" l="1"/>
  <c r="V1222" i="2" s="1"/>
  <c r="W1222" i="2" s="1"/>
  <c r="T1223" i="2" s="1"/>
  <c r="U1223" i="2" l="1"/>
  <c r="V1223" i="2" s="1"/>
  <c r="W1223" i="2" s="1"/>
  <c r="T1224" i="2" s="1"/>
  <c r="U1224" i="2" l="1"/>
  <c r="V1224" i="2" s="1"/>
  <c r="W1224" i="2" s="1"/>
  <c r="T1225" i="2" s="1"/>
  <c r="U1225" i="2" l="1"/>
  <c r="V1225" i="2" s="1"/>
  <c r="W1225" i="2" s="1"/>
  <c r="T1226" i="2" s="1"/>
  <c r="U1226" i="2" l="1"/>
  <c r="V1226" i="2" s="1"/>
  <c r="W1226" i="2" s="1"/>
  <c r="T1227" i="2" s="1"/>
  <c r="U1227" i="2" l="1"/>
  <c r="V1227" i="2" s="1"/>
  <c r="W1227" i="2" s="1"/>
  <c r="T1228" i="2" s="1"/>
  <c r="U1228" i="2" l="1"/>
  <c r="V1228" i="2" s="1"/>
  <c r="W1228" i="2" s="1"/>
  <c r="T1229" i="2" s="1"/>
  <c r="U1229" i="2" l="1"/>
  <c r="V1229" i="2" s="1"/>
  <c r="W1229" i="2" s="1"/>
  <c r="T1230" i="2" s="1"/>
  <c r="U1230" i="2" l="1"/>
  <c r="V1230" i="2" s="1"/>
  <c r="W1230" i="2" s="1"/>
  <c r="T1231" i="2" s="1"/>
  <c r="U1231" i="2" l="1"/>
  <c r="V1231" i="2" s="1"/>
  <c r="W1231" i="2" s="1"/>
  <c r="T1232" i="2" s="1"/>
  <c r="U1232" i="2" l="1"/>
  <c r="V1232" i="2" s="1"/>
  <c r="W1232" i="2" s="1"/>
  <c r="T1233" i="2" s="1"/>
  <c r="U1233" i="2" l="1"/>
  <c r="V1233" i="2" s="1"/>
  <c r="W1233" i="2" s="1"/>
  <c r="T1234" i="2" s="1"/>
  <c r="U1234" i="2" l="1"/>
  <c r="V1234" i="2" s="1"/>
  <c r="W1234" i="2" s="1"/>
  <c r="T1235" i="2" s="1"/>
  <c r="U1235" i="2" l="1"/>
  <c r="V1235" i="2" s="1"/>
  <c r="W1235" i="2" s="1"/>
  <c r="T1236" i="2" s="1"/>
  <c r="U1236" i="2" l="1"/>
  <c r="V1236" i="2" s="1"/>
  <c r="W1236" i="2" s="1"/>
  <c r="T1237" i="2" s="1"/>
  <c r="U1237" i="2" l="1"/>
  <c r="V1237" i="2" s="1"/>
  <c r="W1237" i="2" s="1"/>
  <c r="T1238" i="2" s="1"/>
  <c r="U1238" i="2" l="1"/>
  <c r="V1238" i="2" s="1"/>
  <c r="W1238" i="2" s="1"/>
  <c r="T1239" i="2" s="1"/>
  <c r="U1239" i="2" l="1"/>
  <c r="V1239" i="2" s="1"/>
  <c r="W1239" i="2" s="1"/>
  <c r="T1240" i="2" s="1"/>
  <c r="U1240" i="2" l="1"/>
  <c r="V1240" i="2" s="1"/>
  <c r="W1240" i="2" s="1"/>
  <c r="T1241" i="2" s="1"/>
  <c r="U1241" i="2" l="1"/>
  <c r="V1241" i="2" s="1"/>
  <c r="W1241" i="2" s="1"/>
  <c r="T1242" i="2" s="1"/>
  <c r="U1242" i="2" l="1"/>
  <c r="V1242" i="2" s="1"/>
  <c r="W1242" i="2" s="1"/>
  <c r="T1243" i="2" s="1"/>
  <c r="U1243" i="2" l="1"/>
  <c r="V1243" i="2" s="1"/>
  <c r="W1243" i="2" s="1"/>
  <c r="T1244" i="2" s="1"/>
  <c r="U1244" i="2" l="1"/>
  <c r="V1244" i="2" s="1"/>
  <c r="W1244" i="2" s="1"/>
  <c r="T1245" i="2" s="1"/>
  <c r="U1245" i="2" l="1"/>
  <c r="V1245" i="2" s="1"/>
  <c r="W1245" i="2" s="1"/>
  <c r="T1246" i="2" s="1"/>
  <c r="U1246" i="2" l="1"/>
  <c r="V1246" i="2" s="1"/>
  <c r="W1246" i="2" s="1"/>
  <c r="T1247" i="2" s="1"/>
  <c r="U1247" i="2" l="1"/>
  <c r="V1247" i="2" s="1"/>
  <c r="W1247" i="2" s="1"/>
  <c r="T1248" i="2" s="1"/>
  <c r="U1248" i="2" l="1"/>
  <c r="V1248" i="2" s="1"/>
  <c r="W1248" i="2" s="1"/>
  <c r="T1249" i="2" s="1"/>
  <c r="U1249" i="2" l="1"/>
  <c r="V1249" i="2" s="1"/>
  <c r="W1249" i="2" s="1"/>
  <c r="T1250" i="2" s="1"/>
  <c r="U1250" i="2" l="1"/>
  <c r="V1250" i="2" s="1"/>
  <c r="W1250" i="2" s="1"/>
  <c r="T1251" i="2" s="1"/>
  <c r="U1251" i="2" l="1"/>
  <c r="V1251" i="2" s="1"/>
  <c r="W1251" i="2" s="1"/>
  <c r="T1252" i="2" s="1"/>
  <c r="U1252" i="2" l="1"/>
  <c r="V1252" i="2" s="1"/>
  <c r="W1252" i="2" s="1"/>
  <c r="T1253" i="2" s="1"/>
  <c r="U1253" i="2" l="1"/>
  <c r="V1253" i="2" s="1"/>
  <c r="W1253" i="2" s="1"/>
  <c r="T1254" i="2" s="1"/>
  <c r="U1254" i="2" l="1"/>
  <c r="V1254" i="2" s="1"/>
  <c r="W1254" i="2" s="1"/>
  <c r="T1255" i="2" s="1"/>
  <c r="U1255" i="2" l="1"/>
  <c r="V1255" i="2" s="1"/>
  <c r="W1255" i="2" s="1"/>
  <c r="T1256" i="2" s="1"/>
  <c r="U1256" i="2" l="1"/>
  <c r="V1256" i="2" s="1"/>
  <c r="W1256" i="2" s="1"/>
  <c r="T1257" i="2" s="1"/>
  <c r="U1257" i="2" l="1"/>
  <c r="V1257" i="2" s="1"/>
  <c r="W1257" i="2" s="1"/>
  <c r="T1258" i="2" s="1"/>
  <c r="U1258" i="2" l="1"/>
  <c r="V1258" i="2" s="1"/>
  <c r="W1258" i="2" s="1"/>
  <c r="T1259" i="2" s="1"/>
  <c r="U1259" i="2" l="1"/>
  <c r="V1259" i="2" s="1"/>
  <c r="W1259" i="2" s="1"/>
  <c r="T1260" i="2" s="1"/>
  <c r="U1260" i="2" l="1"/>
  <c r="V1260" i="2" s="1"/>
  <c r="W1260" i="2" s="1"/>
  <c r="T1261" i="2" s="1"/>
  <c r="U1261" i="2" l="1"/>
  <c r="V1261" i="2" s="1"/>
  <c r="W1261" i="2" s="1"/>
  <c r="T1262" i="2" s="1"/>
  <c r="U1262" i="2" l="1"/>
  <c r="V1262" i="2" s="1"/>
  <c r="W1262" i="2" s="1"/>
  <c r="T1263" i="2" s="1"/>
  <c r="U1263" i="2" l="1"/>
  <c r="V1263" i="2" s="1"/>
  <c r="W1263" i="2" s="1"/>
  <c r="T1264" i="2" s="1"/>
  <c r="U1264" i="2" l="1"/>
  <c r="V1264" i="2" s="1"/>
  <c r="W1264" i="2" s="1"/>
  <c r="T1265" i="2" s="1"/>
  <c r="U1265" i="2" l="1"/>
  <c r="V1265" i="2" s="1"/>
  <c r="W1265" i="2" s="1"/>
  <c r="T1266" i="2" s="1"/>
  <c r="U1266" i="2" l="1"/>
  <c r="V1266" i="2" s="1"/>
  <c r="W1266" i="2" s="1"/>
  <c r="T1267" i="2" s="1"/>
  <c r="U1267" i="2" l="1"/>
  <c r="V1267" i="2" s="1"/>
  <c r="W1267" i="2" s="1"/>
  <c r="T1268" i="2" s="1"/>
  <c r="U1268" i="2" l="1"/>
  <c r="V1268" i="2" s="1"/>
  <c r="W1268" i="2" s="1"/>
  <c r="T1269" i="2" s="1"/>
  <c r="U1269" i="2" l="1"/>
  <c r="V1269" i="2" s="1"/>
  <c r="W1269" i="2" s="1"/>
  <c r="T1270" i="2" s="1"/>
  <c r="U1270" i="2" l="1"/>
  <c r="V1270" i="2" s="1"/>
  <c r="W1270" i="2" s="1"/>
  <c r="T1271" i="2" s="1"/>
  <c r="U1271" i="2" l="1"/>
  <c r="V1271" i="2" s="1"/>
  <c r="W1271" i="2" s="1"/>
  <c r="T1272" i="2" s="1"/>
  <c r="U1272" i="2" l="1"/>
  <c r="V1272" i="2" s="1"/>
  <c r="W1272" i="2" s="1"/>
  <c r="T1273" i="2" s="1"/>
  <c r="U1273" i="2" l="1"/>
  <c r="V1273" i="2" s="1"/>
  <c r="W1273" i="2" s="1"/>
  <c r="T1274" i="2" s="1"/>
  <c r="U1274" i="2" l="1"/>
  <c r="V1274" i="2" s="1"/>
  <c r="W1274" i="2" s="1"/>
  <c r="T1275" i="2" s="1"/>
  <c r="U1275" i="2" l="1"/>
  <c r="V1275" i="2" s="1"/>
  <c r="W1275" i="2" s="1"/>
  <c r="T1276" i="2" s="1"/>
  <c r="U1276" i="2" l="1"/>
  <c r="V1276" i="2" s="1"/>
  <c r="W1276" i="2" s="1"/>
  <c r="T1277" i="2" s="1"/>
  <c r="U1277" i="2" l="1"/>
  <c r="V1277" i="2" s="1"/>
  <c r="W1277" i="2" s="1"/>
  <c r="T1278" i="2" s="1"/>
  <c r="U1278" i="2" l="1"/>
  <c r="V1278" i="2" s="1"/>
  <c r="W1278" i="2" s="1"/>
  <c r="T1279" i="2" s="1"/>
  <c r="U1279" i="2" l="1"/>
  <c r="V1279" i="2" s="1"/>
  <c r="W1279" i="2" s="1"/>
  <c r="T1280" i="2" s="1"/>
  <c r="U1280" i="2" l="1"/>
  <c r="V1280" i="2" s="1"/>
  <c r="W1280" i="2" s="1"/>
  <c r="T1281" i="2" s="1"/>
  <c r="U1281" i="2" l="1"/>
  <c r="V1281" i="2" s="1"/>
  <c r="W1281" i="2" s="1"/>
  <c r="T1282" i="2" s="1"/>
  <c r="U1282" i="2" l="1"/>
  <c r="V1282" i="2" s="1"/>
  <c r="W1282" i="2" s="1"/>
  <c r="T1283" i="2" s="1"/>
  <c r="U1283" i="2" l="1"/>
  <c r="V1283" i="2" s="1"/>
  <c r="W1283" i="2" s="1"/>
  <c r="T1284" i="2" s="1"/>
  <c r="U1284" i="2" l="1"/>
  <c r="V1284" i="2" s="1"/>
  <c r="W1284" i="2" s="1"/>
  <c r="T1285" i="2" s="1"/>
  <c r="U1285" i="2" l="1"/>
  <c r="V1285" i="2" s="1"/>
  <c r="W1285" i="2" s="1"/>
  <c r="T1286" i="2" s="1"/>
  <c r="U1286" i="2" l="1"/>
  <c r="V1286" i="2" s="1"/>
  <c r="W1286" i="2" s="1"/>
  <c r="T1287" i="2" s="1"/>
  <c r="U1287" i="2" l="1"/>
  <c r="V1287" i="2" s="1"/>
  <c r="W1287" i="2" s="1"/>
  <c r="T1288" i="2" s="1"/>
  <c r="U1288" i="2" l="1"/>
  <c r="V1288" i="2" s="1"/>
  <c r="W1288" i="2" s="1"/>
  <c r="T1289" i="2" s="1"/>
  <c r="U1289" i="2" l="1"/>
  <c r="V1289" i="2" s="1"/>
  <c r="W1289" i="2" s="1"/>
  <c r="T1290" i="2" s="1"/>
  <c r="U1290" i="2" l="1"/>
  <c r="V1290" i="2" s="1"/>
  <c r="W1290" i="2" s="1"/>
  <c r="T1291" i="2" s="1"/>
  <c r="U1291" i="2" l="1"/>
  <c r="V1291" i="2" s="1"/>
  <c r="W1291" i="2" s="1"/>
  <c r="T1292" i="2" s="1"/>
  <c r="U1292" i="2" l="1"/>
  <c r="V1292" i="2" s="1"/>
  <c r="W1292" i="2" s="1"/>
  <c r="T1293" i="2" s="1"/>
  <c r="U1293" i="2" l="1"/>
  <c r="V1293" i="2" s="1"/>
  <c r="W1293" i="2" s="1"/>
  <c r="T1294" i="2" s="1"/>
  <c r="U1294" i="2" l="1"/>
  <c r="V1294" i="2" s="1"/>
  <c r="W1294" i="2" s="1"/>
  <c r="T1295" i="2" s="1"/>
  <c r="U1295" i="2" l="1"/>
  <c r="V1295" i="2" s="1"/>
  <c r="W1295" i="2" s="1"/>
  <c r="T1296" i="2" s="1"/>
  <c r="U1296" i="2" l="1"/>
  <c r="V1296" i="2" s="1"/>
  <c r="W1296" i="2" s="1"/>
  <c r="T1297" i="2" s="1"/>
  <c r="U1297" i="2" l="1"/>
  <c r="V1297" i="2" s="1"/>
  <c r="W1297" i="2" s="1"/>
  <c r="T1298" i="2" s="1"/>
  <c r="U1298" i="2" l="1"/>
  <c r="V1298" i="2" s="1"/>
  <c r="W1298" i="2" s="1"/>
  <c r="T1299" i="2" s="1"/>
  <c r="U1299" i="2" l="1"/>
  <c r="V1299" i="2" s="1"/>
  <c r="W1299" i="2" s="1"/>
  <c r="T1300" i="2" s="1"/>
  <c r="U1300" i="2" l="1"/>
  <c r="V1300" i="2" s="1"/>
  <c r="W1300" i="2" s="1"/>
  <c r="T1301" i="2" s="1"/>
  <c r="U1301" i="2" l="1"/>
  <c r="V1301" i="2" s="1"/>
  <c r="W1301" i="2" s="1"/>
  <c r="T1302" i="2" s="1"/>
  <c r="U1302" i="2" l="1"/>
  <c r="V1302" i="2" s="1"/>
  <c r="W1302" i="2" s="1"/>
  <c r="T1303" i="2" s="1"/>
  <c r="U1303" i="2" l="1"/>
  <c r="V1303" i="2" s="1"/>
  <c r="W1303" i="2" s="1"/>
  <c r="T1304" i="2" s="1"/>
  <c r="U1304" i="2" l="1"/>
  <c r="V1304" i="2" s="1"/>
  <c r="W1304" i="2" s="1"/>
  <c r="T1305" i="2" s="1"/>
  <c r="U1305" i="2" l="1"/>
  <c r="V1305" i="2" s="1"/>
  <c r="W1305" i="2" s="1"/>
  <c r="T1306" i="2" s="1"/>
  <c r="U1306" i="2" l="1"/>
  <c r="V1306" i="2" s="1"/>
  <c r="W1306" i="2" s="1"/>
  <c r="T1307" i="2" s="1"/>
  <c r="U1307" i="2" l="1"/>
  <c r="V1307" i="2" s="1"/>
  <c r="W1307" i="2" s="1"/>
  <c r="T1308" i="2" s="1"/>
  <c r="U1308" i="2" l="1"/>
  <c r="V1308" i="2" s="1"/>
  <c r="W1308" i="2" s="1"/>
  <c r="T1309" i="2" s="1"/>
  <c r="U1309" i="2" l="1"/>
  <c r="V1309" i="2" s="1"/>
  <c r="W1309" i="2" s="1"/>
  <c r="T1310" i="2" s="1"/>
  <c r="U1310" i="2" l="1"/>
  <c r="V1310" i="2" s="1"/>
  <c r="W1310" i="2" s="1"/>
  <c r="T1311" i="2" s="1"/>
  <c r="U1311" i="2" l="1"/>
  <c r="V1311" i="2" s="1"/>
  <c r="W1311" i="2" s="1"/>
  <c r="T1312" i="2" s="1"/>
  <c r="U1312" i="2" l="1"/>
  <c r="V1312" i="2" s="1"/>
  <c r="W1312" i="2" s="1"/>
  <c r="T1313" i="2" s="1"/>
  <c r="U1313" i="2" l="1"/>
  <c r="V1313" i="2" s="1"/>
  <c r="W1313" i="2" s="1"/>
  <c r="T1314" i="2" s="1"/>
  <c r="U1314" i="2" l="1"/>
  <c r="V1314" i="2" s="1"/>
  <c r="W1314" i="2" s="1"/>
  <c r="T1315" i="2" s="1"/>
  <c r="U1315" i="2" l="1"/>
  <c r="V1315" i="2" s="1"/>
  <c r="W1315" i="2" s="1"/>
  <c r="T1316" i="2" s="1"/>
  <c r="U1316" i="2" l="1"/>
  <c r="V1316" i="2" s="1"/>
  <c r="W1316" i="2" s="1"/>
  <c r="T1317" i="2" s="1"/>
  <c r="U1317" i="2" l="1"/>
  <c r="V1317" i="2" s="1"/>
  <c r="W1317" i="2" s="1"/>
  <c r="T1318" i="2" s="1"/>
  <c r="U1318" i="2" l="1"/>
  <c r="V1318" i="2" s="1"/>
  <c r="W1318" i="2" s="1"/>
  <c r="T1319" i="2" s="1"/>
  <c r="U1319" i="2" l="1"/>
  <c r="V1319" i="2" s="1"/>
  <c r="W1319" i="2" s="1"/>
  <c r="T1320" i="2" s="1"/>
  <c r="U1320" i="2" l="1"/>
  <c r="V1320" i="2" s="1"/>
  <c r="W1320" i="2" s="1"/>
  <c r="T1321" i="2" s="1"/>
  <c r="U1321" i="2" l="1"/>
  <c r="V1321" i="2" s="1"/>
  <c r="W1321" i="2" s="1"/>
  <c r="T1322" i="2" s="1"/>
  <c r="U1322" i="2" l="1"/>
  <c r="V1322" i="2" s="1"/>
  <c r="W1322" i="2" s="1"/>
  <c r="T1323" i="2" s="1"/>
  <c r="U1323" i="2" l="1"/>
  <c r="V1323" i="2" s="1"/>
  <c r="W1323" i="2" s="1"/>
  <c r="T1324" i="2" s="1"/>
  <c r="U1324" i="2" l="1"/>
  <c r="V1324" i="2" s="1"/>
  <c r="W1324" i="2" s="1"/>
  <c r="T1325" i="2" s="1"/>
  <c r="U1325" i="2" l="1"/>
  <c r="V1325" i="2" s="1"/>
  <c r="W1325" i="2" s="1"/>
  <c r="T1326" i="2" s="1"/>
  <c r="U1326" i="2" l="1"/>
  <c r="V1326" i="2" s="1"/>
  <c r="W1326" i="2" s="1"/>
  <c r="T1327" i="2" s="1"/>
  <c r="U1327" i="2" l="1"/>
  <c r="V1327" i="2" s="1"/>
  <c r="W1327" i="2" s="1"/>
  <c r="T1328" i="2" s="1"/>
  <c r="U1328" i="2" l="1"/>
  <c r="V1328" i="2" s="1"/>
  <c r="W1328" i="2" s="1"/>
  <c r="T1329" i="2" s="1"/>
  <c r="U1329" i="2" l="1"/>
  <c r="V1329" i="2" s="1"/>
  <c r="W1329" i="2" s="1"/>
  <c r="T1330" i="2" s="1"/>
  <c r="U1330" i="2" l="1"/>
  <c r="V1330" i="2" s="1"/>
  <c r="W1330" i="2" s="1"/>
  <c r="T1331" i="2" s="1"/>
  <c r="U1331" i="2" l="1"/>
  <c r="V1331" i="2" s="1"/>
  <c r="W1331" i="2" s="1"/>
  <c r="T1332" i="2" s="1"/>
  <c r="U1332" i="2" l="1"/>
  <c r="V1332" i="2" s="1"/>
  <c r="W1332" i="2" s="1"/>
  <c r="T1333" i="2" s="1"/>
  <c r="U1333" i="2" l="1"/>
  <c r="V1333" i="2" s="1"/>
  <c r="W1333" i="2" s="1"/>
  <c r="T1334" i="2" s="1"/>
  <c r="U1334" i="2" l="1"/>
  <c r="V1334" i="2" s="1"/>
  <c r="W1334" i="2" s="1"/>
  <c r="T1335" i="2" s="1"/>
  <c r="U1335" i="2" l="1"/>
  <c r="V1335" i="2" s="1"/>
  <c r="W1335" i="2" s="1"/>
  <c r="T1336" i="2" s="1"/>
  <c r="U1336" i="2" l="1"/>
  <c r="V1336" i="2" s="1"/>
  <c r="W1336" i="2" s="1"/>
  <c r="T1337" i="2" s="1"/>
  <c r="U1337" i="2" l="1"/>
  <c r="V1337" i="2" s="1"/>
  <c r="W1337" i="2" s="1"/>
  <c r="T1338" i="2" s="1"/>
  <c r="U1338" i="2" l="1"/>
  <c r="V1338" i="2" s="1"/>
  <c r="W1338" i="2" s="1"/>
  <c r="T1339" i="2" s="1"/>
  <c r="U1339" i="2" l="1"/>
  <c r="V1339" i="2" s="1"/>
  <c r="W1339" i="2" s="1"/>
  <c r="T1340" i="2" s="1"/>
  <c r="U1340" i="2" l="1"/>
  <c r="V1340" i="2" s="1"/>
  <c r="W1340" i="2" s="1"/>
  <c r="T1341" i="2" s="1"/>
  <c r="U1341" i="2" l="1"/>
  <c r="V1341" i="2" s="1"/>
  <c r="W1341" i="2" s="1"/>
  <c r="T1342" i="2" s="1"/>
  <c r="U1342" i="2" l="1"/>
  <c r="V1342" i="2" s="1"/>
  <c r="W1342" i="2" s="1"/>
  <c r="T1343" i="2" s="1"/>
  <c r="U1343" i="2" l="1"/>
  <c r="V1343" i="2" s="1"/>
  <c r="W1343" i="2" s="1"/>
  <c r="T1344" i="2" s="1"/>
  <c r="U1344" i="2" l="1"/>
  <c r="V1344" i="2" s="1"/>
  <c r="W1344" i="2" s="1"/>
  <c r="T1345" i="2" s="1"/>
  <c r="U1345" i="2" l="1"/>
  <c r="V1345" i="2" s="1"/>
  <c r="W1345" i="2" s="1"/>
  <c r="T1346" i="2" s="1"/>
  <c r="U1346" i="2" l="1"/>
  <c r="V1346" i="2" s="1"/>
  <c r="W1346" i="2" s="1"/>
  <c r="T1347" i="2" s="1"/>
  <c r="U1347" i="2" l="1"/>
  <c r="V1347" i="2" s="1"/>
  <c r="W1347" i="2" s="1"/>
  <c r="T1348" i="2" s="1"/>
  <c r="U1348" i="2" l="1"/>
  <c r="V1348" i="2" s="1"/>
  <c r="W1348" i="2" s="1"/>
  <c r="T1349" i="2" s="1"/>
  <c r="U1349" i="2" l="1"/>
  <c r="V1349" i="2" s="1"/>
  <c r="W1349" i="2" s="1"/>
  <c r="T1350" i="2" s="1"/>
  <c r="U1350" i="2" l="1"/>
  <c r="V1350" i="2" s="1"/>
  <c r="W1350" i="2" s="1"/>
  <c r="T1351" i="2" s="1"/>
  <c r="U1351" i="2" l="1"/>
  <c r="V1351" i="2" s="1"/>
  <c r="W1351" i="2" s="1"/>
  <c r="T1352" i="2" s="1"/>
  <c r="U1352" i="2" l="1"/>
  <c r="V1352" i="2" s="1"/>
  <c r="W1352" i="2" s="1"/>
  <c r="T1353" i="2" s="1"/>
  <c r="U1353" i="2" l="1"/>
  <c r="V1353" i="2" s="1"/>
  <c r="W1353" i="2" s="1"/>
  <c r="T1354" i="2" s="1"/>
  <c r="U1354" i="2" l="1"/>
  <c r="V1354" i="2" s="1"/>
  <c r="W1354" i="2" s="1"/>
  <c r="T1355" i="2" s="1"/>
  <c r="U1355" i="2" l="1"/>
  <c r="V1355" i="2" s="1"/>
  <c r="W1355" i="2" s="1"/>
  <c r="T1356" i="2" s="1"/>
  <c r="U1356" i="2" l="1"/>
  <c r="V1356" i="2" s="1"/>
  <c r="W1356" i="2" s="1"/>
  <c r="T1357" i="2" s="1"/>
  <c r="U1357" i="2" l="1"/>
  <c r="V1357" i="2" s="1"/>
  <c r="W1357" i="2" s="1"/>
  <c r="T1358" i="2" s="1"/>
  <c r="U1358" i="2" l="1"/>
  <c r="V1358" i="2" s="1"/>
  <c r="W1358" i="2" s="1"/>
  <c r="T1359" i="2" s="1"/>
  <c r="U1359" i="2" l="1"/>
  <c r="V1359" i="2" s="1"/>
  <c r="W1359" i="2" s="1"/>
  <c r="T1360" i="2" s="1"/>
  <c r="U1360" i="2" l="1"/>
  <c r="V1360" i="2" s="1"/>
  <c r="W1360" i="2" s="1"/>
  <c r="T1361" i="2" s="1"/>
  <c r="U1361" i="2" l="1"/>
  <c r="V1361" i="2" s="1"/>
  <c r="W1361" i="2" s="1"/>
  <c r="T1362" i="2" s="1"/>
  <c r="U1362" i="2" l="1"/>
  <c r="V1362" i="2" s="1"/>
  <c r="W1362" i="2" s="1"/>
  <c r="T1363" i="2" s="1"/>
  <c r="U1363" i="2" l="1"/>
  <c r="V1363" i="2" s="1"/>
  <c r="W1363" i="2" s="1"/>
  <c r="T1364" i="2" s="1"/>
  <c r="U1364" i="2" l="1"/>
  <c r="V1364" i="2" s="1"/>
  <c r="W1364" i="2" s="1"/>
  <c r="T1365" i="2" s="1"/>
  <c r="U1365" i="2" l="1"/>
  <c r="V1365" i="2" s="1"/>
  <c r="W1365" i="2" s="1"/>
  <c r="T1366" i="2" s="1"/>
  <c r="U1366" i="2" l="1"/>
  <c r="V1366" i="2" s="1"/>
  <c r="W1366" i="2" s="1"/>
  <c r="T1367" i="2" s="1"/>
  <c r="U1367" i="2" l="1"/>
  <c r="V1367" i="2" s="1"/>
  <c r="W1367" i="2" s="1"/>
  <c r="T1368" i="2" s="1"/>
  <c r="U1368" i="2" l="1"/>
  <c r="V1368" i="2" s="1"/>
  <c r="W1368" i="2" s="1"/>
  <c r="T1369" i="2" s="1"/>
  <c r="U1369" i="2" l="1"/>
  <c r="V1369" i="2" s="1"/>
  <c r="W1369" i="2" s="1"/>
  <c r="T1370" i="2" s="1"/>
  <c r="U1370" i="2" l="1"/>
  <c r="V1370" i="2" s="1"/>
  <c r="W1370" i="2" s="1"/>
  <c r="T1371" i="2" s="1"/>
  <c r="U1371" i="2" l="1"/>
  <c r="V1371" i="2" s="1"/>
  <c r="W1371" i="2" s="1"/>
  <c r="T1372" i="2" s="1"/>
  <c r="U1372" i="2" l="1"/>
  <c r="V1372" i="2" s="1"/>
  <c r="W1372" i="2" s="1"/>
  <c r="T1373" i="2" s="1"/>
  <c r="U1373" i="2" l="1"/>
  <c r="V1373" i="2" s="1"/>
  <c r="W1373" i="2" s="1"/>
  <c r="T1374" i="2" s="1"/>
  <c r="U1374" i="2" l="1"/>
  <c r="V1374" i="2" s="1"/>
  <c r="W1374" i="2" s="1"/>
  <c r="T1375" i="2" s="1"/>
  <c r="U1375" i="2" l="1"/>
  <c r="V1375" i="2" s="1"/>
  <c r="W1375" i="2" s="1"/>
  <c r="T1376" i="2" s="1"/>
  <c r="U1376" i="2" l="1"/>
  <c r="V1376" i="2" s="1"/>
  <c r="W1376" i="2" s="1"/>
  <c r="T1377" i="2" s="1"/>
  <c r="U1377" i="2" l="1"/>
  <c r="V1377" i="2" s="1"/>
  <c r="W1377" i="2" s="1"/>
  <c r="T1378" i="2" s="1"/>
  <c r="U1378" i="2" l="1"/>
  <c r="V1378" i="2" s="1"/>
  <c r="W1378" i="2" s="1"/>
  <c r="T1379" i="2" s="1"/>
  <c r="U1379" i="2" l="1"/>
  <c r="V1379" i="2" s="1"/>
  <c r="W1379" i="2" s="1"/>
  <c r="T1380" i="2" s="1"/>
  <c r="U1380" i="2" l="1"/>
  <c r="V1380" i="2" s="1"/>
  <c r="W1380" i="2" s="1"/>
  <c r="T1381" i="2" s="1"/>
  <c r="U1381" i="2" l="1"/>
  <c r="V1381" i="2" s="1"/>
  <c r="W1381" i="2" s="1"/>
  <c r="T1382" i="2" s="1"/>
  <c r="U1382" i="2" l="1"/>
  <c r="V1382" i="2" s="1"/>
  <c r="W1382" i="2" s="1"/>
  <c r="T1383" i="2" s="1"/>
  <c r="U1383" i="2" l="1"/>
  <c r="V1383" i="2" s="1"/>
  <c r="W1383" i="2" s="1"/>
  <c r="T1384" i="2" s="1"/>
  <c r="U1384" i="2" l="1"/>
  <c r="V1384" i="2" s="1"/>
  <c r="W1384" i="2" s="1"/>
  <c r="T1385" i="2" s="1"/>
  <c r="U1385" i="2" l="1"/>
  <c r="V1385" i="2" s="1"/>
  <c r="W1385" i="2" s="1"/>
  <c r="T1386" i="2" s="1"/>
  <c r="U1386" i="2" l="1"/>
  <c r="V1386" i="2" s="1"/>
  <c r="W1386" i="2" s="1"/>
  <c r="T1387" i="2" s="1"/>
  <c r="U1387" i="2" l="1"/>
  <c r="V1387" i="2" s="1"/>
  <c r="W1387" i="2" s="1"/>
  <c r="T1388" i="2" s="1"/>
  <c r="U1388" i="2" l="1"/>
  <c r="V1388" i="2" s="1"/>
  <c r="W1388" i="2" s="1"/>
  <c r="T1389" i="2" s="1"/>
  <c r="U1389" i="2" l="1"/>
  <c r="V1389" i="2" s="1"/>
  <c r="W1389" i="2" s="1"/>
  <c r="T1390" i="2" s="1"/>
  <c r="U1390" i="2" l="1"/>
  <c r="V1390" i="2" s="1"/>
  <c r="W1390" i="2" s="1"/>
  <c r="T1391" i="2" s="1"/>
  <c r="U1391" i="2" l="1"/>
  <c r="V1391" i="2" s="1"/>
  <c r="W1391" i="2" s="1"/>
  <c r="T1392" i="2" s="1"/>
  <c r="U1392" i="2" l="1"/>
  <c r="V1392" i="2" s="1"/>
  <c r="W1392" i="2" s="1"/>
  <c r="T1393" i="2" s="1"/>
  <c r="U1393" i="2" l="1"/>
  <c r="V1393" i="2" s="1"/>
  <c r="W1393" i="2" s="1"/>
  <c r="T1394" i="2" s="1"/>
  <c r="U1394" i="2" l="1"/>
  <c r="V1394" i="2" s="1"/>
  <c r="W1394" i="2" s="1"/>
  <c r="T1395" i="2" s="1"/>
  <c r="U1395" i="2" l="1"/>
  <c r="V1395" i="2" s="1"/>
  <c r="W1395" i="2" s="1"/>
  <c r="T1396" i="2" s="1"/>
  <c r="U1396" i="2" l="1"/>
  <c r="V1396" i="2" s="1"/>
  <c r="W1396" i="2" s="1"/>
  <c r="T1397" i="2" s="1"/>
  <c r="U1397" i="2" l="1"/>
  <c r="V1397" i="2" s="1"/>
  <c r="W1397" i="2" s="1"/>
  <c r="T1398" i="2" s="1"/>
  <c r="U1398" i="2" l="1"/>
  <c r="V1398" i="2" s="1"/>
  <c r="W1398" i="2" s="1"/>
  <c r="T1399" i="2" s="1"/>
  <c r="U1399" i="2" l="1"/>
  <c r="V1399" i="2" s="1"/>
  <c r="W1399" i="2" s="1"/>
  <c r="T1400" i="2" s="1"/>
  <c r="U1400" i="2" l="1"/>
  <c r="V1400" i="2" s="1"/>
  <c r="W1400" i="2" s="1"/>
  <c r="T1401" i="2" s="1"/>
  <c r="U1401" i="2" l="1"/>
  <c r="V1401" i="2" s="1"/>
  <c r="W1401" i="2" s="1"/>
  <c r="T1402" i="2" s="1"/>
  <c r="U1402" i="2" l="1"/>
  <c r="V1402" i="2" s="1"/>
  <c r="W1402" i="2" s="1"/>
  <c r="T1403" i="2" s="1"/>
  <c r="U1403" i="2" l="1"/>
  <c r="V1403" i="2" s="1"/>
  <c r="W1403" i="2" s="1"/>
  <c r="T1404" i="2" s="1"/>
  <c r="U1404" i="2" l="1"/>
  <c r="V1404" i="2" s="1"/>
  <c r="W1404" i="2" s="1"/>
  <c r="T1405" i="2" s="1"/>
  <c r="U1405" i="2" l="1"/>
  <c r="V1405" i="2" s="1"/>
  <c r="W1405" i="2" s="1"/>
  <c r="T1406" i="2" s="1"/>
  <c r="U1406" i="2" l="1"/>
  <c r="V1406" i="2" s="1"/>
  <c r="W1406" i="2" s="1"/>
  <c r="T1407" i="2" s="1"/>
  <c r="U1407" i="2" l="1"/>
  <c r="V1407" i="2" s="1"/>
  <c r="W1407" i="2" s="1"/>
  <c r="T1408" i="2" s="1"/>
  <c r="U1408" i="2" l="1"/>
  <c r="V1408" i="2" s="1"/>
  <c r="W1408" i="2" s="1"/>
  <c r="T1409" i="2" s="1"/>
  <c r="U1409" i="2" l="1"/>
  <c r="V1409" i="2" s="1"/>
  <c r="W1409" i="2" s="1"/>
  <c r="T1410" i="2" s="1"/>
  <c r="U1410" i="2" l="1"/>
  <c r="V1410" i="2" s="1"/>
  <c r="W1410" i="2" s="1"/>
  <c r="T1411" i="2" s="1"/>
  <c r="U1411" i="2" l="1"/>
  <c r="V1411" i="2" s="1"/>
  <c r="W1411" i="2" s="1"/>
  <c r="T1412" i="2" s="1"/>
  <c r="U1412" i="2" l="1"/>
  <c r="V1412" i="2" s="1"/>
  <c r="W1412" i="2" s="1"/>
  <c r="T1413" i="2" s="1"/>
  <c r="U1413" i="2" l="1"/>
  <c r="V1413" i="2" s="1"/>
  <c r="W1413" i="2" s="1"/>
  <c r="T1414" i="2" s="1"/>
  <c r="U1414" i="2" l="1"/>
  <c r="V1414" i="2" s="1"/>
  <c r="W1414" i="2" s="1"/>
  <c r="T1415" i="2" s="1"/>
  <c r="U1415" i="2" l="1"/>
  <c r="V1415" i="2" s="1"/>
  <c r="W1415" i="2" s="1"/>
  <c r="T1416" i="2" s="1"/>
  <c r="U1416" i="2" l="1"/>
  <c r="V1416" i="2" s="1"/>
  <c r="W1416" i="2" s="1"/>
  <c r="T1417" i="2" s="1"/>
  <c r="U1417" i="2" l="1"/>
  <c r="V1417" i="2" s="1"/>
  <c r="W1417" i="2" s="1"/>
  <c r="T1418" i="2" s="1"/>
  <c r="U1418" i="2" l="1"/>
  <c r="V1418" i="2" s="1"/>
  <c r="W1418" i="2" s="1"/>
  <c r="T1419" i="2" s="1"/>
  <c r="U1419" i="2" l="1"/>
  <c r="V1419" i="2" s="1"/>
  <c r="W1419" i="2" s="1"/>
  <c r="T1420" i="2" s="1"/>
  <c r="U1420" i="2" l="1"/>
  <c r="V1420" i="2" s="1"/>
  <c r="W1420" i="2" s="1"/>
  <c r="T1421" i="2" s="1"/>
  <c r="U1421" i="2" l="1"/>
  <c r="V1421" i="2" s="1"/>
  <c r="W1421" i="2" s="1"/>
  <c r="T1422" i="2" s="1"/>
  <c r="U1422" i="2" l="1"/>
  <c r="V1422" i="2" s="1"/>
  <c r="W1422" i="2" s="1"/>
  <c r="T1423" i="2" s="1"/>
  <c r="U1423" i="2" l="1"/>
  <c r="V1423" i="2" s="1"/>
  <c r="W1423" i="2" s="1"/>
  <c r="T1424" i="2" s="1"/>
  <c r="U1424" i="2" l="1"/>
  <c r="V1424" i="2" s="1"/>
  <c r="W1424" i="2" s="1"/>
  <c r="T1425" i="2" s="1"/>
  <c r="U1425" i="2" l="1"/>
  <c r="V1425" i="2" s="1"/>
  <c r="W1425" i="2" s="1"/>
  <c r="T1426" i="2" s="1"/>
  <c r="U1426" i="2" l="1"/>
  <c r="V1426" i="2" s="1"/>
  <c r="W1426" i="2" s="1"/>
  <c r="T1427" i="2" s="1"/>
  <c r="U1427" i="2" l="1"/>
  <c r="V1427" i="2" s="1"/>
  <c r="W1427" i="2" s="1"/>
  <c r="T1428" i="2" s="1"/>
  <c r="U1428" i="2" l="1"/>
  <c r="V1428" i="2" s="1"/>
  <c r="W1428" i="2" s="1"/>
  <c r="T1429" i="2" s="1"/>
  <c r="U1429" i="2" l="1"/>
  <c r="V1429" i="2" s="1"/>
  <c r="W1429" i="2" s="1"/>
  <c r="T1430" i="2" s="1"/>
  <c r="U1430" i="2" l="1"/>
  <c r="V1430" i="2" s="1"/>
  <c r="W1430" i="2" s="1"/>
  <c r="T1431" i="2" s="1"/>
  <c r="U1431" i="2" l="1"/>
  <c r="V1431" i="2" s="1"/>
  <c r="W1431" i="2" s="1"/>
  <c r="T1432" i="2" s="1"/>
  <c r="U1432" i="2" l="1"/>
  <c r="V1432" i="2" s="1"/>
  <c r="W1432" i="2" s="1"/>
  <c r="T1433" i="2" s="1"/>
  <c r="U1433" i="2" l="1"/>
  <c r="V1433" i="2" s="1"/>
  <c r="W1433" i="2" s="1"/>
  <c r="T1434" i="2" s="1"/>
  <c r="U1434" i="2" l="1"/>
  <c r="V1434" i="2" s="1"/>
  <c r="W1434" i="2" s="1"/>
  <c r="T1435" i="2" s="1"/>
  <c r="U1435" i="2" l="1"/>
  <c r="V1435" i="2" s="1"/>
  <c r="W1435" i="2" s="1"/>
  <c r="T1436" i="2" s="1"/>
  <c r="U1436" i="2" l="1"/>
  <c r="V1436" i="2" s="1"/>
  <c r="W1436" i="2" s="1"/>
  <c r="T1437" i="2" s="1"/>
  <c r="U1437" i="2" l="1"/>
  <c r="V1437" i="2" s="1"/>
  <c r="W1437" i="2" s="1"/>
  <c r="T1438" i="2" s="1"/>
  <c r="U1438" i="2" l="1"/>
  <c r="V1438" i="2" s="1"/>
  <c r="W1438" i="2" s="1"/>
  <c r="T1439" i="2" s="1"/>
  <c r="U1439" i="2" l="1"/>
  <c r="V1439" i="2" s="1"/>
  <c r="W1439" i="2" s="1"/>
  <c r="T1440" i="2" s="1"/>
  <c r="U1440" i="2" l="1"/>
  <c r="V1440" i="2" s="1"/>
  <c r="W1440" i="2" s="1"/>
  <c r="T1441" i="2" s="1"/>
  <c r="U1441" i="2" l="1"/>
  <c r="V1441" i="2" s="1"/>
  <c r="W1441" i="2" s="1"/>
  <c r="T1442" i="2" s="1"/>
  <c r="U1442" i="2" l="1"/>
  <c r="V1442" i="2" s="1"/>
  <c r="W1442" i="2" s="1"/>
  <c r="T1443" i="2" s="1"/>
  <c r="U1443" i="2" l="1"/>
  <c r="V1443" i="2" s="1"/>
  <c r="W1443" i="2" s="1"/>
  <c r="T1444" i="2" s="1"/>
  <c r="U1444" i="2" l="1"/>
  <c r="V1444" i="2" s="1"/>
  <c r="W1444" i="2" s="1"/>
  <c r="T1445" i="2" s="1"/>
  <c r="U1445" i="2" l="1"/>
  <c r="V1445" i="2" s="1"/>
  <c r="W1445" i="2" s="1"/>
  <c r="T1446" i="2" s="1"/>
  <c r="U1446" i="2" l="1"/>
  <c r="V1446" i="2" s="1"/>
  <c r="W1446" i="2" s="1"/>
  <c r="T1447" i="2" s="1"/>
  <c r="U1447" i="2" l="1"/>
  <c r="V1447" i="2" s="1"/>
  <c r="W1447" i="2" s="1"/>
  <c r="T1448" i="2" s="1"/>
  <c r="U1448" i="2" l="1"/>
  <c r="V1448" i="2" s="1"/>
  <c r="W1448" i="2" s="1"/>
  <c r="T1449" i="2" s="1"/>
  <c r="U1449" i="2" l="1"/>
  <c r="V1449" i="2" s="1"/>
  <c r="W1449" i="2" s="1"/>
  <c r="T1450" i="2" s="1"/>
  <c r="U1450" i="2" l="1"/>
  <c r="V1450" i="2" s="1"/>
  <c r="W1450" i="2" s="1"/>
  <c r="T1451" i="2" s="1"/>
  <c r="U1451" i="2" l="1"/>
  <c r="V1451" i="2" s="1"/>
  <c r="W1451" i="2" s="1"/>
  <c r="T1452" i="2" s="1"/>
  <c r="U1452" i="2" l="1"/>
  <c r="V1452" i="2" s="1"/>
  <c r="W1452" i="2" s="1"/>
  <c r="T1453" i="2" s="1"/>
  <c r="U1453" i="2" l="1"/>
  <c r="V1453" i="2" s="1"/>
  <c r="W1453" i="2" s="1"/>
  <c r="T1454" i="2" s="1"/>
  <c r="U1454" i="2" l="1"/>
  <c r="V1454" i="2" s="1"/>
  <c r="W1454" i="2" s="1"/>
  <c r="T1455" i="2" s="1"/>
  <c r="U1455" i="2" l="1"/>
  <c r="V1455" i="2" s="1"/>
  <c r="W1455" i="2" s="1"/>
  <c r="T1456" i="2" s="1"/>
  <c r="U1456" i="2" l="1"/>
  <c r="V1456" i="2" s="1"/>
  <c r="W1456" i="2" s="1"/>
  <c r="T1457" i="2" s="1"/>
  <c r="U1457" i="2" l="1"/>
  <c r="V1457" i="2" s="1"/>
  <c r="W1457" i="2" s="1"/>
  <c r="T1458" i="2" s="1"/>
  <c r="U1458" i="2" l="1"/>
  <c r="V1458" i="2" s="1"/>
  <c r="W1458" i="2" s="1"/>
  <c r="T1459" i="2" s="1"/>
  <c r="U1459" i="2" l="1"/>
  <c r="V1459" i="2" s="1"/>
  <c r="W1459" i="2" s="1"/>
  <c r="T1460" i="2" s="1"/>
  <c r="U1460" i="2" l="1"/>
  <c r="V1460" i="2" s="1"/>
  <c r="W1460" i="2" s="1"/>
  <c r="T1461" i="2" s="1"/>
  <c r="U1461" i="2" l="1"/>
  <c r="V1461" i="2" s="1"/>
  <c r="W1461" i="2" s="1"/>
  <c r="T1462" i="2" s="1"/>
  <c r="U1462" i="2" l="1"/>
  <c r="V1462" i="2" s="1"/>
  <c r="W1462" i="2" s="1"/>
  <c r="T1463" i="2" s="1"/>
  <c r="U1463" i="2" l="1"/>
  <c r="V1463" i="2" s="1"/>
  <c r="W1463" i="2" s="1"/>
  <c r="T1464" i="2" s="1"/>
  <c r="U1464" i="2" l="1"/>
  <c r="V1464" i="2" s="1"/>
  <c r="W1464" i="2" s="1"/>
  <c r="T1465" i="2" s="1"/>
  <c r="U1465" i="2" l="1"/>
  <c r="V1465" i="2" s="1"/>
  <c r="W1465" i="2" s="1"/>
  <c r="T1466" i="2" s="1"/>
  <c r="U1466" i="2" l="1"/>
  <c r="V1466" i="2" s="1"/>
  <c r="W1466" i="2" s="1"/>
  <c r="T1467" i="2" s="1"/>
  <c r="U1467" i="2" l="1"/>
  <c r="V1467" i="2" s="1"/>
  <c r="W1467" i="2" s="1"/>
  <c r="T1468" i="2" s="1"/>
  <c r="U1468" i="2" l="1"/>
  <c r="V1468" i="2" s="1"/>
  <c r="W1468" i="2" s="1"/>
  <c r="T1469" i="2" s="1"/>
  <c r="U1469" i="2" l="1"/>
  <c r="V1469" i="2" s="1"/>
  <c r="W1469" i="2" s="1"/>
  <c r="T1470" i="2" s="1"/>
  <c r="U1470" i="2" l="1"/>
  <c r="V1470" i="2" s="1"/>
  <c r="W1470" i="2" s="1"/>
  <c r="T1471" i="2" s="1"/>
  <c r="U1471" i="2" l="1"/>
  <c r="V1471" i="2" s="1"/>
  <c r="W1471" i="2" s="1"/>
  <c r="T1472" i="2" s="1"/>
  <c r="U1472" i="2" l="1"/>
  <c r="V1472" i="2" s="1"/>
  <c r="W1472" i="2" s="1"/>
  <c r="T1473" i="2" s="1"/>
  <c r="U1473" i="2" l="1"/>
  <c r="V1473" i="2" s="1"/>
  <c r="W1473" i="2" s="1"/>
  <c r="T1474" i="2" s="1"/>
  <c r="U1474" i="2" l="1"/>
  <c r="V1474" i="2" s="1"/>
  <c r="W1474" i="2" s="1"/>
  <c r="T1475" i="2" s="1"/>
  <c r="U1475" i="2" l="1"/>
  <c r="V1475" i="2" s="1"/>
  <c r="W1475" i="2" s="1"/>
  <c r="T1476" i="2" s="1"/>
  <c r="U1476" i="2" l="1"/>
  <c r="V1476" i="2" s="1"/>
  <c r="W1476" i="2" s="1"/>
  <c r="T1477" i="2" s="1"/>
  <c r="U1477" i="2" l="1"/>
  <c r="V1477" i="2" s="1"/>
  <c r="W1477" i="2" s="1"/>
  <c r="T1478" i="2" s="1"/>
  <c r="U1478" i="2" l="1"/>
  <c r="V1478" i="2" s="1"/>
  <c r="W1478" i="2" s="1"/>
  <c r="T1479" i="2" s="1"/>
  <c r="U1479" i="2" l="1"/>
  <c r="V1479" i="2" s="1"/>
  <c r="W1479" i="2" s="1"/>
  <c r="T1480" i="2" s="1"/>
  <c r="U1480" i="2" l="1"/>
  <c r="V1480" i="2" s="1"/>
  <c r="W1480" i="2" s="1"/>
  <c r="T1481" i="2" s="1"/>
  <c r="U1481" i="2" l="1"/>
  <c r="V1481" i="2" s="1"/>
  <c r="W1481" i="2" s="1"/>
  <c r="T1482" i="2" s="1"/>
  <c r="U1482" i="2" l="1"/>
  <c r="V1482" i="2" s="1"/>
  <c r="W1482" i="2" s="1"/>
  <c r="T1483" i="2" s="1"/>
  <c r="U1483" i="2" l="1"/>
  <c r="V1483" i="2" s="1"/>
  <c r="W1483" i="2" s="1"/>
  <c r="T1484" i="2" s="1"/>
  <c r="U1484" i="2" l="1"/>
  <c r="V1484" i="2" s="1"/>
  <c r="W1484" i="2" s="1"/>
  <c r="T1485" i="2" s="1"/>
  <c r="U1485" i="2" l="1"/>
  <c r="V1485" i="2" s="1"/>
  <c r="W1485" i="2" s="1"/>
  <c r="T1486" i="2" s="1"/>
  <c r="U1486" i="2" l="1"/>
  <c r="V1486" i="2" s="1"/>
  <c r="W1486" i="2" s="1"/>
  <c r="T1487" i="2" s="1"/>
  <c r="U1487" i="2" l="1"/>
  <c r="V1487" i="2" s="1"/>
  <c r="W1487" i="2" s="1"/>
  <c r="T1488" i="2" s="1"/>
  <c r="U1488" i="2" l="1"/>
  <c r="V1488" i="2" s="1"/>
  <c r="W1488" i="2" s="1"/>
  <c r="T1489" i="2" s="1"/>
  <c r="U1489" i="2" l="1"/>
  <c r="V1489" i="2" s="1"/>
  <c r="W1489" i="2" s="1"/>
  <c r="T1490" i="2" s="1"/>
  <c r="U1490" i="2" l="1"/>
  <c r="V1490" i="2" s="1"/>
  <c r="W1490" i="2" s="1"/>
  <c r="T1491" i="2" s="1"/>
  <c r="U1491" i="2" l="1"/>
  <c r="V1491" i="2" s="1"/>
  <c r="W1491" i="2" s="1"/>
  <c r="T1492" i="2" s="1"/>
  <c r="U1492" i="2" l="1"/>
  <c r="V1492" i="2" s="1"/>
  <c r="W1492" i="2" s="1"/>
  <c r="T1493" i="2" s="1"/>
  <c r="U1493" i="2" l="1"/>
  <c r="V1493" i="2" s="1"/>
  <c r="W1493" i="2" s="1"/>
  <c r="T1494" i="2" s="1"/>
  <c r="U1494" i="2" l="1"/>
  <c r="V1494" i="2" s="1"/>
  <c r="W1494" i="2" s="1"/>
  <c r="T1495" i="2" s="1"/>
  <c r="U1495" i="2" l="1"/>
  <c r="V1495" i="2" s="1"/>
  <c r="W1495" i="2" s="1"/>
  <c r="T1496" i="2" s="1"/>
  <c r="U1496" i="2" l="1"/>
  <c r="V1496" i="2" s="1"/>
  <c r="W1496" i="2" s="1"/>
  <c r="T1497" i="2" s="1"/>
  <c r="U1497" i="2" l="1"/>
  <c r="V1497" i="2" s="1"/>
  <c r="W1497" i="2" s="1"/>
  <c r="T1498" i="2" s="1"/>
  <c r="U1498" i="2" l="1"/>
  <c r="V1498" i="2" s="1"/>
  <c r="W1498" i="2" s="1"/>
  <c r="T1499" i="2" s="1"/>
  <c r="U1499" i="2" l="1"/>
  <c r="V1499" i="2" s="1"/>
  <c r="W1499" i="2" s="1"/>
  <c r="T1500" i="2" s="1"/>
  <c r="U1500" i="2" l="1"/>
  <c r="V1500" i="2" s="1"/>
  <c r="W1500" i="2" s="1"/>
  <c r="T1501" i="2" s="1"/>
  <c r="U1501" i="2" l="1"/>
  <c r="V1501" i="2" s="1"/>
  <c r="W1501" i="2" s="1"/>
  <c r="T1502" i="2" s="1"/>
  <c r="U1502" i="2" l="1"/>
  <c r="V1502" i="2" s="1"/>
  <c r="W1502" i="2" s="1"/>
  <c r="T1503" i="2" s="1"/>
  <c r="U1503" i="2" l="1"/>
  <c r="V1503" i="2" s="1"/>
  <c r="W1503" i="2" s="1"/>
  <c r="T1504" i="2" s="1"/>
  <c r="U1504" i="2" l="1"/>
  <c r="V1504" i="2" s="1"/>
  <c r="W1504" i="2" s="1"/>
  <c r="T1505" i="2" s="1"/>
  <c r="U1505" i="2" l="1"/>
  <c r="V1505" i="2" s="1"/>
  <c r="W1505" i="2" s="1"/>
  <c r="T1506" i="2" s="1"/>
  <c r="U1506" i="2" l="1"/>
  <c r="V1506" i="2" s="1"/>
  <c r="W1506" i="2" s="1"/>
  <c r="T1507" i="2" s="1"/>
  <c r="U1507" i="2" l="1"/>
  <c r="V1507" i="2" s="1"/>
  <c r="W1507" i="2" s="1"/>
  <c r="T1508" i="2" s="1"/>
  <c r="U1508" i="2" l="1"/>
  <c r="V1508" i="2" s="1"/>
  <c r="W1508" i="2" s="1"/>
  <c r="T1509" i="2" s="1"/>
  <c r="U1509" i="2" l="1"/>
  <c r="V1509" i="2" s="1"/>
  <c r="W1509" i="2" s="1"/>
  <c r="T1510" i="2" s="1"/>
  <c r="U1510" i="2" l="1"/>
  <c r="V1510" i="2" s="1"/>
  <c r="W1510" i="2" s="1"/>
  <c r="T1511" i="2" s="1"/>
  <c r="U1511" i="2" l="1"/>
  <c r="V1511" i="2" s="1"/>
  <c r="W1511" i="2" s="1"/>
  <c r="T1512" i="2" s="1"/>
  <c r="U1512" i="2" l="1"/>
  <c r="V1512" i="2" s="1"/>
  <c r="W1512" i="2" s="1"/>
  <c r="T1513" i="2" s="1"/>
  <c r="U1513" i="2" l="1"/>
  <c r="V1513" i="2" s="1"/>
  <c r="W1513" i="2" s="1"/>
  <c r="T1514" i="2" s="1"/>
  <c r="U1514" i="2" l="1"/>
  <c r="V1514" i="2" s="1"/>
  <c r="W1514" i="2" s="1"/>
  <c r="T1515" i="2" s="1"/>
  <c r="U1515" i="2" l="1"/>
  <c r="V1515" i="2" s="1"/>
  <c r="W1515" i="2" s="1"/>
  <c r="T1516" i="2" s="1"/>
  <c r="U1516" i="2" l="1"/>
  <c r="V1516" i="2" s="1"/>
  <c r="W1516" i="2" s="1"/>
  <c r="T1517" i="2" s="1"/>
  <c r="U1517" i="2" l="1"/>
  <c r="V1517" i="2" s="1"/>
  <c r="W1517" i="2" s="1"/>
  <c r="T1518" i="2" s="1"/>
  <c r="U1518" i="2" l="1"/>
  <c r="V1518" i="2" s="1"/>
  <c r="W1518" i="2" s="1"/>
  <c r="T1519" i="2" s="1"/>
  <c r="U1519" i="2" l="1"/>
  <c r="V1519" i="2" s="1"/>
  <c r="W1519" i="2" s="1"/>
  <c r="T1520" i="2" s="1"/>
  <c r="U1520" i="2" l="1"/>
  <c r="V1520" i="2" s="1"/>
  <c r="W1520" i="2" s="1"/>
  <c r="T1521" i="2" s="1"/>
  <c r="U1521" i="2" l="1"/>
  <c r="V1521" i="2" s="1"/>
  <c r="W1521" i="2" s="1"/>
  <c r="T1522" i="2" s="1"/>
  <c r="U1522" i="2" l="1"/>
  <c r="V1522" i="2" s="1"/>
  <c r="W1522" i="2" s="1"/>
  <c r="T1523" i="2" s="1"/>
  <c r="U1523" i="2" l="1"/>
  <c r="V1523" i="2" s="1"/>
  <c r="W1523" i="2" s="1"/>
  <c r="T1524" i="2" s="1"/>
  <c r="U1524" i="2" l="1"/>
  <c r="V1524" i="2" s="1"/>
  <c r="W1524" i="2" s="1"/>
  <c r="T1525" i="2" s="1"/>
  <c r="U1525" i="2" l="1"/>
  <c r="V1525" i="2" s="1"/>
  <c r="W1525" i="2" s="1"/>
  <c r="T1526" i="2" s="1"/>
  <c r="U1526" i="2" l="1"/>
  <c r="V1526" i="2" s="1"/>
  <c r="W1526" i="2" s="1"/>
  <c r="T1527" i="2" s="1"/>
  <c r="U1527" i="2" l="1"/>
  <c r="V1527" i="2" s="1"/>
  <c r="W1527" i="2" s="1"/>
  <c r="T1528" i="2" s="1"/>
  <c r="U1528" i="2" l="1"/>
  <c r="V1528" i="2" s="1"/>
  <c r="W1528" i="2" s="1"/>
  <c r="T1529" i="2" s="1"/>
  <c r="U1529" i="2" l="1"/>
  <c r="V1529" i="2" s="1"/>
  <c r="W1529" i="2" s="1"/>
  <c r="T1530" i="2" s="1"/>
  <c r="U1530" i="2" l="1"/>
  <c r="V1530" i="2" s="1"/>
  <c r="W1530" i="2" s="1"/>
  <c r="T1531" i="2" s="1"/>
  <c r="U1531" i="2" l="1"/>
  <c r="V1531" i="2" s="1"/>
  <c r="W1531" i="2" s="1"/>
  <c r="T1532" i="2" s="1"/>
  <c r="U1532" i="2" l="1"/>
  <c r="V1532" i="2" s="1"/>
  <c r="W1532" i="2" s="1"/>
  <c r="T1533" i="2" s="1"/>
  <c r="U1533" i="2" l="1"/>
  <c r="V1533" i="2" s="1"/>
  <c r="W1533" i="2" s="1"/>
  <c r="T1534" i="2" s="1"/>
  <c r="U1534" i="2" l="1"/>
  <c r="V1534" i="2" s="1"/>
  <c r="W1534" i="2" s="1"/>
  <c r="T1535" i="2" s="1"/>
  <c r="U1535" i="2" l="1"/>
  <c r="V1535" i="2" s="1"/>
  <c r="W1535" i="2" s="1"/>
  <c r="T1536" i="2" s="1"/>
  <c r="U1536" i="2" l="1"/>
  <c r="V1536" i="2" s="1"/>
  <c r="W1536" i="2" s="1"/>
  <c r="T1537" i="2" s="1"/>
  <c r="U1537" i="2" l="1"/>
  <c r="V1537" i="2" s="1"/>
  <c r="W1537" i="2" s="1"/>
  <c r="T1538" i="2" s="1"/>
  <c r="U1538" i="2" l="1"/>
  <c r="V1538" i="2" s="1"/>
  <c r="W1538" i="2" s="1"/>
  <c r="T1539" i="2" s="1"/>
  <c r="U1539" i="2" l="1"/>
  <c r="V1539" i="2" s="1"/>
  <c r="W1539" i="2" s="1"/>
  <c r="T1540" i="2" s="1"/>
  <c r="U1540" i="2" l="1"/>
  <c r="V1540" i="2" s="1"/>
  <c r="W1540" i="2" s="1"/>
  <c r="T1541" i="2" s="1"/>
  <c r="U1541" i="2" l="1"/>
  <c r="V1541" i="2" s="1"/>
  <c r="W1541" i="2" s="1"/>
  <c r="T1542" i="2" s="1"/>
  <c r="U1542" i="2" l="1"/>
  <c r="V1542" i="2" s="1"/>
  <c r="W1542" i="2" s="1"/>
  <c r="T1543" i="2" s="1"/>
  <c r="U1543" i="2" l="1"/>
  <c r="V1543" i="2" s="1"/>
  <c r="W1543" i="2" s="1"/>
  <c r="T1544" i="2" s="1"/>
  <c r="U1544" i="2" l="1"/>
  <c r="V1544" i="2" s="1"/>
  <c r="W1544" i="2" s="1"/>
  <c r="T1545" i="2" s="1"/>
  <c r="U1545" i="2" l="1"/>
  <c r="V1545" i="2" s="1"/>
  <c r="W1545" i="2" s="1"/>
  <c r="T1546" i="2" s="1"/>
  <c r="U1546" i="2" l="1"/>
  <c r="V1546" i="2" s="1"/>
  <c r="W1546" i="2" s="1"/>
  <c r="T1547" i="2" s="1"/>
  <c r="U1547" i="2" l="1"/>
  <c r="V1547" i="2" s="1"/>
  <c r="W1547" i="2" s="1"/>
  <c r="T1548" i="2" s="1"/>
  <c r="U1548" i="2" l="1"/>
  <c r="V1548" i="2" s="1"/>
  <c r="W1548" i="2" s="1"/>
  <c r="T1549" i="2" s="1"/>
  <c r="U1549" i="2" l="1"/>
  <c r="V1549" i="2" s="1"/>
  <c r="W1549" i="2" s="1"/>
  <c r="T1550" i="2" s="1"/>
  <c r="U1550" i="2" l="1"/>
  <c r="V1550" i="2" s="1"/>
  <c r="W1550" i="2" s="1"/>
  <c r="T1551" i="2" s="1"/>
  <c r="U1551" i="2" l="1"/>
  <c r="V1551" i="2" s="1"/>
  <c r="W1551" i="2" s="1"/>
  <c r="T1552" i="2" s="1"/>
  <c r="U1552" i="2" l="1"/>
  <c r="V1552" i="2" s="1"/>
  <c r="W1552" i="2" s="1"/>
  <c r="T1553" i="2" s="1"/>
  <c r="U1553" i="2" l="1"/>
  <c r="V1553" i="2" s="1"/>
  <c r="W1553" i="2" s="1"/>
  <c r="T1554" i="2" s="1"/>
  <c r="U1554" i="2" l="1"/>
  <c r="V1554" i="2" s="1"/>
  <c r="W1554" i="2" s="1"/>
  <c r="T1555" i="2" s="1"/>
  <c r="U1555" i="2" l="1"/>
  <c r="V1555" i="2" s="1"/>
  <c r="W1555" i="2" s="1"/>
  <c r="T1556" i="2" s="1"/>
  <c r="U1556" i="2" l="1"/>
  <c r="V1556" i="2" s="1"/>
  <c r="W1556" i="2" s="1"/>
  <c r="T1557" i="2" s="1"/>
  <c r="U1557" i="2" l="1"/>
  <c r="V1557" i="2" s="1"/>
  <c r="W1557" i="2" s="1"/>
  <c r="T1558" i="2" s="1"/>
  <c r="U1558" i="2" l="1"/>
  <c r="V1558" i="2" s="1"/>
  <c r="W1558" i="2" s="1"/>
  <c r="T1559" i="2" s="1"/>
  <c r="U1559" i="2" l="1"/>
  <c r="V1559" i="2" s="1"/>
  <c r="W1559" i="2" s="1"/>
  <c r="T1560" i="2" s="1"/>
  <c r="U1560" i="2" l="1"/>
  <c r="V1560" i="2" s="1"/>
  <c r="W1560" i="2" s="1"/>
  <c r="T1561" i="2" s="1"/>
  <c r="U1561" i="2" l="1"/>
  <c r="V1561" i="2" s="1"/>
  <c r="W1561" i="2" s="1"/>
  <c r="T1562" i="2" s="1"/>
  <c r="U1562" i="2" l="1"/>
  <c r="V1562" i="2" s="1"/>
  <c r="W1562" i="2" s="1"/>
  <c r="T1563" i="2" s="1"/>
  <c r="U1563" i="2" l="1"/>
  <c r="V1563" i="2" s="1"/>
  <c r="W1563" i="2" s="1"/>
  <c r="T1564" i="2" s="1"/>
  <c r="U1564" i="2" l="1"/>
  <c r="V1564" i="2" s="1"/>
  <c r="W1564" i="2" s="1"/>
  <c r="T1565" i="2" s="1"/>
  <c r="U1565" i="2" l="1"/>
  <c r="V1565" i="2" s="1"/>
  <c r="W1565" i="2" s="1"/>
  <c r="T1566" i="2" s="1"/>
  <c r="U1566" i="2" l="1"/>
  <c r="V1566" i="2" s="1"/>
  <c r="W1566" i="2" s="1"/>
  <c r="T1567" i="2" s="1"/>
  <c r="U1567" i="2" l="1"/>
  <c r="V1567" i="2" s="1"/>
  <c r="W1567" i="2" s="1"/>
  <c r="T1568" i="2" s="1"/>
  <c r="U1568" i="2" l="1"/>
  <c r="V1568" i="2" s="1"/>
  <c r="W1568" i="2" s="1"/>
  <c r="T1569" i="2" s="1"/>
  <c r="U1569" i="2" l="1"/>
  <c r="V1569" i="2" s="1"/>
  <c r="W1569" i="2" s="1"/>
  <c r="T1570" i="2" s="1"/>
  <c r="U1570" i="2" l="1"/>
  <c r="V1570" i="2" s="1"/>
  <c r="W1570" i="2" s="1"/>
  <c r="T1571" i="2" s="1"/>
  <c r="U1571" i="2" l="1"/>
  <c r="V1571" i="2" s="1"/>
  <c r="W1571" i="2" s="1"/>
  <c r="T1572" i="2" s="1"/>
  <c r="U1572" i="2" l="1"/>
  <c r="V1572" i="2" s="1"/>
  <c r="W1572" i="2" s="1"/>
  <c r="T1573" i="2" s="1"/>
  <c r="U1573" i="2" l="1"/>
  <c r="V1573" i="2" s="1"/>
  <c r="W1573" i="2" s="1"/>
  <c r="T1574" i="2" s="1"/>
  <c r="U1574" i="2" l="1"/>
  <c r="V1574" i="2" s="1"/>
  <c r="W1574" i="2" s="1"/>
  <c r="T1575" i="2" s="1"/>
  <c r="U1575" i="2" l="1"/>
  <c r="V1575" i="2" s="1"/>
  <c r="W1575" i="2" s="1"/>
  <c r="T1576" i="2" s="1"/>
  <c r="U1576" i="2" l="1"/>
  <c r="V1576" i="2" s="1"/>
  <c r="W1576" i="2" s="1"/>
  <c r="T1577" i="2" s="1"/>
  <c r="U1577" i="2" l="1"/>
  <c r="V1577" i="2" s="1"/>
  <c r="W1577" i="2" s="1"/>
  <c r="T1578" i="2" s="1"/>
  <c r="U1578" i="2" l="1"/>
  <c r="V1578" i="2" s="1"/>
  <c r="W1578" i="2" s="1"/>
  <c r="T1579" i="2" s="1"/>
  <c r="U1579" i="2" l="1"/>
  <c r="V1579" i="2" s="1"/>
  <c r="W1579" i="2" s="1"/>
  <c r="T1580" i="2" s="1"/>
  <c r="U1580" i="2" l="1"/>
  <c r="V1580" i="2" s="1"/>
  <c r="W1580" i="2" s="1"/>
  <c r="T1581" i="2" s="1"/>
  <c r="U1581" i="2" l="1"/>
  <c r="V1581" i="2" s="1"/>
  <c r="W1581" i="2" s="1"/>
  <c r="T1582" i="2" s="1"/>
  <c r="U1582" i="2" l="1"/>
  <c r="V1582" i="2" s="1"/>
  <c r="W1582" i="2" s="1"/>
  <c r="T1583" i="2" s="1"/>
  <c r="U1583" i="2" l="1"/>
  <c r="V1583" i="2" s="1"/>
  <c r="W1583" i="2" s="1"/>
  <c r="T1584" i="2" s="1"/>
  <c r="U1584" i="2" l="1"/>
  <c r="V1584" i="2" s="1"/>
  <c r="W1584" i="2" s="1"/>
  <c r="T1585" i="2" s="1"/>
  <c r="U1585" i="2" l="1"/>
  <c r="V1585" i="2" s="1"/>
  <c r="W1585" i="2" s="1"/>
  <c r="T1586" i="2" s="1"/>
  <c r="U1586" i="2" l="1"/>
  <c r="V1586" i="2" s="1"/>
  <c r="W1586" i="2" s="1"/>
  <c r="T1587" i="2" s="1"/>
  <c r="U1587" i="2" l="1"/>
  <c r="V1587" i="2" s="1"/>
  <c r="W1587" i="2" s="1"/>
  <c r="T1588" i="2" s="1"/>
  <c r="U1588" i="2" l="1"/>
  <c r="V1588" i="2" s="1"/>
  <c r="W1588" i="2" s="1"/>
  <c r="T1589" i="2" s="1"/>
  <c r="U1589" i="2" l="1"/>
  <c r="V1589" i="2" s="1"/>
  <c r="W1589" i="2" s="1"/>
  <c r="T1590" i="2" s="1"/>
  <c r="U1590" i="2" l="1"/>
  <c r="V1590" i="2" s="1"/>
  <c r="W1590" i="2" s="1"/>
  <c r="T1591" i="2" s="1"/>
  <c r="U1591" i="2" l="1"/>
  <c r="V1591" i="2" s="1"/>
  <c r="W1591" i="2" s="1"/>
  <c r="T1592" i="2" s="1"/>
  <c r="U1592" i="2" l="1"/>
  <c r="V1592" i="2" s="1"/>
  <c r="W1592" i="2" s="1"/>
  <c r="T1593" i="2" s="1"/>
  <c r="U1593" i="2" l="1"/>
  <c r="V1593" i="2" s="1"/>
  <c r="W1593" i="2" s="1"/>
  <c r="T1594" i="2" s="1"/>
  <c r="U1594" i="2" l="1"/>
  <c r="V1594" i="2" s="1"/>
  <c r="W1594" i="2" s="1"/>
  <c r="T1595" i="2" s="1"/>
  <c r="U1595" i="2" l="1"/>
  <c r="V1595" i="2" s="1"/>
  <c r="W1595" i="2" s="1"/>
  <c r="T1596" i="2" s="1"/>
  <c r="U1596" i="2" l="1"/>
  <c r="V1596" i="2" s="1"/>
  <c r="W1596" i="2" s="1"/>
  <c r="T1597" i="2" s="1"/>
  <c r="U1597" i="2" l="1"/>
  <c r="V1597" i="2" s="1"/>
  <c r="W1597" i="2" s="1"/>
  <c r="T1598" i="2" s="1"/>
  <c r="U1598" i="2" l="1"/>
  <c r="V1598" i="2" s="1"/>
  <c r="W1598" i="2" s="1"/>
  <c r="T1599" i="2" s="1"/>
  <c r="U1599" i="2" l="1"/>
  <c r="V1599" i="2" s="1"/>
  <c r="W1599" i="2" s="1"/>
  <c r="T1600" i="2" s="1"/>
  <c r="U1600" i="2" l="1"/>
  <c r="V1600" i="2" s="1"/>
  <c r="W1600" i="2" s="1"/>
  <c r="T1601" i="2" s="1"/>
  <c r="U1601" i="2" l="1"/>
  <c r="V1601" i="2" s="1"/>
  <c r="W1601" i="2" s="1"/>
  <c r="T1602" i="2" s="1"/>
  <c r="U1602" i="2" l="1"/>
  <c r="V1602" i="2" s="1"/>
  <c r="W1602" i="2" s="1"/>
  <c r="T1603" i="2" s="1"/>
  <c r="U1603" i="2" l="1"/>
  <c r="V1603" i="2" s="1"/>
  <c r="W1603" i="2" s="1"/>
  <c r="T1604" i="2" s="1"/>
  <c r="U1604" i="2" l="1"/>
  <c r="V1604" i="2" s="1"/>
  <c r="W1604" i="2" s="1"/>
  <c r="T1605" i="2" s="1"/>
  <c r="U1605" i="2" l="1"/>
  <c r="V1605" i="2" s="1"/>
  <c r="W1605" i="2" s="1"/>
  <c r="T1606" i="2" s="1"/>
  <c r="U1606" i="2" l="1"/>
  <c r="V1606" i="2" s="1"/>
  <c r="W1606" i="2" s="1"/>
  <c r="T1607" i="2" s="1"/>
  <c r="U1607" i="2" l="1"/>
  <c r="V1607" i="2" s="1"/>
  <c r="W1607" i="2" s="1"/>
  <c r="T1608" i="2" s="1"/>
  <c r="U1608" i="2" l="1"/>
  <c r="V1608" i="2" s="1"/>
  <c r="W1608" i="2" s="1"/>
  <c r="T1609" i="2" s="1"/>
  <c r="U1609" i="2" l="1"/>
  <c r="V1609" i="2" s="1"/>
  <c r="W1609" i="2" s="1"/>
  <c r="T1610" i="2" s="1"/>
  <c r="U1610" i="2" l="1"/>
  <c r="V1610" i="2" s="1"/>
  <c r="W1610" i="2" s="1"/>
  <c r="T1611" i="2" s="1"/>
  <c r="U1611" i="2" l="1"/>
  <c r="V1611" i="2" s="1"/>
  <c r="W1611" i="2" s="1"/>
  <c r="T1612" i="2" s="1"/>
  <c r="U1612" i="2" l="1"/>
  <c r="V1612" i="2" s="1"/>
  <c r="W1612" i="2" s="1"/>
  <c r="T1613" i="2" s="1"/>
  <c r="U1613" i="2" l="1"/>
  <c r="V1613" i="2" s="1"/>
  <c r="W1613" i="2" s="1"/>
  <c r="T1614" i="2" s="1"/>
  <c r="U1614" i="2" l="1"/>
  <c r="V1614" i="2" s="1"/>
  <c r="W1614" i="2" s="1"/>
  <c r="T1615" i="2" s="1"/>
  <c r="U1615" i="2" l="1"/>
  <c r="V1615" i="2" s="1"/>
  <c r="W1615" i="2" s="1"/>
  <c r="T1616" i="2" s="1"/>
  <c r="U1616" i="2" l="1"/>
  <c r="V1616" i="2" s="1"/>
  <c r="W1616" i="2" s="1"/>
  <c r="T1617" i="2" s="1"/>
  <c r="U1617" i="2" l="1"/>
  <c r="V1617" i="2" s="1"/>
  <c r="W1617" i="2" s="1"/>
  <c r="T1618" i="2" s="1"/>
  <c r="U1618" i="2" l="1"/>
  <c r="V1618" i="2" s="1"/>
  <c r="W1618" i="2" s="1"/>
  <c r="T1619" i="2" s="1"/>
  <c r="U1619" i="2" l="1"/>
  <c r="V1619" i="2" s="1"/>
  <c r="W1619" i="2" s="1"/>
  <c r="T1620" i="2" s="1"/>
  <c r="U1620" i="2" l="1"/>
  <c r="V1620" i="2" s="1"/>
  <c r="W1620" i="2" s="1"/>
  <c r="T1621" i="2" s="1"/>
  <c r="U1621" i="2" l="1"/>
  <c r="V1621" i="2" s="1"/>
  <c r="W1621" i="2" s="1"/>
  <c r="T1622" i="2" s="1"/>
  <c r="U1622" i="2" l="1"/>
  <c r="V1622" i="2" s="1"/>
  <c r="W1622" i="2" s="1"/>
  <c r="T1623" i="2" s="1"/>
  <c r="U1623" i="2" l="1"/>
  <c r="V1623" i="2" s="1"/>
  <c r="W1623" i="2" s="1"/>
  <c r="T1624" i="2" s="1"/>
  <c r="U1624" i="2" l="1"/>
  <c r="V1624" i="2" s="1"/>
  <c r="W1624" i="2" s="1"/>
  <c r="T1625" i="2" s="1"/>
  <c r="U1625" i="2" l="1"/>
  <c r="V1625" i="2" s="1"/>
  <c r="W1625" i="2" s="1"/>
  <c r="T1626" i="2" s="1"/>
  <c r="U1626" i="2" l="1"/>
  <c r="V1626" i="2" s="1"/>
  <c r="W1626" i="2" s="1"/>
  <c r="T1627" i="2" s="1"/>
  <c r="U1627" i="2" l="1"/>
  <c r="V1627" i="2" s="1"/>
  <c r="W1627" i="2" s="1"/>
  <c r="T1628" i="2" s="1"/>
  <c r="U1628" i="2" l="1"/>
  <c r="V1628" i="2" s="1"/>
  <c r="W1628" i="2" s="1"/>
  <c r="T1629" i="2" s="1"/>
  <c r="U1629" i="2" l="1"/>
  <c r="V1629" i="2" s="1"/>
  <c r="W1629" i="2" s="1"/>
  <c r="T1630" i="2" s="1"/>
  <c r="U1630" i="2" l="1"/>
  <c r="V1630" i="2" s="1"/>
  <c r="W1630" i="2" s="1"/>
  <c r="T1631" i="2" s="1"/>
  <c r="U1631" i="2" l="1"/>
  <c r="V1631" i="2" s="1"/>
  <c r="W1631" i="2" s="1"/>
  <c r="T1632" i="2" s="1"/>
  <c r="U1632" i="2" l="1"/>
  <c r="V1632" i="2" s="1"/>
  <c r="W1632" i="2" s="1"/>
  <c r="T1633" i="2" s="1"/>
  <c r="U1633" i="2" l="1"/>
  <c r="V1633" i="2" s="1"/>
  <c r="W1633" i="2" s="1"/>
  <c r="T1634" i="2" s="1"/>
  <c r="U1634" i="2" l="1"/>
  <c r="V1634" i="2" s="1"/>
  <c r="W1634" i="2" s="1"/>
  <c r="T1635" i="2" s="1"/>
  <c r="U1635" i="2" l="1"/>
  <c r="V1635" i="2" s="1"/>
  <c r="W1635" i="2" s="1"/>
  <c r="T1636" i="2" s="1"/>
  <c r="U1636" i="2" l="1"/>
  <c r="V1636" i="2" s="1"/>
  <c r="W1636" i="2" s="1"/>
  <c r="T1637" i="2" s="1"/>
  <c r="U1637" i="2" l="1"/>
  <c r="V1637" i="2" s="1"/>
  <c r="W1637" i="2" s="1"/>
  <c r="T1638" i="2" s="1"/>
  <c r="U1638" i="2" l="1"/>
  <c r="V1638" i="2" s="1"/>
  <c r="W1638" i="2" s="1"/>
  <c r="T1639" i="2" s="1"/>
  <c r="U1639" i="2" l="1"/>
  <c r="V1639" i="2" s="1"/>
  <c r="W1639" i="2" s="1"/>
  <c r="T1640" i="2" s="1"/>
  <c r="U1640" i="2" l="1"/>
  <c r="V1640" i="2" s="1"/>
  <c r="W1640" i="2" s="1"/>
  <c r="T1641" i="2" s="1"/>
  <c r="U1641" i="2" l="1"/>
  <c r="V1641" i="2" s="1"/>
  <c r="W1641" i="2" s="1"/>
  <c r="T1642" i="2" s="1"/>
  <c r="U1642" i="2" l="1"/>
  <c r="V1642" i="2" s="1"/>
  <c r="W1642" i="2" s="1"/>
  <c r="T1643" i="2" s="1"/>
  <c r="U1643" i="2" l="1"/>
  <c r="V1643" i="2" s="1"/>
  <c r="W1643" i="2" s="1"/>
  <c r="T1644" i="2" s="1"/>
  <c r="U1644" i="2" l="1"/>
  <c r="V1644" i="2" s="1"/>
  <c r="W1644" i="2" s="1"/>
  <c r="T1645" i="2" s="1"/>
  <c r="U1645" i="2" l="1"/>
  <c r="V1645" i="2" s="1"/>
  <c r="W1645" i="2" s="1"/>
  <c r="T1646" i="2" s="1"/>
  <c r="U1646" i="2" l="1"/>
  <c r="V1646" i="2" s="1"/>
  <c r="W1646" i="2" s="1"/>
  <c r="T1647" i="2" s="1"/>
  <c r="U1647" i="2" l="1"/>
  <c r="V1647" i="2" s="1"/>
  <c r="W1647" i="2" s="1"/>
  <c r="T1648" i="2" s="1"/>
  <c r="U1648" i="2" l="1"/>
  <c r="V1648" i="2" s="1"/>
  <c r="W1648" i="2" s="1"/>
  <c r="T1649" i="2" s="1"/>
  <c r="U1649" i="2" l="1"/>
  <c r="V1649" i="2" s="1"/>
  <c r="W1649" i="2" s="1"/>
  <c r="T1650" i="2" s="1"/>
  <c r="U1650" i="2" l="1"/>
  <c r="V1650" i="2" s="1"/>
  <c r="W1650" i="2" s="1"/>
  <c r="T1651" i="2" s="1"/>
  <c r="U1651" i="2" l="1"/>
  <c r="V1651" i="2" s="1"/>
  <c r="W1651" i="2" s="1"/>
  <c r="T1652" i="2" s="1"/>
  <c r="U1652" i="2" l="1"/>
  <c r="V1652" i="2" s="1"/>
  <c r="W1652" i="2" s="1"/>
  <c r="T1653" i="2" s="1"/>
  <c r="U1653" i="2" l="1"/>
  <c r="V1653" i="2" s="1"/>
  <c r="W1653" i="2" s="1"/>
  <c r="T1654" i="2" s="1"/>
  <c r="U1654" i="2" l="1"/>
  <c r="V1654" i="2" s="1"/>
  <c r="W1654" i="2" s="1"/>
  <c r="T1655" i="2" s="1"/>
  <c r="U1655" i="2" l="1"/>
  <c r="V1655" i="2" s="1"/>
  <c r="W1655" i="2" s="1"/>
  <c r="T1656" i="2" s="1"/>
  <c r="U1656" i="2" l="1"/>
  <c r="V1656" i="2" s="1"/>
  <c r="W1656" i="2" s="1"/>
  <c r="T1657" i="2" s="1"/>
  <c r="U1657" i="2" l="1"/>
  <c r="V1657" i="2" s="1"/>
  <c r="W1657" i="2" s="1"/>
  <c r="T1658" i="2" s="1"/>
  <c r="U1658" i="2" l="1"/>
  <c r="V1658" i="2" s="1"/>
  <c r="W1658" i="2" s="1"/>
  <c r="T1659" i="2" s="1"/>
  <c r="U1659" i="2" l="1"/>
  <c r="V1659" i="2" s="1"/>
  <c r="W1659" i="2" s="1"/>
  <c r="T1660" i="2" s="1"/>
  <c r="U1660" i="2" l="1"/>
  <c r="V1660" i="2" s="1"/>
  <c r="W1660" i="2" s="1"/>
  <c r="T1661" i="2" s="1"/>
  <c r="U1661" i="2" l="1"/>
  <c r="V1661" i="2" s="1"/>
  <c r="W1661" i="2" s="1"/>
  <c r="T1662" i="2" s="1"/>
  <c r="U1662" i="2" l="1"/>
  <c r="V1662" i="2" s="1"/>
  <c r="W1662" i="2" s="1"/>
  <c r="T1663" i="2" s="1"/>
  <c r="U1663" i="2" l="1"/>
  <c r="V1663" i="2" s="1"/>
  <c r="W1663" i="2" s="1"/>
  <c r="T1664" i="2" s="1"/>
  <c r="U1664" i="2" l="1"/>
  <c r="V1664" i="2" s="1"/>
  <c r="W1664" i="2" s="1"/>
  <c r="T1665" i="2" s="1"/>
  <c r="U1665" i="2" l="1"/>
  <c r="V1665" i="2" s="1"/>
  <c r="W1665" i="2" s="1"/>
  <c r="T1666" i="2" s="1"/>
  <c r="U1666" i="2" l="1"/>
  <c r="V1666" i="2" s="1"/>
  <c r="W1666" i="2" s="1"/>
  <c r="T1667" i="2" s="1"/>
  <c r="U1667" i="2" l="1"/>
  <c r="V1667" i="2" s="1"/>
  <c r="W1667" i="2" s="1"/>
  <c r="T1668" i="2" s="1"/>
  <c r="U1668" i="2" l="1"/>
  <c r="V1668" i="2" s="1"/>
  <c r="W1668" i="2" s="1"/>
  <c r="T1669" i="2" s="1"/>
  <c r="U1669" i="2" l="1"/>
  <c r="V1669" i="2" s="1"/>
  <c r="W1669" i="2" s="1"/>
  <c r="T1670" i="2" s="1"/>
  <c r="U1670" i="2" l="1"/>
  <c r="V1670" i="2" s="1"/>
  <c r="W1670" i="2" s="1"/>
  <c r="T1671" i="2" s="1"/>
  <c r="U1671" i="2" l="1"/>
  <c r="V1671" i="2" s="1"/>
  <c r="W1671" i="2" s="1"/>
  <c r="T1672" i="2" s="1"/>
  <c r="U1672" i="2" l="1"/>
  <c r="V1672" i="2" s="1"/>
  <c r="W1672" i="2" s="1"/>
  <c r="T1673" i="2" s="1"/>
  <c r="U1673" i="2" l="1"/>
  <c r="V1673" i="2" s="1"/>
  <c r="W1673" i="2" s="1"/>
  <c r="T1674" i="2" s="1"/>
  <c r="U1674" i="2" l="1"/>
  <c r="V1674" i="2" s="1"/>
  <c r="W1674" i="2" s="1"/>
  <c r="T1675" i="2" s="1"/>
  <c r="U1675" i="2" l="1"/>
  <c r="V1675" i="2" s="1"/>
  <c r="W1675" i="2" s="1"/>
  <c r="T1676" i="2" s="1"/>
  <c r="U1676" i="2" l="1"/>
  <c r="V1676" i="2" s="1"/>
  <c r="W1676" i="2" s="1"/>
  <c r="T1677" i="2" s="1"/>
  <c r="U1677" i="2" l="1"/>
  <c r="V1677" i="2" s="1"/>
  <c r="W1677" i="2" s="1"/>
  <c r="T1678" i="2" s="1"/>
  <c r="U1678" i="2" l="1"/>
  <c r="V1678" i="2" s="1"/>
  <c r="W1678" i="2" s="1"/>
  <c r="T1679" i="2" s="1"/>
  <c r="U1679" i="2" l="1"/>
  <c r="V1679" i="2" s="1"/>
  <c r="W1679" i="2" s="1"/>
  <c r="T1680" i="2" s="1"/>
  <c r="U1680" i="2" l="1"/>
  <c r="V1680" i="2" s="1"/>
  <c r="W1680" i="2" s="1"/>
  <c r="T1681" i="2" s="1"/>
  <c r="U1681" i="2" l="1"/>
  <c r="V1681" i="2" s="1"/>
  <c r="W1681" i="2" s="1"/>
  <c r="T1682" i="2" s="1"/>
  <c r="U1682" i="2" l="1"/>
  <c r="V1682" i="2" s="1"/>
  <c r="W1682" i="2" s="1"/>
  <c r="T1683" i="2" s="1"/>
  <c r="U1683" i="2" l="1"/>
  <c r="V1683" i="2" s="1"/>
  <c r="W1683" i="2" s="1"/>
  <c r="T1684" i="2" s="1"/>
  <c r="U1684" i="2" l="1"/>
  <c r="V1684" i="2" s="1"/>
  <c r="W1684" i="2" s="1"/>
  <c r="T1685" i="2" s="1"/>
  <c r="U1685" i="2" l="1"/>
  <c r="V1685" i="2" s="1"/>
  <c r="W1685" i="2" s="1"/>
  <c r="T1686" i="2" s="1"/>
  <c r="U1686" i="2" l="1"/>
  <c r="V1686" i="2" s="1"/>
  <c r="W1686" i="2" s="1"/>
  <c r="T1687" i="2" s="1"/>
  <c r="U1687" i="2" l="1"/>
  <c r="V1687" i="2" s="1"/>
  <c r="W1687" i="2" s="1"/>
  <c r="T1688" i="2" s="1"/>
  <c r="U1688" i="2" l="1"/>
  <c r="V1688" i="2" s="1"/>
  <c r="W1688" i="2" s="1"/>
  <c r="T1689" i="2" s="1"/>
  <c r="U1689" i="2" l="1"/>
  <c r="V1689" i="2" s="1"/>
  <c r="W1689" i="2" s="1"/>
  <c r="T1690" i="2" s="1"/>
  <c r="U1690" i="2" l="1"/>
  <c r="V1690" i="2" s="1"/>
  <c r="W1690" i="2" s="1"/>
  <c r="T1691" i="2" s="1"/>
  <c r="U1691" i="2" l="1"/>
  <c r="V1691" i="2" s="1"/>
  <c r="W1691" i="2" s="1"/>
  <c r="T1692" i="2" s="1"/>
  <c r="U1692" i="2" l="1"/>
  <c r="V1692" i="2" s="1"/>
  <c r="W1692" i="2" s="1"/>
  <c r="T1693" i="2" s="1"/>
  <c r="U1693" i="2" l="1"/>
  <c r="V1693" i="2" s="1"/>
  <c r="W1693" i="2" s="1"/>
  <c r="T1694" i="2" s="1"/>
  <c r="U1694" i="2" l="1"/>
  <c r="V1694" i="2" s="1"/>
  <c r="W1694" i="2" s="1"/>
  <c r="T1695" i="2" s="1"/>
  <c r="U1695" i="2" l="1"/>
  <c r="V1695" i="2" s="1"/>
  <c r="W1695" i="2" s="1"/>
  <c r="T1696" i="2" s="1"/>
  <c r="U1696" i="2" l="1"/>
  <c r="V1696" i="2" s="1"/>
  <c r="W1696" i="2" s="1"/>
  <c r="T1697" i="2" s="1"/>
  <c r="U1697" i="2" l="1"/>
  <c r="V1697" i="2" s="1"/>
  <c r="W1697" i="2" s="1"/>
  <c r="T1698" i="2" s="1"/>
  <c r="U1698" i="2" l="1"/>
  <c r="V1698" i="2" s="1"/>
  <c r="W1698" i="2" s="1"/>
  <c r="T1699" i="2" s="1"/>
  <c r="U1699" i="2" l="1"/>
  <c r="V1699" i="2" s="1"/>
  <c r="W1699" i="2" s="1"/>
  <c r="T1700" i="2" s="1"/>
  <c r="U1700" i="2" l="1"/>
  <c r="V1700" i="2" s="1"/>
  <c r="W1700" i="2" s="1"/>
  <c r="T1701" i="2" s="1"/>
  <c r="U1701" i="2" l="1"/>
  <c r="V1701" i="2" s="1"/>
  <c r="W1701" i="2" s="1"/>
  <c r="T1702" i="2" s="1"/>
  <c r="U1702" i="2" l="1"/>
  <c r="V1702" i="2" s="1"/>
  <c r="W1702" i="2" s="1"/>
  <c r="T1703" i="2" s="1"/>
  <c r="U1703" i="2" l="1"/>
  <c r="V1703" i="2" s="1"/>
  <c r="W1703" i="2" s="1"/>
  <c r="T1704" i="2" s="1"/>
  <c r="U1704" i="2" l="1"/>
  <c r="V1704" i="2" s="1"/>
  <c r="W1704" i="2" s="1"/>
  <c r="T1705" i="2" s="1"/>
  <c r="U1705" i="2" l="1"/>
  <c r="V1705" i="2" s="1"/>
  <c r="W1705" i="2" s="1"/>
  <c r="T1706" i="2" s="1"/>
  <c r="U1706" i="2" l="1"/>
  <c r="V1706" i="2" s="1"/>
  <c r="W1706" i="2" s="1"/>
  <c r="T1707" i="2" s="1"/>
  <c r="U1707" i="2" l="1"/>
  <c r="V1707" i="2" s="1"/>
  <c r="W1707" i="2" s="1"/>
  <c r="T1708" i="2" s="1"/>
  <c r="U1708" i="2" l="1"/>
  <c r="V1708" i="2" s="1"/>
  <c r="W1708" i="2" s="1"/>
  <c r="T1709" i="2" s="1"/>
  <c r="U1709" i="2" l="1"/>
  <c r="V1709" i="2" s="1"/>
  <c r="W1709" i="2" s="1"/>
  <c r="T1710" i="2" s="1"/>
  <c r="U1710" i="2" l="1"/>
  <c r="V1710" i="2" s="1"/>
  <c r="W1710" i="2" s="1"/>
  <c r="T1711" i="2" s="1"/>
  <c r="U1711" i="2" l="1"/>
  <c r="V1711" i="2" s="1"/>
  <c r="W1711" i="2" s="1"/>
  <c r="T1712" i="2" s="1"/>
  <c r="U1712" i="2" l="1"/>
  <c r="V1712" i="2" s="1"/>
  <c r="W1712" i="2" s="1"/>
  <c r="T1713" i="2" s="1"/>
  <c r="U1713" i="2" l="1"/>
  <c r="V1713" i="2" s="1"/>
  <c r="W1713" i="2" s="1"/>
  <c r="T1714" i="2" s="1"/>
  <c r="U1714" i="2" l="1"/>
  <c r="V1714" i="2" s="1"/>
  <c r="W1714" i="2" s="1"/>
  <c r="T1715" i="2" s="1"/>
  <c r="U1715" i="2" l="1"/>
  <c r="V1715" i="2" s="1"/>
  <c r="W1715" i="2" s="1"/>
  <c r="T1716" i="2" s="1"/>
  <c r="U1716" i="2" l="1"/>
  <c r="V1716" i="2" s="1"/>
  <c r="W1716" i="2" s="1"/>
  <c r="T1717" i="2" s="1"/>
  <c r="U1717" i="2" l="1"/>
  <c r="V1717" i="2" s="1"/>
  <c r="W1717" i="2" s="1"/>
  <c r="T1718" i="2" s="1"/>
  <c r="U1718" i="2" l="1"/>
  <c r="V1718" i="2" s="1"/>
  <c r="W1718" i="2" s="1"/>
  <c r="T1719" i="2" s="1"/>
  <c r="U1719" i="2" l="1"/>
  <c r="V1719" i="2" s="1"/>
  <c r="W1719" i="2" s="1"/>
  <c r="T1720" i="2" s="1"/>
  <c r="U1720" i="2" l="1"/>
  <c r="V1720" i="2" s="1"/>
  <c r="W1720" i="2" s="1"/>
  <c r="T1721" i="2" s="1"/>
  <c r="U1721" i="2" l="1"/>
  <c r="V1721" i="2" s="1"/>
  <c r="W1721" i="2" s="1"/>
  <c r="T1722" i="2" s="1"/>
  <c r="U1722" i="2" l="1"/>
  <c r="V1722" i="2" s="1"/>
  <c r="W1722" i="2" s="1"/>
  <c r="T1723" i="2" s="1"/>
  <c r="U1723" i="2" l="1"/>
  <c r="V1723" i="2" s="1"/>
  <c r="W1723" i="2" s="1"/>
  <c r="T1724" i="2" s="1"/>
  <c r="U1724" i="2" l="1"/>
  <c r="V1724" i="2" s="1"/>
  <c r="W1724" i="2" s="1"/>
  <c r="T1725" i="2" s="1"/>
  <c r="U1725" i="2" l="1"/>
  <c r="V1725" i="2" s="1"/>
  <c r="W1725" i="2" s="1"/>
  <c r="T1726" i="2" s="1"/>
  <c r="U1726" i="2" l="1"/>
  <c r="V1726" i="2" s="1"/>
  <c r="W1726" i="2" s="1"/>
  <c r="T1727" i="2" s="1"/>
  <c r="U1727" i="2" l="1"/>
  <c r="V1727" i="2" s="1"/>
  <c r="W1727" i="2" s="1"/>
  <c r="T1728" i="2" s="1"/>
  <c r="U1728" i="2" l="1"/>
  <c r="V1728" i="2" s="1"/>
  <c r="W1728" i="2" s="1"/>
  <c r="T1729" i="2" s="1"/>
  <c r="U1729" i="2" l="1"/>
  <c r="V1729" i="2" s="1"/>
  <c r="W1729" i="2" s="1"/>
  <c r="T1730" i="2" s="1"/>
  <c r="U1730" i="2" l="1"/>
  <c r="V1730" i="2" s="1"/>
  <c r="W1730" i="2" s="1"/>
  <c r="T1731" i="2" s="1"/>
  <c r="U1731" i="2" l="1"/>
  <c r="V1731" i="2" s="1"/>
  <c r="W1731" i="2" s="1"/>
  <c r="T1732" i="2" s="1"/>
  <c r="U1732" i="2" l="1"/>
  <c r="V1732" i="2" s="1"/>
  <c r="W1732" i="2" s="1"/>
  <c r="T1733" i="2" s="1"/>
  <c r="U1733" i="2" l="1"/>
  <c r="V1733" i="2" s="1"/>
  <c r="W1733" i="2" s="1"/>
  <c r="T1734" i="2" s="1"/>
  <c r="U1734" i="2" l="1"/>
  <c r="V1734" i="2" s="1"/>
  <c r="W1734" i="2" s="1"/>
  <c r="T1735" i="2" s="1"/>
  <c r="U1735" i="2" l="1"/>
  <c r="V1735" i="2" s="1"/>
  <c r="W1735" i="2" s="1"/>
  <c r="T1736" i="2" s="1"/>
  <c r="U1736" i="2" l="1"/>
  <c r="V1736" i="2" s="1"/>
  <c r="W1736" i="2" s="1"/>
  <c r="T1737" i="2" s="1"/>
  <c r="U1737" i="2" l="1"/>
  <c r="V1737" i="2" s="1"/>
  <c r="W1737" i="2" s="1"/>
  <c r="T1738" i="2" s="1"/>
  <c r="U1738" i="2" l="1"/>
  <c r="V1738" i="2" s="1"/>
  <c r="W1738" i="2" s="1"/>
  <c r="T1739" i="2" s="1"/>
  <c r="U1739" i="2" l="1"/>
  <c r="V1739" i="2" s="1"/>
  <c r="W1739" i="2" s="1"/>
  <c r="T1740" i="2" s="1"/>
  <c r="U1740" i="2" l="1"/>
  <c r="V1740" i="2" s="1"/>
  <c r="W1740" i="2" s="1"/>
  <c r="T1741" i="2" s="1"/>
  <c r="U1741" i="2" l="1"/>
  <c r="V1741" i="2" s="1"/>
  <c r="W1741" i="2" s="1"/>
  <c r="T1742" i="2" s="1"/>
  <c r="U1742" i="2" l="1"/>
  <c r="V1742" i="2" s="1"/>
  <c r="W1742" i="2" s="1"/>
  <c r="T1743" i="2" s="1"/>
  <c r="U1743" i="2" l="1"/>
  <c r="V1743" i="2" s="1"/>
  <c r="W1743" i="2" s="1"/>
  <c r="T1744" i="2" s="1"/>
  <c r="U1744" i="2" l="1"/>
  <c r="V1744" i="2" s="1"/>
  <c r="W1744" i="2" s="1"/>
  <c r="T1745" i="2" s="1"/>
  <c r="U1745" i="2" l="1"/>
  <c r="V1745" i="2" s="1"/>
  <c r="W1745" i="2" s="1"/>
  <c r="T1746" i="2" s="1"/>
  <c r="U1746" i="2" l="1"/>
  <c r="V1746" i="2" s="1"/>
  <c r="W1746" i="2" s="1"/>
  <c r="T1747" i="2" s="1"/>
  <c r="U1747" i="2" l="1"/>
  <c r="V1747" i="2" s="1"/>
  <c r="W1747" i="2" s="1"/>
  <c r="T1748" i="2" s="1"/>
  <c r="U1748" i="2" l="1"/>
  <c r="V1748" i="2" s="1"/>
  <c r="W1748" i="2" s="1"/>
  <c r="T1749" i="2" s="1"/>
  <c r="U1749" i="2" l="1"/>
  <c r="V1749" i="2" s="1"/>
  <c r="W1749" i="2" s="1"/>
  <c r="T1750" i="2" s="1"/>
  <c r="U1750" i="2" l="1"/>
  <c r="V1750" i="2" s="1"/>
  <c r="W1750" i="2" s="1"/>
  <c r="T1751" i="2" s="1"/>
  <c r="U1751" i="2" l="1"/>
  <c r="V1751" i="2" s="1"/>
  <c r="W1751" i="2" s="1"/>
  <c r="T1752" i="2" s="1"/>
  <c r="U1752" i="2" l="1"/>
  <c r="V1752" i="2" s="1"/>
  <c r="W1752" i="2" s="1"/>
  <c r="T1753" i="2" s="1"/>
  <c r="U1753" i="2" l="1"/>
  <c r="V1753" i="2" s="1"/>
  <c r="W1753" i="2" s="1"/>
  <c r="T1754" i="2" s="1"/>
  <c r="U1754" i="2" l="1"/>
  <c r="V1754" i="2" s="1"/>
  <c r="W1754" i="2" s="1"/>
  <c r="T1755" i="2" s="1"/>
  <c r="U1755" i="2" l="1"/>
  <c r="V1755" i="2" s="1"/>
  <c r="W1755" i="2" s="1"/>
  <c r="T1756" i="2" s="1"/>
  <c r="U1756" i="2" l="1"/>
  <c r="V1756" i="2" s="1"/>
  <c r="W1756" i="2" s="1"/>
  <c r="T1757" i="2" s="1"/>
  <c r="U1757" i="2" l="1"/>
  <c r="V1757" i="2" s="1"/>
  <c r="W1757" i="2" s="1"/>
  <c r="T1758" i="2" s="1"/>
  <c r="U1758" i="2" l="1"/>
  <c r="V1758" i="2" s="1"/>
  <c r="W1758" i="2" s="1"/>
  <c r="T1759" i="2" s="1"/>
  <c r="U1759" i="2" l="1"/>
  <c r="V1759" i="2" s="1"/>
  <c r="W1759" i="2" s="1"/>
  <c r="T1760" i="2" s="1"/>
  <c r="U1760" i="2" l="1"/>
  <c r="V1760" i="2" s="1"/>
  <c r="W1760" i="2" s="1"/>
  <c r="T1761" i="2" s="1"/>
  <c r="U1761" i="2" l="1"/>
  <c r="V1761" i="2" s="1"/>
  <c r="W1761" i="2" s="1"/>
  <c r="T1762" i="2" s="1"/>
  <c r="U1762" i="2" l="1"/>
  <c r="V1762" i="2" s="1"/>
  <c r="W1762" i="2" s="1"/>
  <c r="T1763" i="2" s="1"/>
  <c r="U1763" i="2" l="1"/>
  <c r="V1763" i="2" s="1"/>
  <c r="W1763" i="2" s="1"/>
  <c r="T1764" i="2" s="1"/>
  <c r="U1764" i="2" l="1"/>
  <c r="V1764" i="2" s="1"/>
  <c r="W1764" i="2" s="1"/>
  <c r="T1765" i="2" s="1"/>
  <c r="U1765" i="2" l="1"/>
  <c r="V1765" i="2" s="1"/>
  <c r="W1765" i="2" s="1"/>
  <c r="T1766" i="2" s="1"/>
  <c r="U1766" i="2" l="1"/>
  <c r="V1766" i="2" s="1"/>
  <c r="W1766" i="2" s="1"/>
  <c r="T1767" i="2" s="1"/>
  <c r="U1767" i="2" l="1"/>
  <c r="V1767" i="2" s="1"/>
  <c r="W1767" i="2" s="1"/>
  <c r="T1768" i="2" s="1"/>
  <c r="U1768" i="2" l="1"/>
  <c r="V1768" i="2" s="1"/>
  <c r="W1768" i="2" s="1"/>
  <c r="T1769" i="2" s="1"/>
  <c r="U1769" i="2" l="1"/>
  <c r="V1769" i="2" s="1"/>
  <c r="W1769" i="2" s="1"/>
  <c r="T1770" i="2" s="1"/>
  <c r="U1770" i="2" l="1"/>
  <c r="V1770" i="2" s="1"/>
  <c r="W1770" i="2" s="1"/>
  <c r="T1771" i="2" s="1"/>
  <c r="U1771" i="2" l="1"/>
  <c r="V1771" i="2" s="1"/>
  <c r="W1771" i="2" s="1"/>
  <c r="T1772" i="2" s="1"/>
  <c r="U1772" i="2" l="1"/>
  <c r="V1772" i="2" s="1"/>
  <c r="W1772" i="2" s="1"/>
  <c r="T1773" i="2" s="1"/>
  <c r="U1773" i="2" l="1"/>
  <c r="V1773" i="2" s="1"/>
  <c r="W1773" i="2" s="1"/>
  <c r="T1774" i="2" s="1"/>
  <c r="U1774" i="2" l="1"/>
  <c r="V1774" i="2" s="1"/>
  <c r="W1774" i="2" s="1"/>
  <c r="T1775" i="2" s="1"/>
  <c r="U1775" i="2" l="1"/>
  <c r="V1775" i="2" s="1"/>
  <c r="W1775" i="2" s="1"/>
  <c r="T1776" i="2" s="1"/>
  <c r="U1776" i="2" l="1"/>
  <c r="V1776" i="2" s="1"/>
  <c r="W1776" i="2" s="1"/>
  <c r="T1777" i="2" s="1"/>
  <c r="U1777" i="2" l="1"/>
  <c r="V1777" i="2" s="1"/>
  <c r="W1777" i="2" s="1"/>
  <c r="T1778" i="2" s="1"/>
  <c r="U1778" i="2" l="1"/>
  <c r="V1778" i="2" s="1"/>
  <c r="W1778" i="2" s="1"/>
  <c r="T1779" i="2" s="1"/>
  <c r="U1779" i="2" l="1"/>
  <c r="V1779" i="2" s="1"/>
  <c r="W1779" i="2" s="1"/>
  <c r="T1780" i="2" s="1"/>
  <c r="U1780" i="2" l="1"/>
  <c r="V1780" i="2" s="1"/>
  <c r="W1780" i="2" s="1"/>
  <c r="T1781" i="2" s="1"/>
  <c r="U1781" i="2" l="1"/>
  <c r="V1781" i="2" s="1"/>
  <c r="W1781" i="2" s="1"/>
  <c r="T1782" i="2" s="1"/>
  <c r="U1782" i="2" l="1"/>
  <c r="V1782" i="2" s="1"/>
  <c r="W1782" i="2" s="1"/>
  <c r="T1783" i="2" s="1"/>
  <c r="U1783" i="2" l="1"/>
  <c r="V1783" i="2" s="1"/>
  <c r="W1783" i="2" s="1"/>
  <c r="T1784" i="2" s="1"/>
  <c r="U1784" i="2" l="1"/>
  <c r="V1784" i="2" s="1"/>
  <c r="W1784" i="2" s="1"/>
  <c r="T1785" i="2" s="1"/>
  <c r="U1785" i="2" l="1"/>
  <c r="V1785" i="2" s="1"/>
  <c r="W1785" i="2" s="1"/>
  <c r="T1786" i="2" s="1"/>
  <c r="U1786" i="2" l="1"/>
  <c r="V1786" i="2" s="1"/>
  <c r="W1786" i="2" s="1"/>
  <c r="T1787" i="2" s="1"/>
  <c r="U1787" i="2" l="1"/>
  <c r="V1787" i="2" s="1"/>
  <c r="W1787" i="2" s="1"/>
  <c r="T1788" i="2" s="1"/>
  <c r="U1788" i="2" l="1"/>
  <c r="V1788" i="2" s="1"/>
  <c r="W1788" i="2" s="1"/>
  <c r="T1789" i="2" s="1"/>
  <c r="U1789" i="2" l="1"/>
  <c r="V1789" i="2" s="1"/>
  <c r="W1789" i="2" s="1"/>
  <c r="T1790" i="2" s="1"/>
  <c r="U1790" i="2" l="1"/>
  <c r="V1790" i="2" s="1"/>
  <c r="W1790" i="2" s="1"/>
  <c r="T1791" i="2" s="1"/>
  <c r="U1791" i="2" l="1"/>
  <c r="V1791" i="2" s="1"/>
  <c r="W1791" i="2" s="1"/>
  <c r="T1792" i="2" s="1"/>
  <c r="U1792" i="2" l="1"/>
  <c r="V1792" i="2" s="1"/>
  <c r="W1792" i="2" s="1"/>
  <c r="T1793" i="2" s="1"/>
  <c r="U1793" i="2" l="1"/>
  <c r="V1793" i="2" s="1"/>
  <c r="W1793" i="2" s="1"/>
  <c r="T1794" i="2" s="1"/>
  <c r="U1794" i="2" l="1"/>
  <c r="V1794" i="2" s="1"/>
  <c r="W1794" i="2" s="1"/>
  <c r="T1795" i="2" s="1"/>
  <c r="U1795" i="2" l="1"/>
  <c r="V1795" i="2" s="1"/>
  <c r="W1795" i="2" s="1"/>
  <c r="T1796" i="2" s="1"/>
  <c r="U1796" i="2" l="1"/>
  <c r="V1796" i="2" s="1"/>
  <c r="W1796" i="2" s="1"/>
  <c r="T1797" i="2" s="1"/>
  <c r="U1797" i="2" l="1"/>
  <c r="V1797" i="2" s="1"/>
  <c r="W1797" i="2" s="1"/>
  <c r="T1798" i="2" s="1"/>
  <c r="U1798" i="2" l="1"/>
  <c r="V1798" i="2" s="1"/>
  <c r="W1798" i="2" s="1"/>
  <c r="T1799" i="2" s="1"/>
  <c r="U1799" i="2" l="1"/>
  <c r="V1799" i="2" s="1"/>
  <c r="W1799" i="2" s="1"/>
  <c r="T1800" i="2" s="1"/>
  <c r="U1800" i="2" l="1"/>
  <c r="V1800" i="2" s="1"/>
  <c r="W1800" i="2" s="1"/>
  <c r="T1801" i="2" s="1"/>
  <c r="U1801" i="2" l="1"/>
  <c r="V1801" i="2" s="1"/>
  <c r="W1801" i="2" s="1"/>
  <c r="T1802" i="2" s="1"/>
  <c r="U1802" i="2" l="1"/>
  <c r="V1802" i="2" s="1"/>
  <c r="W1802" i="2" s="1"/>
  <c r="T1803" i="2" s="1"/>
  <c r="U1803" i="2" l="1"/>
  <c r="V1803" i="2" s="1"/>
  <c r="W1803" i="2" s="1"/>
  <c r="T1804" i="2" s="1"/>
  <c r="U1804" i="2" l="1"/>
  <c r="V1804" i="2" s="1"/>
  <c r="W1804" i="2" s="1"/>
  <c r="T1805" i="2" s="1"/>
  <c r="U1805" i="2" l="1"/>
  <c r="V1805" i="2" s="1"/>
  <c r="W1805" i="2" s="1"/>
  <c r="T1806" i="2" s="1"/>
  <c r="U1806" i="2" l="1"/>
  <c r="V1806" i="2" s="1"/>
  <c r="W1806" i="2" s="1"/>
  <c r="T1807" i="2" s="1"/>
  <c r="U1807" i="2" l="1"/>
  <c r="V1807" i="2" s="1"/>
  <c r="W1807" i="2" s="1"/>
  <c r="T1808" i="2" s="1"/>
  <c r="U1808" i="2" l="1"/>
  <c r="V1808" i="2" s="1"/>
  <c r="W1808" i="2" s="1"/>
  <c r="T1809" i="2" s="1"/>
  <c r="U1809" i="2" l="1"/>
  <c r="V1809" i="2" s="1"/>
  <c r="W1809" i="2" s="1"/>
  <c r="T1810" i="2" s="1"/>
  <c r="U1810" i="2" l="1"/>
  <c r="V1810" i="2" s="1"/>
  <c r="W1810" i="2" s="1"/>
  <c r="T1811" i="2" s="1"/>
  <c r="U1811" i="2" l="1"/>
  <c r="V1811" i="2" s="1"/>
  <c r="W1811" i="2" s="1"/>
  <c r="T1812" i="2" s="1"/>
  <c r="U1812" i="2" l="1"/>
  <c r="V1812" i="2" s="1"/>
  <c r="W1812" i="2" s="1"/>
  <c r="T1813" i="2" s="1"/>
  <c r="U1813" i="2" l="1"/>
  <c r="V1813" i="2" s="1"/>
  <c r="W1813" i="2" s="1"/>
  <c r="T1814" i="2" s="1"/>
  <c r="U1814" i="2" l="1"/>
  <c r="V1814" i="2" s="1"/>
  <c r="W1814" i="2" s="1"/>
  <c r="T1815" i="2" s="1"/>
  <c r="U1815" i="2" l="1"/>
  <c r="V1815" i="2" s="1"/>
  <c r="W1815" i="2" s="1"/>
  <c r="T1816" i="2" s="1"/>
  <c r="U1816" i="2" l="1"/>
  <c r="V1816" i="2" s="1"/>
  <c r="W1816" i="2" s="1"/>
  <c r="T1817" i="2" s="1"/>
  <c r="U1817" i="2" l="1"/>
  <c r="V1817" i="2" s="1"/>
  <c r="W1817" i="2" s="1"/>
  <c r="T1818" i="2" s="1"/>
  <c r="U1818" i="2" l="1"/>
  <c r="V1818" i="2" s="1"/>
  <c r="W1818" i="2" s="1"/>
  <c r="T1819" i="2" s="1"/>
  <c r="U1819" i="2" l="1"/>
  <c r="V1819" i="2" s="1"/>
  <c r="W1819" i="2" s="1"/>
  <c r="T1820" i="2" s="1"/>
  <c r="U1820" i="2" l="1"/>
  <c r="V1820" i="2" s="1"/>
  <c r="W1820" i="2" s="1"/>
  <c r="T1821" i="2" s="1"/>
  <c r="U1821" i="2" l="1"/>
  <c r="V1821" i="2" s="1"/>
  <c r="W1821" i="2" s="1"/>
  <c r="T1822" i="2" s="1"/>
  <c r="U1822" i="2" l="1"/>
  <c r="V1822" i="2" s="1"/>
  <c r="W1822" i="2" s="1"/>
  <c r="T1823" i="2" s="1"/>
  <c r="U1823" i="2" l="1"/>
  <c r="V1823" i="2" s="1"/>
  <c r="W1823" i="2" s="1"/>
  <c r="T1824" i="2" s="1"/>
  <c r="U1824" i="2" l="1"/>
  <c r="V1824" i="2" s="1"/>
  <c r="W1824" i="2" s="1"/>
  <c r="T1825" i="2" s="1"/>
  <c r="U1825" i="2" l="1"/>
  <c r="V1825" i="2" s="1"/>
  <c r="W1825" i="2" s="1"/>
  <c r="T1826" i="2" s="1"/>
  <c r="U1826" i="2" l="1"/>
  <c r="V1826" i="2" s="1"/>
  <c r="W1826" i="2" s="1"/>
  <c r="T1827" i="2" s="1"/>
  <c r="U1827" i="2" l="1"/>
  <c r="V1827" i="2" s="1"/>
  <c r="W1827" i="2" s="1"/>
  <c r="T1828" i="2" s="1"/>
  <c r="U1828" i="2" l="1"/>
  <c r="V1828" i="2" s="1"/>
  <c r="W1828" i="2" s="1"/>
  <c r="T1829" i="2" s="1"/>
  <c r="U1829" i="2" l="1"/>
  <c r="V1829" i="2" s="1"/>
  <c r="W1829" i="2" s="1"/>
  <c r="T1830" i="2" s="1"/>
  <c r="U1830" i="2" l="1"/>
  <c r="V1830" i="2" s="1"/>
  <c r="W1830" i="2" s="1"/>
  <c r="T1831" i="2" s="1"/>
  <c r="U1831" i="2" l="1"/>
  <c r="V1831" i="2" s="1"/>
  <c r="W1831" i="2" s="1"/>
  <c r="T1832" i="2" s="1"/>
  <c r="U1832" i="2" l="1"/>
  <c r="V1832" i="2" s="1"/>
  <c r="W1832" i="2" s="1"/>
  <c r="T1833" i="2" s="1"/>
  <c r="U1833" i="2" l="1"/>
  <c r="V1833" i="2" s="1"/>
  <c r="W1833" i="2" s="1"/>
  <c r="T1834" i="2" s="1"/>
  <c r="U1834" i="2" l="1"/>
  <c r="V1834" i="2" s="1"/>
  <c r="W1834" i="2" s="1"/>
  <c r="T1835" i="2" s="1"/>
  <c r="U1835" i="2" l="1"/>
  <c r="V1835" i="2" s="1"/>
  <c r="W1835" i="2" s="1"/>
  <c r="T1836" i="2" s="1"/>
  <c r="U1836" i="2" l="1"/>
  <c r="V1836" i="2" s="1"/>
  <c r="W1836" i="2" s="1"/>
  <c r="T1837" i="2" s="1"/>
  <c r="U1837" i="2" l="1"/>
  <c r="V1837" i="2" s="1"/>
  <c r="W1837" i="2" s="1"/>
  <c r="T1838" i="2" s="1"/>
  <c r="U1838" i="2" l="1"/>
  <c r="V1838" i="2" s="1"/>
  <c r="W1838" i="2" s="1"/>
  <c r="T1839" i="2" s="1"/>
  <c r="U1839" i="2" l="1"/>
  <c r="V1839" i="2" s="1"/>
  <c r="W1839" i="2" s="1"/>
  <c r="T1840" i="2" s="1"/>
  <c r="U1840" i="2" l="1"/>
  <c r="V1840" i="2" s="1"/>
  <c r="W1840" i="2" s="1"/>
  <c r="T1841" i="2" s="1"/>
  <c r="U1841" i="2" l="1"/>
  <c r="V1841" i="2" s="1"/>
  <c r="W1841" i="2" s="1"/>
  <c r="T1842" i="2" s="1"/>
  <c r="U1842" i="2" l="1"/>
  <c r="V1842" i="2" s="1"/>
  <c r="W1842" i="2" s="1"/>
  <c r="T1843" i="2" s="1"/>
  <c r="U1843" i="2" l="1"/>
  <c r="V1843" i="2" s="1"/>
  <c r="W1843" i="2" s="1"/>
  <c r="T1844" i="2" s="1"/>
  <c r="U1844" i="2" l="1"/>
  <c r="V1844" i="2" s="1"/>
  <c r="W1844" i="2" s="1"/>
  <c r="T1845" i="2" s="1"/>
  <c r="U1845" i="2" l="1"/>
  <c r="V1845" i="2" s="1"/>
  <c r="W1845" i="2" s="1"/>
  <c r="T1846" i="2" s="1"/>
  <c r="U1846" i="2" l="1"/>
  <c r="V1846" i="2" s="1"/>
  <c r="W1846" i="2" s="1"/>
  <c r="T1847" i="2" s="1"/>
  <c r="U1847" i="2" l="1"/>
  <c r="V1847" i="2" s="1"/>
  <c r="W1847" i="2" s="1"/>
  <c r="T1848" i="2" s="1"/>
  <c r="U1848" i="2" l="1"/>
  <c r="V1848" i="2" s="1"/>
  <c r="W1848" i="2" s="1"/>
  <c r="T1849" i="2" s="1"/>
  <c r="U1849" i="2" l="1"/>
  <c r="V1849" i="2" s="1"/>
  <c r="W1849" i="2" s="1"/>
  <c r="T1850" i="2" s="1"/>
  <c r="U1850" i="2" l="1"/>
  <c r="V1850" i="2" s="1"/>
  <c r="W1850" i="2" s="1"/>
  <c r="T1851" i="2" s="1"/>
  <c r="U1851" i="2" l="1"/>
  <c r="V1851" i="2" s="1"/>
  <c r="W1851" i="2" s="1"/>
  <c r="T1852" i="2" s="1"/>
  <c r="U1852" i="2" l="1"/>
  <c r="V1852" i="2" s="1"/>
  <c r="W1852" i="2" s="1"/>
  <c r="T1853" i="2" s="1"/>
  <c r="U1853" i="2" l="1"/>
  <c r="V1853" i="2" s="1"/>
  <c r="W1853" i="2" s="1"/>
  <c r="T1854" i="2" s="1"/>
  <c r="U1854" i="2" l="1"/>
  <c r="V1854" i="2" s="1"/>
  <c r="W1854" i="2" s="1"/>
  <c r="T1855" i="2" s="1"/>
  <c r="U1855" i="2" l="1"/>
  <c r="V1855" i="2" s="1"/>
  <c r="W1855" i="2" s="1"/>
  <c r="T1856" i="2" s="1"/>
  <c r="U1856" i="2" l="1"/>
  <c r="V1856" i="2" s="1"/>
  <c r="W1856" i="2" s="1"/>
  <c r="T1857" i="2" s="1"/>
  <c r="U1857" i="2" l="1"/>
  <c r="V1857" i="2" s="1"/>
  <c r="W1857" i="2" s="1"/>
  <c r="T1858" i="2" s="1"/>
  <c r="U1858" i="2" l="1"/>
  <c r="V1858" i="2" s="1"/>
  <c r="W1858" i="2" s="1"/>
  <c r="T1859" i="2" s="1"/>
  <c r="U1859" i="2" l="1"/>
  <c r="V1859" i="2" s="1"/>
  <c r="W1859" i="2" s="1"/>
  <c r="T1860" i="2" s="1"/>
  <c r="U1860" i="2" l="1"/>
  <c r="V1860" i="2" s="1"/>
  <c r="W1860" i="2" s="1"/>
  <c r="T1861" i="2" s="1"/>
  <c r="U1861" i="2" l="1"/>
  <c r="V1861" i="2" s="1"/>
  <c r="W1861" i="2" s="1"/>
  <c r="T1862" i="2" s="1"/>
  <c r="U1862" i="2" l="1"/>
  <c r="V1862" i="2" s="1"/>
  <c r="W1862" i="2" s="1"/>
  <c r="T1863" i="2" s="1"/>
  <c r="U1863" i="2" l="1"/>
  <c r="V1863" i="2" s="1"/>
  <c r="W1863" i="2" s="1"/>
  <c r="T1864" i="2" s="1"/>
  <c r="U1864" i="2" l="1"/>
  <c r="V1864" i="2" s="1"/>
  <c r="W1864" i="2" s="1"/>
  <c r="T1865" i="2" s="1"/>
  <c r="U1865" i="2" l="1"/>
  <c r="V1865" i="2" s="1"/>
  <c r="W1865" i="2" s="1"/>
  <c r="T1866" i="2" s="1"/>
  <c r="U1866" i="2" l="1"/>
  <c r="V1866" i="2" s="1"/>
  <c r="W1866" i="2" s="1"/>
  <c r="T1867" i="2" s="1"/>
  <c r="U1867" i="2" l="1"/>
  <c r="V1867" i="2" s="1"/>
  <c r="W1867" i="2" s="1"/>
  <c r="T1868" i="2" s="1"/>
  <c r="U1868" i="2" l="1"/>
  <c r="V1868" i="2" s="1"/>
  <c r="W1868" i="2" s="1"/>
  <c r="T1869" i="2" s="1"/>
  <c r="U1869" i="2" l="1"/>
  <c r="V1869" i="2" s="1"/>
  <c r="W1869" i="2" s="1"/>
  <c r="T1870" i="2" s="1"/>
  <c r="U1870" i="2" l="1"/>
  <c r="V1870" i="2" s="1"/>
  <c r="W1870" i="2" s="1"/>
  <c r="T1871" i="2" s="1"/>
  <c r="U1871" i="2" l="1"/>
  <c r="V1871" i="2" s="1"/>
  <c r="W1871" i="2" s="1"/>
  <c r="T1872" i="2" s="1"/>
  <c r="U1872" i="2" l="1"/>
  <c r="V1872" i="2" s="1"/>
  <c r="W1872" i="2" s="1"/>
  <c r="T1873" i="2" s="1"/>
  <c r="U1873" i="2" l="1"/>
  <c r="V1873" i="2" s="1"/>
  <c r="W1873" i="2" s="1"/>
  <c r="T1874" i="2" s="1"/>
  <c r="U1874" i="2" l="1"/>
  <c r="V1874" i="2" s="1"/>
  <c r="W1874" i="2" s="1"/>
  <c r="T1875" i="2" s="1"/>
  <c r="U1875" i="2" l="1"/>
  <c r="V1875" i="2" s="1"/>
  <c r="W1875" i="2" s="1"/>
  <c r="T1876" i="2" s="1"/>
  <c r="U1876" i="2" l="1"/>
  <c r="V1876" i="2" s="1"/>
  <c r="W1876" i="2" s="1"/>
  <c r="T1877" i="2" s="1"/>
  <c r="U1877" i="2" l="1"/>
  <c r="V1877" i="2" s="1"/>
  <c r="W1877" i="2" s="1"/>
  <c r="T1878" i="2" s="1"/>
  <c r="U1878" i="2" l="1"/>
  <c r="V1878" i="2" s="1"/>
  <c r="W1878" i="2" s="1"/>
  <c r="T1879" i="2" s="1"/>
  <c r="U1879" i="2" l="1"/>
  <c r="V1879" i="2" s="1"/>
  <c r="W1879" i="2" s="1"/>
  <c r="T1880" i="2" s="1"/>
  <c r="U1880" i="2" l="1"/>
  <c r="V1880" i="2" s="1"/>
  <c r="W1880" i="2" s="1"/>
  <c r="T1881" i="2" s="1"/>
  <c r="U1881" i="2" l="1"/>
  <c r="V1881" i="2" s="1"/>
  <c r="W1881" i="2" s="1"/>
  <c r="T1882" i="2" s="1"/>
  <c r="U1882" i="2" l="1"/>
  <c r="V1882" i="2" s="1"/>
  <c r="W1882" i="2" s="1"/>
  <c r="T1883" i="2" s="1"/>
  <c r="U1883" i="2" l="1"/>
  <c r="V1883" i="2" s="1"/>
  <c r="W1883" i="2" s="1"/>
  <c r="T1884" i="2" s="1"/>
  <c r="U1884" i="2" l="1"/>
  <c r="V1884" i="2" s="1"/>
  <c r="W1884" i="2" s="1"/>
  <c r="T1885" i="2" s="1"/>
  <c r="U1885" i="2" l="1"/>
  <c r="V1885" i="2" s="1"/>
  <c r="W1885" i="2" s="1"/>
  <c r="T1886" i="2" s="1"/>
  <c r="U1886" i="2" l="1"/>
  <c r="V1886" i="2" s="1"/>
  <c r="W1886" i="2" s="1"/>
  <c r="T1887" i="2" s="1"/>
  <c r="U1887" i="2" l="1"/>
  <c r="V1887" i="2" s="1"/>
  <c r="W1887" i="2" s="1"/>
  <c r="T1888" i="2" s="1"/>
  <c r="U1888" i="2" l="1"/>
  <c r="V1888" i="2" s="1"/>
  <c r="W1888" i="2" s="1"/>
  <c r="T1889" i="2" s="1"/>
  <c r="U1889" i="2" l="1"/>
  <c r="V1889" i="2" s="1"/>
  <c r="W1889" i="2" s="1"/>
  <c r="T1890" i="2" s="1"/>
  <c r="U1890" i="2" l="1"/>
  <c r="V1890" i="2" s="1"/>
  <c r="W1890" i="2" s="1"/>
  <c r="T1891" i="2" s="1"/>
  <c r="U1891" i="2" l="1"/>
  <c r="V1891" i="2" s="1"/>
  <c r="W1891" i="2" s="1"/>
  <c r="T1892" i="2" s="1"/>
  <c r="U1892" i="2" l="1"/>
  <c r="V1892" i="2" s="1"/>
  <c r="W1892" i="2" s="1"/>
  <c r="T1893" i="2" s="1"/>
  <c r="U1893" i="2" l="1"/>
  <c r="V1893" i="2" s="1"/>
  <c r="W1893" i="2" s="1"/>
  <c r="T1894" i="2" s="1"/>
  <c r="U1894" i="2" l="1"/>
  <c r="V1894" i="2" s="1"/>
  <c r="W1894" i="2" s="1"/>
  <c r="T1895" i="2" s="1"/>
  <c r="U1895" i="2" l="1"/>
  <c r="V1895" i="2" s="1"/>
  <c r="W1895" i="2" s="1"/>
  <c r="T1896" i="2" s="1"/>
  <c r="U1896" i="2" l="1"/>
  <c r="V1896" i="2" s="1"/>
  <c r="W1896" i="2" s="1"/>
  <c r="T1897" i="2" s="1"/>
  <c r="U1897" i="2" l="1"/>
  <c r="V1897" i="2" s="1"/>
  <c r="W1897" i="2" s="1"/>
  <c r="T1898" i="2" s="1"/>
  <c r="U1898" i="2" l="1"/>
  <c r="V1898" i="2" s="1"/>
  <c r="W1898" i="2" s="1"/>
  <c r="T1899" i="2" s="1"/>
  <c r="U1899" i="2" l="1"/>
  <c r="V1899" i="2" s="1"/>
  <c r="W1899" i="2" s="1"/>
  <c r="T1900" i="2" s="1"/>
  <c r="U1900" i="2" l="1"/>
  <c r="V1900" i="2" s="1"/>
  <c r="W1900" i="2" s="1"/>
  <c r="T1901" i="2" s="1"/>
  <c r="U1901" i="2" l="1"/>
  <c r="V1901" i="2" s="1"/>
  <c r="W1901" i="2" s="1"/>
  <c r="T1902" i="2" s="1"/>
  <c r="U1902" i="2" l="1"/>
  <c r="V1902" i="2" s="1"/>
  <c r="W1902" i="2" s="1"/>
  <c r="T1903" i="2" s="1"/>
  <c r="U1903" i="2" l="1"/>
  <c r="V1903" i="2" s="1"/>
  <c r="W1903" i="2" s="1"/>
  <c r="T1904" i="2" s="1"/>
  <c r="U1904" i="2" l="1"/>
  <c r="V1904" i="2" s="1"/>
  <c r="W1904" i="2" s="1"/>
  <c r="T1905" i="2" s="1"/>
  <c r="U1905" i="2" l="1"/>
  <c r="V1905" i="2" s="1"/>
  <c r="W1905" i="2" s="1"/>
  <c r="T1906" i="2" s="1"/>
  <c r="U1906" i="2" l="1"/>
  <c r="V1906" i="2" s="1"/>
  <c r="W1906" i="2" s="1"/>
  <c r="T1907" i="2" s="1"/>
  <c r="U1907" i="2" l="1"/>
  <c r="V1907" i="2" s="1"/>
  <c r="W1907" i="2" s="1"/>
  <c r="T1908" i="2" s="1"/>
  <c r="U1908" i="2" l="1"/>
  <c r="V1908" i="2" s="1"/>
  <c r="W1908" i="2" s="1"/>
  <c r="T1909" i="2" s="1"/>
  <c r="U1909" i="2" l="1"/>
  <c r="V1909" i="2" s="1"/>
  <c r="W1909" i="2" s="1"/>
  <c r="T1910" i="2" s="1"/>
  <c r="U1910" i="2" l="1"/>
  <c r="V1910" i="2" s="1"/>
  <c r="W1910" i="2" s="1"/>
  <c r="T1911" i="2" s="1"/>
  <c r="U1911" i="2" l="1"/>
  <c r="V1911" i="2" s="1"/>
  <c r="W1911" i="2" s="1"/>
  <c r="T1912" i="2" s="1"/>
  <c r="U1912" i="2" l="1"/>
  <c r="V1912" i="2" s="1"/>
  <c r="W1912" i="2" s="1"/>
  <c r="T1913" i="2" s="1"/>
  <c r="U1913" i="2" l="1"/>
  <c r="V1913" i="2" s="1"/>
  <c r="W1913" i="2" s="1"/>
  <c r="T1914" i="2" s="1"/>
  <c r="U1914" i="2" l="1"/>
  <c r="V1914" i="2" s="1"/>
  <c r="W1914" i="2" s="1"/>
  <c r="T1915" i="2" s="1"/>
  <c r="U1915" i="2" l="1"/>
  <c r="V1915" i="2" s="1"/>
  <c r="W1915" i="2" s="1"/>
  <c r="T1916" i="2" s="1"/>
  <c r="U1916" i="2" l="1"/>
  <c r="V1916" i="2" s="1"/>
  <c r="W1916" i="2" s="1"/>
  <c r="T1917" i="2" s="1"/>
  <c r="U1917" i="2" l="1"/>
  <c r="V1917" i="2" s="1"/>
  <c r="W1917" i="2" s="1"/>
  <c r="T1918" i="2" s="1"/>
  <c r="U1918" i="2" l="1"/>
  <c r="V1918" i="2" s="1"/>
  <c r="W1918" i="2" s="1"/>
  <c r="T1919" i="2" s="1"/>
  <c r="U1919" i="2" l="1"/>
  <c r="V1919" i="2" s="1"/>
  <c r="W1919" i="2" s="1"/>
  <c r="T1920" i="2" s="1"/>
  <c r="U1920" i="2" l="1"/>
  <c r="V1920" i="2" s="1"/>
  <c r="W1920" i="2" s="1"/>
  <c r="T1921" i="2" s="1"/>
  <c r="U1921" i="2" l="1"/>
  <c r="V1921" i="2" s="1"/>
  <c r="W1921" i="2" s="1"/>
  <c r="T1922" i="2" s="1"/>
  <c r="U1922" i="2" l="1"/>
  <c r="V1922" i="2" s="1"/>
  <c r="W1922" i="2" s="1"/>
  <c r="T1923" i="2" s="1"/>
  <c r="U1923" i="2" l="1"/>
  <c r="V1923" i="2" s="1"/>
  <c r="W1923" i="2" s="1"/>
  <c r="T1924" i="2" s="1"/>
  <c r="U1924" i="2" l="1"/>
  <c r="V1924" i="2" s="1"/>
  <c r="W1924" i="2" s="1"/>
  <c r="T1925" i="2" s="1"/>
  <c r="U1925" i="2" l="1"/>
  <c r="V1925" i="2" s="1"/>
  <c r="W1925" i="2" s="1"/>
  <c r="T1926" i="2" s="1"/>
  <c r="U1926" i="2" l="1"/>
  <c r="V1926" i="2" s="1"/>
  <c r="W1926" i="2" s="1"/>
  <c r="T1927" i="2" s="1"/>
  <c r="U1927" i="2" l="1"/>
  <c r="V1927" i="2" s="1"/>
  <c r="W1927" i="2" s="1"/>
  <c r="T1928" i="2" s="1"/>
  <c r="U1928" i="2" l="1"/>
  <c r="V1928" i="2" s="1"/>
  <c r="W1928" i="2" s="1"/>
  <c r="T1929" i="2" s="1"/>
  <c r="U1929" i="2" l="1"/>
  <c r="V1929" i="2" s="1"/>
  <c r="W1929" i="2" s="1"/>
  <c r="T1930" i="2" s="1"/>
  <c r="U1930" i="2" l="1"/>
  <c r="V1930" i="2" s="1"/>
  <c r="W1930" i="2" s="1"/>
  <c r="T1931" i="2" s="1"/>
  <c r="U1931" i="2" l="1"/>
  <c r="V1931" i="2" s="1"/>
  <c r="W1931" i="2" s="1"/>
  <c r="T1932" i="2" s="1"/>
  <c r="U1932" i="2" l="1"/>
  <c r="V1932" i="2" s="1"/>
  <c r="W1932" i="2" s="1"/>
  <c r="T1933" i="2" s="1"/>
  <c r="U1933" i="2" l="1"/>
  <c r="V1933" i="2" s="1"/>
  <c r="W1933" i="2" s="1"/>
  <c r="T1934" i="2" s="1"/>
  <c r="U1934" i="2" l="1"/>
  <c r="V1934" i="2" s="1"/>
  <c r="W1934" i="2" s="1"/>
  <c r="T1935" i="2" s="1"/>
  <c r="U1935" i="2" l="1"/>
  <c r="V1935" i="2" s="1"/>
  <c r="W1935" i="2" s="1"/>
  <c r="T1936" i="2" s="1"/>
  <c r="U1936" i="2" l="1"/>
  <c r="V1936" i="2" s="1"/>
  <c r="W1936" i="2" s="1"/>
  <c r="T1937" i="2" s="1"/>
  <c r="U1937" i="2" l="1"/>
  <c r="V1937" i="2" s="1"/>
  <c r="W1937" i="2" s="1"/>
  <c r="T1938" i="2" s="1"/>
  <c r="U1938" i="2" l="1"/>
  <c r="V1938" i="2" s="1"/>
  <c r="W1938" i="2" s="1"/>
  <c r="T1939" i="2" s="1"/>
  <c r="U1939" i="2" l="1"/>
  <c r="V1939" i="2" s="1"/>
  <c r="W1939" i="2" s="1"/>
  <c r="T1940" i="2" s="1"/>
  <c r="U1940" i="2" l="1"/>
  <c r="V1940" i="2" s="1"/>
  <c r="W1940" i="2" s="1"/>
  <c r="T1941" i="2" s="1"/>
  <c r="U1941" i="2" l="1"/>
  <c r="V1941" i="2" s="1"/>
  <c r="W1941" i="2" s="1"/>
  <c r="T1942" i="2" s="1"/>
  <c r="U1942" i="2" l="1"/>
  <c r="V1942" i="2" s="1"/>
  <c r="W1942" i="2" s="1"/>
  <c r="T1943" i="2" s="1"/>
  <c r="U1943" i="2" l="1"/>
  <c r="V1943" i="2" s="1"/>
  <c r="W1943" i="2" s="1"/>
  <c r="T1944" i="2" s="1"/>
  <c r="U1944" i="2" l="1"/>
  <c r="V1944" i="2" s="1"/>
  <c r="W1944" i="2" s="1"/>
  <c r="T1945" i="2" s="1"/>
  <c r="U1945" i="2" l="1"/>
  <c r="V1945" i="2" s="1"/>
  <c r="W1945" i="2" s="1"/>
  <c r="T1946" i="2" s="1"/>
  <c r="U1946" i="2" l="1"/>
  <c r="V1946" i="2" s="1"/>
  <c r="W1946" i="2" s="1"/>
  <c r="T1947" i="2" s="1"/>
  <c r="U1947" i="2" l="1"/>
  <c r="V1947" i="2" s="1"/>
  <c r="W1947" i="2" s="1"/>
  <c r="T1948" i="2" s="1"/>
  <c r="U1948" i="2" l="1"/>
  <c r="V1948" i="2" s="1"/>
  <c r="W1948" i="2" s="1"/>
  <c r="T1949" i="2" s="1"/>
  <c r="U1949" i="2" l="1"/>
  <c r="V1949" i="2" s="1"/>
  <c r="W1949" i="2" s="1"/>
  <c r="T1950" i="2" s="1"/>
  <c r="U1950" i="2" l="1"/>
  <c r="V1950" i="2" s="1"/>
  <c r="W1950" i="2" s="1"/>
  <c r="T1951" i="2" s="1"/>
  <c r="U1951" i="2" l="1"/>
  <c r="V1951" i="2" s="1"/>
  <c r="W1951" i="2" s="1"/>
  <c r="T1952" i="2" s="1"/>
  <c r="U1952" i="2" l="1"/>
  <c r="V1952" i="2" s="1"/>
  <c r="W1952" i="2" s="1"/>
  <c r="T1953" i="2" s="1"/>
  <c r="U1953" i="2" l="1"/>
  <c r="V1953" i="2" s="1"/>
  <c r="W1953" i="2" s="1"/>
  <c r="T1954" i="2" s="1"/>
  <c r="U1954" i="2" l="1"/>
  <c r="V1954" i="2" s="1"/>
  <c r="W1954" i="2" s="1"/>
  <c r="T1955" i="2" s="1"/>
  <c r="U1955" i="2" l="1"/>
  <c r="V1955" i="2" s="1"/>
  <c r="W1955" i="2" s="1"/>
  <c r="T1956" i="2" s="1"/>
  <c r="U1956" i="2" l="1"/>
  <c r="V1956" i="2" s="1"/>
  <c r="W1956" i="2" s="1"/>
  <c r="T1957" i="2" s="1"/>
  <c r="U1957" i="2" l="1"/>
  <c r="V1957" i="2" s="1"/>
  <c r="W1957" i="2" s="1"/>
  <c r="T1958" i="2" s="1"/>
  <c r="U1958" i="2" l="1"/>
  <c r="V1958" i="2" s="1"/>
  <c r="W1958" i="2" s="1"/>
  <c r="T1959" i="2" s="1"/>
  <c r="U1959" i="2" l="1"/>
  <c r="V1959" i="2" s="1"/>
  <c r="W1959" i="2" s="1"/>
  <c r="T1960" i="2" s="1"/>
  <c r="U1960" i="2" l="1"/>
  <c r="V1960" i="2" s="1"/>
  <c r="W1960" i="2" s="1"/>
  <c r="T1961" i="2" s="1"/>
  <c r="U1961" i="2" l="1"/>
  <c r="V1961" i="2" s="1"/>
  <c r="W1961" i="2" s="1"/>
  <c r="T1962" i="2" s="1"/>
  <c r="U1962" i="2" l="1"/>
  <c r="V1962" i="2" s="1"/>
  <c r="W1962" i="2" s="1"/>
  <c r="T1963" i="2" s="1"/>
  <c r="U1963" i="2" l="1"/>
  <c r="V1963" i="2" s="1"/>
  <c r="W1963" i="2" s="1"/>
  <c r="T1964" i="2" s="1"/>
  <c r="U1964" i="2" l="1"/>
  <c r="V1964" i="2" s="1"/>
  <c r="W1964" i="2" s="1"/>
  <c r="T1965" i="2" s="1"/>
  <c r="U1965" i="2" l="1"/>
  <c r="V1965" i="2" s="1"/>
  <c r="W1965" i="2" s="1"/>
  <c r="T1966" i="2" s="1"/>
  <c r="U1966" i="2" l="1"/>
  <c r="V1966" i="2" s="1"/>
  <c r="W1966" i="2" s="1"/>
  <c r="T1967" i="2" s="1"/>
  <c r="U1967" i="2" l="1"/>
  <c r="V1967" i="2" s="1"/>
  <c r="W1967" i="2" s="1"/>
  <c r="T1968" i="2" s="1"/>
  <c r="U1968" i="2" l="1"/>
  <c r="V1968" i="2" s="1"/>
  <c r="W1968" i="2" s="1"/>
  <c r="T1969" i="2" s="1"/>
  <c r="U1969" i="2" l="1"/>
  <c r="V1969" i="2" s="1"/>
  <c r="W1969" i="2" s="1"/>
  <c r="T1970" i="2" s="1"/>
  <c r="U1970" i="2" l="1"/>
  <c r="V1970" i="2" s="1"/>
  <c r="W1970" i="2" s="1"/>
  <c r="T1971" i="2" s="1"/>
  <c r="U1971" i="2" l="1"/>
  <c r="V1971" i="2" s="1"/>
  <c r="W1971" i="2" s="1"/>
  <c r="T1972" i="2" s="1"/>
  <c r="U1972" i="2" l="1"/>
  <c r="V1972" i="2" s="1"/>
  <c r="W1972" i="2" s="1"/>
  <c r="T1973" i="2" s="1"/>
  <c r="U1973" i="2" l="1"/>
  <c r="V1973" i="2" s="1"/>
  <c r="W1973" i="2" s="1"/>
  <c r="T1974" i="2" s="1"/>
  <c r="U1974" i="2" l="1"/>
  <c r="V1974" i="2" s="1"/>
  <c r="W1974" i="2" s="1"/>
  <c r="T1975" i="2" s="1"/>
  <c r="U1975" i="2" l="1"/>
  <c r="V1975" i="2" s="1"/>
  <c r="W1975" i="2" s="1"/>
  <c r="T1976" i="2" s="1"/>
  <c r="U1976" i="2" l="1"/>
  <c r="V1976" i="2" s="1"/>
  <c r="W1976" i="2" s="1"/>
  <c r="T1977" i="2" s="1"/>
  <c r="U1977" i="2" l="1"/>
  <c r="V1977" i="2" s="1"/>
  <c r="W1977" i="2" s="1"/>
  <c r="T1978" i="2" s="1"/>
  <c r="U1978" i="2" l="1"/>
  <c r="V1978" i="2" s="1"/>
  <c r="W1978" i="2" s="1"/>
  <c r="T1979" i="2" s="1"/>
  <c r="U1979" i="2" l="1"/>
  <c r="V1979" i="2" s="1"/>
  <c r="W1979" i="2" s="1"/>
  <c r="T1980" i="2" s="1"/>
  <c r="U1980" i="2" l="1"/>
  <c r="V1980" i="2" s="1"/>
  <c r="W1980" i="2" s="1"/>
  <c r="T1981" i="2" s="1"/>
  <c r="U1981" i="2" l="1"/>
  <c r="V1981" i="2" s="1"/>
  <c r="W1981" i="2" s="1"/>
  <c r="T1982" i="2" s="1"/>
  <c r="U1982" i="2" l="1"/>
  <c r="V1982" i="2" s="1"/>
  <c r="W1982" i="2" s="1"/>
  <c r="T1983" i="2" s="1"/>
  <c r="U1983" i="2" l="1"/>
  <c r="V1983" i="2" s="1"/>
  <c r="W1983" i="2" s="1"/>
  <c r="T1984" i="2" s="1"/>
  <c r="U1984" i="2" l="1"/>
  <c r="V1984" i="2" s="1"/>
  <c r="W1984" i="2" s="1"/>
  <c r="T1985" i="2" s="1"/>
  <c r="U1985" i="2" l="1"/>
  <c r="V1985" i="2" s="1"/>
  <c r="W1985" i="2" s="1"/>
  <c r="T1986" i="2" s="1"/>
  <c r="U1986" i="2" l="1"/>
  <c r="V1986" i="2" s="1"/>
  <c r="W1986" i="2" s="1"/>
  <c r="T1987" i="2" s="1"/>
  <c r="U1987" i="2" l="1"/>
  <c r="V1987" i="2" s="1"/>
  <c r="W1987" i="2" s="1"/>
  <c r="T1988" i="2" s="1"/>
  <c r="U1988" i="2" l="1"/>
  <c r="V1988" i="2" s="1"/>
  <c r="W1988" i="2" s="1"/>
  <c r="T1989" i="2" s="1"/>
  <c r="U1989" i="2" l="1"/>
  <c r="V1989" i="2" s="1"/>
  <c r="W1989" i="2" s="1"/>
  <c r="T1990" i="2" s="1"/>
  <c r="U1990" i="2" l="1"/>
  <c r="V1990" i="2" s="1"/>
  <c r="W1990" i="2" s="1"/>
  <c r="T1991" i="2" s="1"/>
  <c r="U1991" i="2" l="1"/>
  <c r="V1991" i="2" s="1"/>
  <c r="W1991" i="2" s="1"/>
  <c r="T1992" i="2" s="1"/>
  <c r="U1992" i="2" l="1"/>
  <c r="V1992" i="2" s="1"/>
  <c r="W1992" i="2" s="1"/>
  <c r="T1993" i="2" s="1"/>
  <c r="U1993" i="2" l="1"/>
  <c r="V1993" i="2" s="1"/>
  <c r="W1993" i="2" s="1"/>
  <c r="T1994" i="2" s="1"/>
  <c r="U1994" i="2" l="1"/>
  <c r="V1994" i="2" s="1"/>
  <c r="W1994" i="2" s="1"/>
  <c r="T1995" i="2" s="1"/>
  <c r="U1995" i="2" l="1"/>
  <c r="V1995" i="2" s="1"/>
  <c r="W1995" i="2" s="1"/>
  <c r="T1996" i="2" s="1"/>
  <c r="U1996" i="2" l="1"/>
  <c r="V1996" i="2" s="1"/>
  <c r="W1996" i="2" s="1"/>
  <c r="T1997" i="2" s="1"/>
  <c r="U1997" i="2" l="1"/>
  <c r="V1997" i="2" s="1"/>
  <c r="W1997" i="2" s="1"/>
  <c r="T1998" i="2" s="1"/>
  <c r="U1998" i="2" l="1"/>
  <c r="V1998" i="2" s="1"/>
  <c r="W1998" i="2" s="1"/>
</calcChain>
</file>

<file path=xl/sharedStrings.xml><?xml version="1.0" encoding="utf-8"?>
<sst xmlns="http://schemas.openxmlformats.org/spreadsheetml/2006/main" count="51" uniqueCount="33">
  <si>
    <t>Lab 8 Modeling a Spring-Mass System with Excel</t>
  </si>
  <si>
    <t>Variables</t>
  </si>
  <si>
    <t>Spring Constant</t>
  </si>
  <si>
    <t>Initial Pos(m)</t>
  </si>
  <si>
    <t>Initial Speed(m/s)</t>
  </si>
  <si>
    <r>
      <t>Gravity(m/s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)</t>
    </r>
  </si>
  <si>
    <t>Mass(kg)</t>
  </si>
  <si>
    <t>Names</t>
  </si>
  <si>
    <t>Values</t>
  </si>
  <si>
    <t>intSpeed</t>
  </si>
  <si>
    <t>intPos</t>
  </si>
  <si>
    <t>grav</t>
  </si>
  <si>
    <t>mass</t>
  </si>
  <si>
    <t>springK</t>
  </si>
  <si>
    <t>Step Size</t>
  </si>
  <si>
    <t>dt</t>
  </si>
  <si>
    <t>Step</t>
  </si>
  <si>
    <t>F</t>
  </si>
  <si>
    <t>a</t>
  </si>
  <si>
    <t>v</t>
  </si>
  <si>
    <t>y</t>
  </si>
  <si>
    <t>t</t>
  </si>
  <si>
    <t>Time (s)</t>
  </si>
  <si>
    <t>Position (m)</t>
  </si>
  <si>
    <t>Velocity (m/s)</t>
  </si>
  <si>
    <t>h(m)</t>
  </si>
  <si>
    <t>d(m)</t>
  </si>
  <si>
    <r>
      <t>U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(J)</t>
    </r>
  </si>
  <si>
    <r>
      <t>U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(J)</t>
    </r>
  </si>
  <si>
    <t>K(J)</t>
  </si>
  <si>
    <t>Etotal(J)</t>
  </si>
  <si>
    <t>Non-dampened Model</t>
  </si>
  <si>
    <t>Dampened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</si>
</sst>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3" fillId="0" borderId="6" xfId="0" applyFont="1" applyBorder="1"/>
    <xf numFmtId="164" fontId="3" fillId="0" borderId="13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5" xfId="0" applyFont="1" applyBorder="1"/>
    <xf numFmtId="0" fontId="0" fillId="0" borderId="4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6" xfId="0" applyFont="1" applyBorder="1"/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20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Undampened</a:t>
            </a:r>
            <a:r>
              <a:rPr lang="en-US" baseline="0"/>
              <a:t> y v t</a:t>
            </a:r>
            <a:endParaRPr lang="en-US"/>
          </a:p>
        </c:rich>
      </c:tx>
      <c:layout>
        <c:manualLayout>
          <c:xMode val="edge"/>
          <c:yMode val="edge"/>
          <c:x val="0.33790723062272082"/>
          <c:y val="3.4679091776311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Sheet2!$P$2:$P$102</c:f>
              <c:numCache>
                <c:formatCode>General</c:formatCode>
                <c:ptCount val="101"/>
                <c:pt idx="0">
                  <c:v>0</c:v>
                </c:pt>
                <c:pt idx="1">
                  <c:v>-9.810000000000001E-4</c:v>
                </c:pt>
                <c:pt idx="2">
                  <c:v>-2.9387424600000006E-3</c:v>
                </c:pt>
                <c:pt idx="3">
                  <c:v>-5.8647307777236011E-3</c:v>
                </c:pt>
                <c:pt idx="4">
                  <c:v>-9.7462661638718813E-3</c:v>
                </c:pt>
                <c:pt idx="5">
                  <c:v>-1.4566502754868958E-2</c:v>
                </c:pt>
                <c:pt idx="6">
                  <c:v>-2.0304520723909904E-2</c:v>
                </c:pt>
                <c:pt idx="7">
                  <c:v>-2.6935417073009081E-2</c:v>
                </c:pt>
                <c:pt idx="8">
                  <c:v>-3.4430413712011394E-2</c:v>
                </c:pt>
                <c:pt idx="9">
                  <c:v>-4.2756982355503584E-2</c:v>
                </c:pt>
                <c:pt idx="10">
                  <c:v>-5.1878985695572886E-2</c:v>
                </c:pt>
                <c:pt idx="11">
                  <c:v>-6.17568342377234E-2</c:v>
                </c:pt>
                <c:pt idx="12">
                  <c:v>-7.234765811928219E-2</c:v>
                </c:pt>
                <c:pt idx="13">
                  <c:v>-8.3605493164603306E-2</c:v>
                </c:pt>
                <c:pt idx="14">
                  <c:v>-9.5481480369590033E-2</c:v>
                </c:pt>
                <c:pt idx="15">
                  <c:v>-0.10792407794977274</c:v>
                </c:pt>
                <c:pt idx="16">
                  <c:v>-0.12087928503165343</c:v>
                </c:pt>
                <c:pt idx="17">
                  <c:v>-0.13429087601649675</c:v>
                </c:pt>
                <c:pt idx="18">
                  <c:v>-0.14810064459942848</c:v>
                </c:pt>
                <c:pt idx="19">
                  <c:v>-0.16224865638479868</c:v>
                </c:pt>
                <c:pt idx="20">
                  <c:v>-0.17667350900145887</c:v>
                </c:pt>
                <c:pt idx="21">
                  <c:v>-0.19131259858905272</c:v>
                </c:pt>
                <c:pt idx="22">
                  <c:v>-0.20610239149877008</c:v>
                </c:pt>
                <c:pt idx="23">
                  <c:v>-0.22097870002938277</c:v>
                </c:pt>
                <c:pt idx="24">
                  <c:v>-0.23587696100186795</c:v>
                </c:pt>
                <c:pt idx="25">
                  <c:v>-0.25073251596360502</c:v>
                </c:pt>
                <c:pt idx="26">
                  <c:v>-0.26548089180606005</c:v>
                </c:pt>
                <c:pt idx="27">
                  <c:v>-0.2800580805780768</c:v>
                </c:pt>
                <c:pt idx="28">
                  <c:v>-0.29440081728038464</c:v>
                </c:pt>
                <c:pt idx="29">
                  <c:v>-0.30844685443569564</c:v>
                </c:pt>
                <c:pt idx="30">
                  <c:v>-0.3221352322427557</c:v>
                </c:pt>
                <c:pt idx="31">
                  <c:v>-0.33540654314188223</c:v>
                </c:pt>
                <c:pt idx="32">
                  <c:v>-0.348203189643773</c:v>
                </c:pt>
                <c:pt idx="33">
                  <c:v>-0.36046963430260981</c:v>
                </c:pt>
                <c:pt idx="34">
                  <c:v>-0.37215264074857324</c:v>
                </c:pt>
                <c:pt idx="35">
                  <c:v>-0.38320150473368786</c:v>
                </c:pt>
                <c:pt idx="36">
                  <c:v>-0.39356827418825829</c:v>
                </c:pt>
                <c:pt idx="37">
                  <c:v>-0.4032079573328517</c:v>
                </c:pt>
                <c:pt idx="38">
                  <c:v>-0.41207871794262052</c:v>
                </c:pt>
                <c:pt idx="39">
                  <c:v>-0.42014205691651835</c:v>
                </c:pt>
                <c:pt idx="40">
                  <c:v>-0.42736297936339851</c:v>
                </c:pt>
                <c:pt idx="41">
                  <c:v>-0.43371014647984152</c:v>
                </c:pt>
                <c:pt idx="42">
                  <c:v>-0.439156011560562</c:v>
                </c:pt>
                <c:pt idx="43">
                  <c:v>-0.44367693955110965</c:v>
                </c:pt>
                <c:pt idx="44">
                  <c:v>-0.4472533096240055</c:v>
                </c:pt>
                <c:pt idx="45">
                  <c:v>-0.44986960033313317</c:v>
                </c:pt>
                <c:pt idx="46">
                  <c:v>-0.45151445697681503</c:v>
                </c:pt>
                <c:pt idx="47">
                  <c:v>-0.45218074087721749</c:v>
                </c:pt>
                <c:pt idx="48">
                  <c:v>-0.45186556036221287</c:v>
                </c:pt>
                <c:pt idx="49">
                  <c:v>-0.45057028331523624</c:v>
                </c:pt>
                <c:pt idx="50">
                  <c:v>-0.44830053123867147</c:v>
                </c:pt>
                <c:pt idx="51">
                  <c:v>-0.44506615485653089</c:v>
                </c:pt>
                <c:pt idx="52">
                  <c:v>-0.44088119136231296</c:v>
                </c:pt>
                <c:pt idx="53">
                  <c:v>-0.43576380349758259</c:v>
                </c:pt>
                <c:pt idx="54">
                  <c:v>-0.4297362007256727</c:v>
                </c:pt>
                <c:pt idx="55">
                  <c:v>-0.42282454284261339</c:v>
                </c:pt>
                <c:pt idx="56">
                  <c:v>-0.41505882644361713</c:v>
                </c:pt>
                <c:pt idx="57">
                  <c:v>-0.4064727547378556</c:v>
                </c:pt>
                <c:pt idx="58">
                  <c:v>-0.39710359127653178</c:v>
                </c:pt>
                <c:pt idx="59">
                  <c:v>-0.38699199822906777</c:v>
                </c:pt>
                <c:pt idx="60">
                  <c:v>-0.3761818599092896</c:v>
                </c:pt>
                <c:pt idx="61">
                  <c:v>-0.36472009231750513</c:v>
                </c:pt>
                <c:pt idx="62">
                  <c:v>-0.3526564395250627</c:v>
                </c:pt>
                <c:pt idx="63">
                  <c:v>-0.34004325778508149</c:v>
                </c:pt>
                <c:pt idx="64">
                  <c:v>-0.32693528830631302</c:v>
                </c:pt>
                <c:pt idx="65">
                  <c:v>-0.31338941967629513</c:v>
                </c:pt>
                <c:pt idx="66">
                  <c:v>-0.29946444096488217</c:v>
                </c:pt>
                <c:pt idx="67">
                  <c:v>-0.28522078657968158</c:v>
                </c:pt>
                <c:pt idx="68">
                  <c:v>-0.27072027398072518</c:v>
                </c:pt>
                <c:pt idx="69">
                  <c:v>-0.25602583539269241</c:v>
                </c:pt>
                <c:pt idx="70">
                  <c:v>-0.24120124467905538</c:v>
                </c:pt>
                <c:pt idx="71">
                  <c:v>-0.22631084056351125</c:v>
                </c:pt>
                <c:pt idx="72">
                  <c:v>-0.21141924739992149</c:v>
                </c:pt>
                <c:pt idx="73">
                  <c:v>-0.19659109470261607</c:v>
                </c:pt>
                <c:pt idx="74">
                  <c:v>-0.1818907366543013</c:v>
                </c:pt>
                <c:pt idx="75">
                  <c:v>-0.16738197280890688</c:v>
                </c:pt>
                <c:pt idx="76">
                  <c:v>-0.15312777120152177</c:v>
                </c:pt>
                <c:pt idx="77">
                  <c:v>-0.13918999506712207</c:v>
                </c:pt>
                <c:pt idx="78">
                  <c:v>-0.12562913435413106</c:v>
                </c:pt>
                <c:pt idx="79">
                  <c:v>-0.11250404319804312</c:v>
                </c:pt>
                <c:pt idx="80">
                  <c:v>-9.9871684494475671E-2</c:v>
                </c:pt>
                <c:pt idx="81">
                  <c:v>-8.7786882680202197E-2</c:v>
                </c:pt>
                <c:pt idx="82">
                  <c:v>-7.6302085795096647E-2</c:v>
                </c:pt>
                <c:pt idx="83">
                  <c:v>-6.5467137857640384E-2</c:v>
                </c:pt>
                <c:pt idx="84">
                  <c:v>-5.5329062541881954E-2</c:v>
                </c:pt>
                <c:pt idx="85">
                  <c:v>-4.593185909469176E-2</c:v>
                </c:pt>
                <c:pt idx="86">
                  <c:v>-3.7316311379030603E-2</c:v>
                </c:pt>
                <c:pt idx="87">
                  <c:v>-2.9519810871984454E-2</c:v>
                </c:pt>
                <c:pt idx="88">
                  <c:v>-2.2576194385753891E-2</c:v>
                </c:pt>
                <c:pt idx="89">
                  <c:v>-1.6515597215889157E-2</c:v>
                </c:pt>
                <c:pt idx="90">
                  <c:v>-1.1364322354107465E-2</c:v>
                </c:pt>
                <c:pt idx="91">
                  <c:v>-7.144726333308947E-3</c:v>
                </c:pt>
                <c:pt idx="92">
                  <c:v>-3.8751222002238678E-3</c:v>
                </c:pt>
                <c:pt idx="93">
                  <c:v>-1.5697000367898171E-3</c:v>
                </c:pt>
                <c:pt idx="94">
                  <c:v>-2.38465375196099E-4</c:v>
                </c:pt>
                <c:pt idx="95">
                  <c:v>1.1280422612597009E-4</c:v>
                </c:pt>
                <c:pt idx="96">
                  <c:v>-5.1741574289334755E-4</c:v>
                </c:pt>
                <c:pt idx="97">
                  <c:v>-2.126390127588508E-3</c:v>
                </c:pt>
                <c:pt idx="98">
                  <c:v>-4.7071359791299346E-3</c:v>
                </c:pt>
                <c:pt idx="99">
                  <c:v>-8.2484528605219366E-3</c:v>
                </c:pt>
                <c:pt idx="100">
                  <c:v>-1.2734971456499274E-2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730-8291-C7BFCB70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75224"/>
        <c:axId val="407876536"/>
      </c:scatterChart>
      <c:valAx>
        <c:axId val="4078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6536"/>
        <c:crosses val="autoZero"/>
        <c:crossBetween val="midCat"/>
      </c:valAx>
      <c:valAx>
        <c:axId val="4078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Lab Data</a:t>
            </a:r>
          </a:p>
        </c:rich>
      </c:tx>
      <c:layout>
        <c:manualLayout>
          <c:xMode val="edge"/>
          <c:yMode val="edge"/>
          <c:x val="0.27799513949645183"/>
          <c:y val="2.7778079464204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Position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0.17100000000000001</c:v>
                </c:pt>
                <c:pt idx="1">
                  <c:v>0.21</c:v>
                </c:pt>
                <c:pt idx="2">
                  <c:v>0.26300000000000001</c:v>
                </c:pt>
                <c:pt idx="3">
                  <c:v>0.32400000000000001</c:v>
                </c:pt>
                <c:pt idx="4">
                  <c:v>0.38500000000000001</c:v>
                </c:pt>
                <c:pt idx="5">
                  <c:v>0.441</c:v>
                </c:pt>
                <c:pt idx="6">
                  <c:v>0.48599999999999999</c:v>
                </c:pt>
                <c:pt idx="7">
                  <c:v>0.51500000000000001</c:v>
                </c:pt>
                <c:pt idx="8">
                  <c:v>0.52500000000000002</c:v>
                </c:pt>
                <c:pt idx="9">
                  <c:v>0.51400000000000001</c:v>
                </c:pt>
                <c:pt idx="10">
                  <c:v>0.48499999999999999</c:v>
                </c:pt>
                <c:pt idx="11">
                  <c:v>0.44</c:v>
                </c:pt>
                <c:pt idx="12">
                  <c:v>0.38400000000000001</c:v>
                </c:pt>
                <c:pt idx="13">
                  <c:v>0.32300000000000001</c:v>
                </c:pt>
                <c:pt idx="14">
                  <c:v>0.26300000000000001</c:v>
                </c:pt>
                <c:pt idx="15">
                  <c:v>0.21099999999999999</c:v>
                </c:pt>
                <c:pt idx="16">
                  <c:v>0.17199999999999999</c:v>
                </c:pt>
                <c:pt idx="17">
                  <c:v>0.15</c:v>
                </c:pt>
                <c:pt idx="18">
                  <c:v>0.14699999999999999</c:v>
                </c:pt>
                <c:pt idx="19">
                  <c:v>0.16400000000000001</c:v>
                </c:pt>
                <c:pt idx="20">
                  <c:v>0.19900000000000001</c:v>
                </c:pt>
                <c:pt idx="21">
                  <c:v>0.246</c:v>
                </c:pt>
                <c:pt idx="22">
                  <c:v>0.307</c:v>
                </c:pt>
                <c:pt idx="23">
                  <c:v>0.36799999999999999</c:v>
                </c:pt>
                <c:pt idx="24">
                  <c:v>0.42599999999999999</c:v>
                </c:pt>
                <c:pt idx="25">
                  <c:v>0.47399999999999998</c:v>
                </c:pt>
                <c:pt idx="26">
                  <c:v>0.50700000000000001</c:v>
                </c:pt>
                <c:pt idx="27">
                  <c:v>0.52100000000000002</c:v>
                </c:pt>
                <c:pt idx="28">
                  <c:v>0.51700000000000002</c:v>
                </c:pt>
                <c:pt idx="29">
                  <c:v>0.49299999999999999</c:v>
                </c:pt>
                <c:pt idx="30">
                  <c:v>0.45200000000000001</c:v>
                </c:pt>
                <c:pt idx="31">
                  <c:v>0.39900000000000002</c:v>
                </c:pt>
                <c:pt idx="32">
                  <c:v>0.33900000000000002</c:v>
                </c:pt>
                <c:pt idx="33">
                  <c:v>0.27900000000000003</c:v>
                </c:pt>
                <c:pt idx="34">
                  <c:v>0.22500000000000001</c:v>
                </c:pt>
                <c:pt idx="35">
                  <c:v>0.183</c:v>
                </c:pt>
                <c:pt idx="36">
                  <c:v>0.156</c:v>
                </c:pt>
                <c:pt idx="37">
                  <c:v>0.14899999999999999</c:v>
                </c:pt>
                <c:pt idx="38">
                  <c:v>0.161</c:v>
                </c:pt>
                <c:pt idx="39">
                  <c:v>0.192</c:v>
                </c:pt>
                <c:pt idx="40">
                  <c:v>0.23799999999999999</c:v>
                </c:pt>
                <c:pt idx="41">
                  <c:v>0.29399999999999998</c:v>
                </c:pt>
                <c:pt idx="42">
                  <c:v>0.35399999999999998</c:v>
                </c:pt>
                <c:pt idx="43">
                  <c:v>0.41199999999999998</c:v>
                </c:pt>
                <c:pt idx="44">
                  <c:v>0.46100000000000002</c:v>
                </c:pt>
                <c:pt idx="45">
                  <c:v>0.498</c:v>
                </c:pt>
                <c:pt idx="46">
                  <c:v>0.51700000000000002</c:v>
                </c:pt>
                <c:pt idx="47">
                  <c:v>0.51700000000000002</c:v>
                </c:pt>
                <c:pt idx="48">
                  <c:v>0.498</c:v>
                </c:pt>
                <c:pt idx="49">
                  <c:v>0.46100000000000002</c:v>
                </c:pt>
                <c:pt idx="50">
                  <c:v>0.41199999999999998</c:v>
                </c:pt>
                <c:pt idx="51">
                  <c:v>0.35399999999999998</c:v>
                </c:pt>
                <c:pt idx="52">
                  <c:v>0.29399999999999998</c:v>
                </c:pt>
                <c:pt idx="53">
                  <c:v>0.23899999999999999</c:v>
                </c:pt>
                <c:pt idx="54">
                  <c:v>0.193</c:v>
                </c:pt>
                <c:pt idx="55">
                  <c:v>0.16300000000000001</c:v>
                </c:pt>
                <c:pt idx="56">
                  <c:v>0.151</c:v>
                </c:pt>
                <c:pt idx="57">
                  <c:v>0.158</c:v>
                </c:pt>
                <c:pt idx="58">
                  <c:v>0.184</c:v>
                </c:pt>
                <c:pt idx="59">
                  <c:v>0.22600000000000001</c:v>
                </c:pt>
                <c:pt idx="60">
                  <c:v>0.27900000000000003</c:v>
                </c:pt>
                <c:pt idx="61">
                  <c:v>0.33700000000000002</c:v>
                </c:pt>
                <c:pt idx="62">
                  <c:v>0.39600000000000002</c:v>
                </c:pt>
                <c:pt idx="63">
                  <c:v>0.44800000000000001</c:v>
                </c:pt>
                <c:pt idx="64">
                  <c:v>0.48799999999999999</c:v>
                </c:pt>
                <c:pt idx="65">
                  <c:v>0.51200000000000001</c:v>
                </c:pt>
                <c:pt idx="66">
                  <c:v>0.51800000000000002</c:v>
                </c:pt>
                <c:pt idx="67">
                  <c:v>0.504</c:v>
                </c:pt>
                <c:pt idx="68">
                  <c:v>0.47199999999999998</c:v>
                </c:pt>
                <c:pt idx="69">
                  <c:v>0.42499999999999999</c:v>
                </c:pt>
                <c:pt idx="70">
                  <c:v>0.37</c:v>
                </c:pt>
                <c:pt idx="71">
                  <c:v>0.31</c:v>
                </c:pt>
                <c:pt idx="72">
                  <c:v>0.254</c:v>
                </c:pt>
                <c:pt idx="73">
                  <c:v>0.20599999999999999</c:v>
                </c:pt>
                <c:pt idx="74">
                  <c:v>0.17100000000000001</c:v>
                </c:pt>
                <c:pt idx="75">
                  <c:v>0.155</c:v>
                </c:pt>
                <c:pt idx="76">
                  <c:v>0.157</c:v>
                </c:pt>
                <c:pt idx="77">
                  <c:v>0.17799999999999999</c:v>
                </c:pt>
                <c:pt idx="78">
                  <c:v>0.215</c:v>
                </c:pt>
                <c:pt idx="79">
                  <c:v>0.26600000000000001</c:v>
                </c:pt>
                <c:pt idx="80">
                  <c:v>0.32300000000000001</c:v>
                </c:pt>
                <c:pt idx="81">
                  <c:v>0.38200000000000001</c:v>
                </c:pt>
                <c:pt idx="82">
                  <c:v>0.436</c:v>
                </c:pt>
                <c:pt idx="83">
                  <c:v>0.47899999999999998</c:v>
                </c:pt>
                <c:pt idx="84">
                  <c:v>0.50600000000000001</c:v>
                </c:pt>
                <c:pt idx="85">
                  <c:v>0.51600000000000001</c:v>
                </c:pt>
                <c:pt idx="86">
                  <c:v>0.50600000000000001</c:v>
                </c:pt>
                <c:pt idx="87">
                  <c:v>0.47899999999999998</c:v>
                </c:pt>
                <c:pt idx="88">
                  <c:v>0.436</c:v>
                </c:pt>
                <c:pt idx="89">
                  <c:v>0.38300000000000001</c:v>
                </c:pt>
                <c:pt idx="90">
                  <c:v>0.32400000000000001</c:v>
                </c:pt>
                <c:pt idx="91">
                  <c:v>0.26700000000000002</c:v>
                </c:pt>
                <c:pt idx="92">
                  <c:v>0.217</c:v>
                </c:pt>
                <c:pt idx="93">
                  <c:v>0.18</c:v>
                </c:pt>
                <c:pt idx="94">
                  <c:v>0.158</c:v>
                </c:pt>
                <c:pt idx="95">
                  <c:v>0.156</c:v>
                </c:pt>
                <c:pt idx="96">
                  <c:v>0.17199999999999999</c:v>
                </c:pt>
                <c:pt idx="97">
                  <c:v>0.20499999999999999</c:v>
                </c:pt>
                <c:pt idx="98">
                  <c:v>0.252</c:v>
                </c:pt>
                <c:pt idx="99">
                  <c:v>0.308</c:v>
                </c:pt>
                <c:pt idx="100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1-4853-8FED-7C943F04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22440"/>
        <c:axId val="408720472"/>
      </c:scatterChart>
      <c:valAx>
        <c:axId val="40872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20472"/>
        <c:crosses val="autoZero"/>
        <c:crossBetween val="midCat"/>
      </c:valAx>
      <c:valAx>
        <c:axId val="4087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2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Dampened</a:t>
            </a:r>
            <a:r>
              <a:rPr lang="en-US" baseline="0"/>
              <a:t> y v 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Sheet2!$S$2:$S$1998</c:f>
              <c:numCache>
                <c:formatCode>General</c:formatCode>
                <c:ptCount val="199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</c:numCache>
            </c:numRef>
          </c:xVal>
          <c:yVal>
            <c:numRef>
              <c:f>Sheet2!$W$2:$W$1998</c:f>
              <c:numCache>
                <c:formatCode>General</c:formatCode>
                <c:ptCount val="1997"/>
                <c:pt idx="0">
                  <c:v>0</c:v>
                </c:pt>
                <c:pt idx="1">
                  <c:v>-9.810000000000001E-4</c:v>
                </c:pt>
                <c:pt idx="2">
                  <c:v>-2.9386770600000004E-3</c:v>
                </c:pt>
                <c:pt idx="3">
                  <c:v>-5.8644697497556002E-3</c:v>
                </c:pt>
                <c:pt idx="4">
                  <c:v>-9.7456155879512771E-3</c:v>
                </c:pt>
                <c:pt idx="5">
                  <c:v>-1.4565206711439366E-2</c:v>
                </c:pt>
                <c:pt idx="6">
                  <c:v>-2.0302263531724908E-2</c:v>
                </c:pt>
                <c:pt idx="7">
                  <c:v>-2.6931826057828078E-2</c:v>
                </c:pt>
                <c:pt idx="8">
                  <c:v>-3.4425062488005198E-2</c:v>
                </c:pt>
                <c:pt idx="9">
                  <c:v>-4.2749394597889033E-2</c:v>
                </c:pt>
                <c:pt idx="10">
                  <c:v>-5.1868639379744036E-2</c:v>
                </c:pt>
                <c:pt idx="11">
                  <c:v>-6.1743166317038828E-2</c:v>
                </c:pt>
                <c:pt idx="12">
                  <c:v>-7.2330069610721859E-2</c:v>
                </c:pt>
                <c:pt idx="13">
                  <c:v>-8.3583354608741445E-2</c:v>
                </c:pt>
                <c:pt idx="14">
                  <c:v>-9.545413762875922E-2</c:v>
                </c:pt>
                <c:pt idx="15">
                  <c:v>-0.10789085830593351</c:v>
                </c:pt>
                <c:pt idx="16">
                  <c:v>-0.12083950354334824</c:v>
                </c:pt>
                <c:pt idx="17">
                  <c:v>-0.134243842092369</c:v>
                </c:pt>
                <c:pt idx="18">
                  <c:v>-0.14804566874413896</c:v>
                </c:pt>
                <c:pt idx="19">
                  <c:v>-0.16218505707178257</c:v>
                </c:pt>
                <c:pt idx="20">
                  <c:v>-0.17660061962584614</c:v>
                </c:pt>
                <c:pt idx="21">
                  <c:v>-0.19122977445322992</c:v>
                </c:pt>
                <c:pt idx="22">
                  <c:v>-0.20600901678249819</c:v>
                </c:pt>
                <c:pt idx="23">
                  <c:v>-0.22087419469610847</c:v>
                </c:pt>
                <c:pt idx="24">
                  <c:v>-0.23576078759287675</c:v>
                </c:pt>
                <c:pt idx="25">
                  <c:v>-0.25060418623196545</c:v>
                </c:pt>
                <c:pt idx="26">
                  <c:v>-0.2653399731428982</c:v>
                </c:pt>
                <c:pt idx="27">
                  <c:v>-0.27990420218459666</c:v>
                </c:pt>
                <c:pt idx="28">
                  <c:v>-0.29423367604021122</c:v>
                </c:pt>
                <c:pt idx="29">
                  <c:v>-0.30826622044355423</c:v>
                </c:pt>
                <c:pt idx="30">
                  <c:v>-0.32194095394721201</c:v>
                </c:pt>
                <c:pt idx="31">
                  <c:v>-0.33519855206183863</c:v>
                </c:pt>
                <c:pt idx="32">
                  <c:v>-0.34798150462064253</c:v>
                </c:pt>
                <c:pt idx="33">
                  <c:v>-0.36023436525255559</c:v>
                </c:pt>
                <c:pt idx="34">
                  <c:v>-0.3719039918818971</c:v>
                </c:pt>
                <c:pt idx="35">
                  <c:v>-0.38293977721136258</c:v>
                </c:pt>
                <c:pt idx="36">
                  <c:v>-0.39329386818870876</c:v>
                </c:pt>
                <c:pt idx="37">
                  <c:v>-0.40292137350538415</c:v>
                </c:pt>
                <c:pt idx="38">
                  <c:v>-0.41178055822735837</c:v>
                </c:pt>
                <c:pt idx="39">
                  <c:v>-0.41983302471431105</c:v>
                </c:pt>
                <c:pt idx="40">
                  <c:v>-0.42704387904290453</c:v>
                </c:pt>
                <c:pt idx="41">
                  <c:v>-0.43338188221282986</c:v>
                </c:pt>
                <c:pt idx="42">
                  <c:v>-0.43881958548040684</c:v>
                </c:pt>
                <c:pt idx="43">
                  <c:v>-0.4433334492334477</c:v>
                </c:pt>
                <c:pt idx="44">
                  <c:v>-0.44690394489256519</c:v>
                </c:pt>
                <c:pt idx="45">
                  <c:v>-0.44951563939780498</c:v>
                </c:pt>
                <c:pt idx="46">
                  <c:v>-0.45115726191509131</c:v>
                </c:pt>
                <c:pt idx="47">
                  <c:v>-0.45182175247416501</c:v>
                </c:pt>
                <c:pt idx="48">
                  <c:v>-0.45150629232813022</c:v>
                </c:pt>
                <c:pt idx="49">
                  <c:v>-0.45021231590406774</c:v>
                </c:pt>
                <c:pt idx="50">
                  <c:v>-0.44794550429407654</c:v>
                </c:pt>
                <c:pt idx="51">
                  <c:v>-0.44471576031622306</c:v>
                </c:pt>
                <c:pt idx="52">
                  <c:v>-0.44053716525486236</c:v>
                </c:pt>
                <c:pt idx="53">
                  <c:v>-0.43542791746929965</c:v>
                </c:pt>
                <c:pt idx="54">
                  <c:v>-0.42941025313843922</c:v>
                </c:pt>
                <c:pt idx="55">
                  <c:v>-0.42251034948658001</c:v>
                </c:pt>
                <c:pt idx="56">
                  <c:v>-0.41475821091152582</c:v>
                </c:pt>
                <c:pt idx="57">
                  <c:v>-0.40618753851035394</c:v>
                </c:pt>
                <c:pt idx="58">
                  <c:v>-0.39683558357020721</c:v>
                </c:pt>
                <c:pt idx="59">
                  <c:v>-0.38674298566102844</c:v>
                </c:pt>
                <c:pt idx="60">
                  <c:v>-0.37595359603394146</c:v>
                </c:pt>
                <c:pt idx="61">
                  <c:v>-0.36451428709270894</c:v>
                </c:pt>
                <c:pt idx="62">
                  <c:v>-0.3524747487660902</c:v>
                </c:pt>
                <c:pt idx="63">
                  <c:v>-0.33988727266571506</c:v>
                </c:pt>
                <c:pt idx="64">
                  <c:v>-0.32680652496704404</c:v>
                </c:pt>
                <c:pt idx="65">
                  <c:v>-0.31328930899986263</c:v>
                </c:pt>
                <c:pt idx="66">
                  <c:v>-0.29939431857935295</c:v>
                </c:pt>
                <c:pt idx="67">
                  <c:v>-0.28518188314890358</c:v>
                </c:pt>
                <c:pt idx="68">
                  <c:v>-0.27071370584128335</c:v>
                </c:pt>
                <c:pt idx="69">
                  <c:v>-0.25605259559546578</c:v>
                </c:pt>
                <c:pt idx="70">
                  <c:v>-0.24126219449211361</c:v>
                </c:pt>
                <c:pt idx="71">
                  <c:v>-0.2264067014914059</c:v>
                </c:pt>
                <c:pt idx="72">
                  <c:v>-0.21155059377242555</c:v>
                </c:pt>
                <c:pt idx="73">
                  <c:v>-0.19675834688365412</c:v>
                </c:pt>
                <c:pt idx="74">
                  <c:v>-0.18209415491920022</c:v>
                </c:pt>
                <c:pt idx="75">
                  <c:v>-0.16762165193519463</c:v>
                </c:pt>
                <c:pt idx="76">
                  <c:v>-0.15340363581532254</c:v>
                </c:pt>
                <c:pt idx="77">
                  <c:v>-0.1395017957837533</c:v>
                </c:pt>
                <c:pt idx="78">
                  <c:v>-0.12597644474781799</c:v>
                </c:pt>
                <c:pt idx="79">
                  <c:v>-0.11288625763174623</c:v>
                </c:pt>
                <c:pt idx="80">
                  <c:v>-0.10028801683669375</c:v>
                </c:pt>
                <c:pt idx="81">
                  <c:v>-8.8236365931289695E-2</c:v>
                </c:pt>
                <c:pt idx="82">
                  <c:v>-7.6783572641137526E-2</c:v>
                </c:pt>
                <c:pt idx="83">
                  <c:v>-6.5979302165275505E-2</c:v>
                </c:pt>
                <c:pt idx="84">
                  <c:v>-5.5870401802714575E-2</c:v>
                </c:pt>
                <c:pt idx="85">
                  <c:v>-4.6500697823020701E-2</c:v>
                </c:pt>
                <c:pt idx="86">
                  <c:v>-3.7910805461706901E-2</c:v>
                </c:pt>
                <c:pt idx="87">
                  <c:v>-3.0137952864180043E-2</c:v>
                </c:pt>
                <c:pt idx="88">
                  <c:v>-2.3215819741395815E-2</c:v>
                </c:pt>
                <c:pt idx="89">
                  <c:v>-1.7174391436475447E-2</c:v>
                </c:pt>
                <c:pt idx="90">
                  <c:v>-1.203982903460777E-2</c:v>
                </c:pt>
                <c:pt idx="91">
                  <c:v>-7.8343560788900202E-3</c:v>
                </c:pt>
                <c:pt idx="92">
                  <c:v>-4.5761623826536023E-3</c:v>
                </c:pt>
                <c:pt idx="93">
                  <c:v>-2.27932535458955E-3</c:v>
                </c:pt>
                <c:pt idx="94">
                  <c:v>-9.5374917695511684E-4</c:v>
                </c:pt>
                <c:pt idx="95">
                  <c:v>-6.0512209963787416E-4</c:v>
                </c:pt>
                <c:pt idx="96">
                  <c:v>-1.2348920342133574E-3</c:v>
                </c:pt>
                <c:pt idx="97">
                  <c:v>-2.8402605526980499E-3</c:v>
                </c:pt>
                <c:pt idx="98">
                  <c:v>-5.4141953158161338E-3</c:v>
                </c:pt>
                <c:pt idx="99">
                  <c:v>-8.9454608756127027E-3</c:v>
                </c:pt>
                <c:pt idx="100">
                  <c:v>-1.3418667717505125E-2</c:v>
                </c:pt>
                <c:pt idx="101">
                  <c:v>-1.8814339327714116E-2</c:v>
                </c:pt>
                <c:pt idx="102">
                  <c:v>-2.5108996993800148E-2</c:v>
                </c:pt>
                <c:pt idx="103">
                  <c:v>-3.2275261969088684E-2</c:v>
                </c:pt>
                <c:pt idx="104">
                  <c:v>-4.0281974556433023E-2</c:v>
                </c:pt>
                <c:pt idx="105">
                  <c:v>-4.9094329593363281E-2</c:v>
                </c:pt>
                <c:pt idx="106">
                  <c:v>-5.8674027749522545E-2</c:v>
                </c:pt>
                <c:pt idx="107">
                  <c:v>-6.8979441978705147E-2</c:v>
                </c:pt>
                <c:pt idx="108">
                  <c:v>-7.9965798402084884E-2</c:v>
                </c:pt>
                <c:pt idx="109">
                  <c:v>-9.1585370836638008E-2</c:v>
                </c:pt>
                <c:pt idx="110">
                  <c:v>-0.10378768812359783</c:v>
                </c:pt>
                <c:pt idx="111">
                  <c:v>-0.1165197533562821</c:v>
                </c:pt>
                <c:pt idx="112">
                  <c:v>-0.12972627405505127</c:v>
                </c:pt>
                <c:pt idx="113">
                  <c:v>-0.14334990228970826</c:v>
                </c:pt>
                <c:pt idx="114">
                  <c:v>-0.15733148370654559</c:v>
                </c:pt>
                <c:pt idx="115">
                  <c:v>-0.17161031437866875</c:v>
                </c:pt>
                <c:pt idx="116">
                  <c:v>-0.18612440436434366</c:v>
                </c:pt>
                <c:pt idx="117">
                  <c:v>-0.20081074682907829</c:v>
                </c:pt>
                <c:pt idx="118">
                  <c:v>-0.21560559156307707</c:v>
                </c:pt>
                <c:pt idx="119">
                  <c:v>-0.23044472170670982</c:v>
                </c:pt>
                <c:pt idx="120">
                  <c:v>-0.24526373248279254</c:v>
                </c:pt>
                <c:pt idx="121">
                  <c:v>-0.25999831072584823</c:v>
                </c:pt>
                <c:pt idx="122">
                  <c:v>-0.2745845139951375</c:v>
                </c:pt>
                <c:pt idx="123">
                  <c:v>-0.28895904806013661</c:v>
                </c:pt>
                <c:pt idx="124">
                  <c:v>-0.30305954155428372</c:v>
                </c:pt>
                <c:pt idx="125">
                  <c:v>-0.31682481660518563</c:v>
                </c:pt>
                <c:pt idx="126">
                  <c:v>-0.33019515426701762</c:v>
                </c:pt>
                <c:pt idx="127">
                  <c:v>-0.34311255360348664</c:v>
                </c:pt>
                <c:pt idx="128">
                  <c:v>-0.35552098329736076</c:v>
                </c:pt>
                <c:pt idx="129">
                  <c:v>-0.36736662469507808</c:v>
                </c:pt>
                <c:pt idx="130">
                  <c:v>-0.37859810523219223</c:v>
                </c:pt>
                <c:pt idx="131">
                  <c:v>-0.38916672122722956</c:v>
                </c:pt>
                <c:pt idx="132">
                  <c:v>-0.39902664907774105</c:v>
                </c:pt>
                <c:pt idx="133">
                  <c:v>-0.40813514394273176</c:v>
                </c:pt>
                <c:pt idx="134">
                  <c:v>-0.41645272505002001</c:v>
                </c:pt>
                <c:pt idx="135">
                  <c:v>-0.42394334682518403</c:v>
                </c:pt>
                <c:pt idx="136">
                  <c:v>-0.4305745551003417</c:v>
                </c:pt>
                <c:pt idx="137">
                  <c:v>-0.43631762772581223</c:v>
                </c:pt>
                <c:pt idx="138">
                  <c:v>-0.44114769897544437</c:v>
                </c:pt>
                <c:pt idx="139">
                  <c:v>-0.44504386720677314</c:v>
                </c:pt>
                <c:pt idx="140">
                  <c:v>-0.44798928530987575</c:v>
                </c:pt>
                <c:pt idx="141">
                  <c:v>-0.44997123355352658</c:v>
                </c:pt>
                <c:pt idx="142">
                  <c:v>-0.4509811745136722</c:v>
                </c:pt>
                <c:pt idx="143">
                  <c:v>-0.45101478984703114</c:v>
                </c:pt>
                <c:pt idx="144">
                  <c:v>-0.45007199875143178</c:v>
                </c:pt>
                <c:pt idx="145">
                  <c:v>-0.44815695803399092</c:v>
                </c:pt>
                <c:pt idx="146">
                  <c:v>-0.44527804378806368</c:v>
                </c:pt>
                <c:pt idx="147">
                  <c:v>-0.44144781475971262</c:v>
                </c:pt>
                <c:pt idx="148">
                  <c:v>-0.43668295756390629</c:v>
                </c:pt>
                <c:pt idx="149">
                  <c:v>-0.43100421398941902</c:v>
                </c:pt>
                <c:pt idx="150">
                  <c:v>-0.42443629070912264</c:v>
                </c:pt>
                <c:pt idx="151">
                  <c:v>-0.4170077517887007</c:v>
                </c:pt>
                <c:pt idx="152">
                  <c:v>-0.4087508944614438</c:v>
                </c:pt>
                <c:pt idx="153">
                  <c:v>-0.39970160870937937</c:v>
                </c:pt>
                <c:pt idx="154">
                  <c:v>-0.38989922126123305</c:v>
                </c:pt>
                <c:pt idx="155">
                  <c:v>-0.37938632468530953</c:v>
                </c:pt>
                <c:pt idx="156">
                  <c:v>-0.36820859232002351</c:v>
                </c:pt>
                <c:pt idx="157">
                  <c:v>-0.35641457984622626</c:v>
                </c:pt>
                <c:pt idx="158">
                  <c:v>-0.34405551436339465</c:v>
                </c:pt>
                <c:pt idx="159">
                  <c:v>-0.33118507188592478</c:v>
                </c:pt>
                <c:pt idx="160">
                  <c:v>-0.31785914422596845</c:v>
                </c:pt>
                <c:pt idx="161">
                  <c:v>-0.30413559627524878</c:v>
                </c:pt>
                <c:pt idx="162">
                  <c:v>-0.29007401473989125</c:v>
                </c:pt>
                <c:pt idx="163">
                  <c:v>-0.27573544941933159</c:v>
                </c:pt>
                <c:pt idx="164">
                  <c:v>-0.26118214815264673</c:v>
                </c:pt>
                <c:pt idx="165">
                  <c:v>-0.24647728658306384</c:v>
                </c:pt>
                <c:pt idx="166">
                  <c:v>-0.2316846939138151</c:v>
                </c:pt>
                <c:pt idx="167">
                  <c:v>-0.21686857584582503</c:v>
                </c:pt>
                <c:pt idx="168">
                  <c:v>-0.20209323589986861</c:v>
                </c:pt>
                <c:pt idx="169">
                  <c:v>-0.18742279633276981</c:v>
                </c:pt>
                <c:pt idx="170">
                  <c:v>-0.17292091985889127</c:v>
                </c:pt>
                <c:pt idx="171">
                  <c:v>-0.15865053338459006</c:v>
                </c:pt>
                <c:pt idx="172">
                  <c:v>-0.14467355495449802</c:v>
                </c:pt>
                <c:pt idx="173">
                  <c:v>-0.13105062509446547</c:v>
                </c:pt>
                <c:pt idx="174">
                  <c:v>-0.11784084371684693</c:v>
                </c:pt>
                <c:pt idx="175">
                  <c:v>-0.10510151372958912</c:v>
                </c:pt>
                <c:pt idx="176">
                  <c:v>-9.2887892461410715E-2</c:v>
                </c:pt>
                <c:pt idx="177">
                  <c:v>-8.1252951981367658E-2</c:v>
                </c:pt>
                <c:pt idx="178">
                  <c:v>-7.024714935242414E-2</c:v>
                </c:pt>
                <c:pt idx="179">
                  <c:v>-5.9918207815466362E-2</c:v>
                </c:pt>
                <c:pt idx="180">
                  <c:v>-5.0310909852691925E-2</c:v>
                </c:pt>
                <c:pt idx="181">
                  <c:v>-4.1466903027687657E-2</c:v>
                </c:pt>
                <c:pt idx="182">
                  <c:v>-3.3424519443998227E-2</c:v>
                </c:pt>
                <c:pt idx="183">
                  <c:v>-2.6218609604827421E-2</c:v>
                </c:pt>
                <c:pt idx="184">
                  <c:v>-1.9880391393960944E-2</c:v>
                </c:pt>
                <c:pt idx="185">
                  <c:v>-1.4437314832325401E-2</c:v>
                </c:pt>
                <c:pt idx="186">
                  <c:v>-9.9129431960883405E-3</c:v>
                </c:pt>
                <c:pt idx="187">
                  <c:v>-6.3268510111560063E-3</c:v>
                </c:pt>
                <c:pt idx="188">
                  <c:v>-3.6945393656475835E-3</c:v>
                </c:pt>
                <c:pt idx="189">
                  <c:v>-2.027368906735284E-3</c:v>
                </c:pt>
                <c:pt idx="190">
                  <c:v>-1.3325108114650144E-3</c:v>
                </c:pt>
                <c:pt idx="191">
                  <c:v>-1.6129159431460048E-3</c:v>
                </c:pt>
                <c:pt idx="192">
                  <c:v>-2.8673023259582963E-3</c:v>
                </c:pt>
                <c:pt idx="193">
                  <c:v>-5.0901609909170748E-3</c:v>
                </c:pt>
                <c:pt idx="194">
                  <c:v>-8.2717801665976101E-3</c:v>
                </c:pt>
                <c:pt idx="195">
                  <c:v>-1.2398287708410066E-2</c:v>
                </c:pt>
                <c:pt idx="196">
                  <c:v>-1.7451711581065232E-2</c:v>
                </c:pt>
                <c:pt idx="197">
                  <c:v>-2.3410058130533734E-2</c:v>
                </c:pt>
                <c:pt idx="198">
                  <c:v>-3.0247407804612422E-2</c:v>
                </c:pt>
                <c:pt idx="199">
                  <c:v>-3.7934027905507491E-2</c:v>
                </c:pt>
                <c:pt idx="200">
                  <c:v>-4.6436501883952597E-2</c:v>
                </c:pt>
                <c:pt idx="201">
                  <c:v>-5.5717874612622786E-2</c:v>
                </c:pt>
                <c:pt idx="202">
                  <c:v>-6.5737813007292284E-2</c:v>
                </c:pt>
                <c:pt idx="203">
                  <c:v>-7.6452781297617151E-2</c:v>
                </c:pt>
                <c:pt idx="204">
                  <c:v>-8.7816230185891006E-2</c:v>
                </c:pt>
                <c:pt idx="205">
                  <c:v>-9.9778799071898877E-2</c:v>
                </c:pt>
                <c:pt idx="206">
                  <c:v>-0.1122885304653423</c:v>
                </c:pt>
                <c:pt idx="207">
                  <c:v>-0.12529109565447324</c:v>
                </c:pt>
                <c:pt idx="208">
                  <c:v>-0.13873003065078449</c:v>
                </c:pt>
                <c:pt idx="209">
                  <c:v>-0.15254698138507158</c:v>
                </c:pt>
                <c:pt idx="210">
                  <c:v>-0.1666819570900985</c:v>
                </c:pt>
                <c:pt idx="211">
                  <c:v>-0.18107359076964075</c:v>
                </c:pt>
                <c:pt idx="212">
                  <c:v>-0.19565940562299744</c:v>
                </c:pt>
                <c:pt idx="213">
                  <c:v>-0.21037608626829343</c:v>
                </c:pt>
                <c:pt idx="214">
                  <c:v>-0.22515975358714202</c:v>
                </c:pt>
                <c:pt idx="215">
                  <c:v>-0.23994624199760115</c:v>
                </c:pt>
                <c:pt idx="216">
                  <c:v>-0.25467137795189665</c:v>
                </c:pt>
                <c:pt idx="217">
                  <c:v>-0.26927125845015065</c:v>
                </c:pt>
                <c:pt idx="218">
                  <c:v>-0.28368252836136443</c:v>
                </c:pt>
                <c:pt idx="219">
                  <c:v>-0.29784265534816246</c:v>
                </c:pt>
                <c:pt idx="220">
                  <c:v>-0.31169020120228369</c:v>
                </c:pt>
                <c:pt idx="221">
                  <c:v>-0.32516508841346342</c:v>
                </c:pt>
                <c:pt idx="222">
                  <c:v>-0.33820886081511464</c:v>
                </c:pt>
                <c:pt idx="223">
                  <c:v>-0.35076493717600149</c:v>
                </c:pt>
                <c:pt idx="224">
                  <c:v>-0.36277885663778708</c:v>
                </c:pt>
                <c:pt idx="225">
                  <c:v>-0.37419851493380057</c:v>
                </c:pt>
                <c:pt idx="226">
                  <c:v>-0.3849743903644483</c:v>
                </c:pt>
                <c:pt idx="227">
                  <c:v>-0.39505975854921893</c:v>
                </c:pt>
                <c:pt idx="228">
                  <c:v>-0.40441089502400696</c:v>
                </c:pt>
                <c:pt idx="229">
                  <c:v>-0.41298726480529246</c:v>
                </c:pt>
                <c:pt idx="230">
                  <c:v>-0.4207516980993376</c:v>
                </c:pt>
                <c:pt idx="231">
                  <c:v>-0.42767055139474536</c:v>
                </c:pt>
                <c:pt idx="232">
                  <c:v>-0.43371385324021355</c:v>
                </c:pt>
                <c:pt idx="233">
                  <c:v>-0.43885543407582955</c:v>
                </c:pt>
                <c:pt idx="234">
                  <c:v>-0.4430730395555007</c:v>
                </c:pt>
                <c:pt idx="235">
                  <c:v>-0.44634842686980236</c:v>
                </c:pt>
                <c:pt idx="236">
                  <c:v>-0.4486674436523348</c:v>
                </c:pt>
                <c:pt idx="237">
                  <c:v>-0.45002008912829727</c:v>
                </c:pt>
                <c:pt idx="238">
                  <c:v>-0.45040055724107786</c:v>
                </c:pt>
                <c:pt idx="239">
                  <c:v>-0.44980726157089129</c:v>
                </c:pt>
                <c:pt idx="240">
                  <c:v>-0.44824284193853176</c:v>
                </c:pt>
                <c:pt idx="241">
                  <c:v>-0.44571415266680114</c:v>
                </c:pt>
                <c:pt idx="242">
                  <c:v>-0.4422322325517814</c:v>
                </c:pt>
                <c:pt idx="243">
                  <c:v>-0.43781225667549462</c:v>
                </c:pt>
                <c:pt idx="244">
                  <c:v>-0.43247347027029459</c:v>
                </c:pt>
                <c:pt idx="245">
                  <c:v>-0.42623910492321515</c:v>
                </c:pt>
                <c:pt idx="246">
                  <c:v>-0.41913627748512544</c:v>
                </c:pt>
                <c:pt idx="247">
                  <c:v>-0.41119587212457948</c:v>
                </c:pt>
                <c:pt idx="248">
                  <c:v>-0.40245240603937021</c:v>
                </c:pt>
                <c:pt idx="249">
                  <c:v>-0.39294387940968911</c:v>
                </c:pt>
                <c:pt idx="250">
                  <c:v>-0.38271161024514527</c:v>
                </c:pt>
                <c:pt idx="251">
                  <c:v>-0.37180005484341511</c:v>
                </c:pt>
                <c:pt idx="252">
                  <c:v>-0.36025661464069131</c:v>
                </c:pt>
                <c:pt idx="253">
                  <c:v>-0.34813143029310711</c:v>
                </c:pt>
                <c:pt idx="254">
                  <c:v>-0.33547716388367399</c:v>
                </c:pt>
                <c:pt idx="255">
                  <c:v>-0.32234877020074637</c:v>
                </c:pt>
                <c:pt idx="256">
                  <c:v>-0.30880325808139303</c:v>
                </c:pt>
                <c:pt idx="257">
                  <c:v>-0.2948994428561077</c:v>
                </c:pt>
                <c:pt idx="258">
                  <c:v>-0.28069769096984187</c:v>
                </c:pt>
                <c:pt idx="259">
                  <c:v>-0.26625965788822603</c:v>
                </c:pt>
                <c:pt idx="260">
                  <c:v>-0.25164802042691409</c:v>
                </c:pt>
                <c:pt idx="261">
                  <c:v>-0.23692620466611342</c:v>
                </c:pt>
                <c:pt idx="262">
                  <c:v>-0.22215811063144586</c:v>
                </c:pt>
                <c:pt idx="263">
                  <c:v>-0.20740783493624015</c:v>
                </c:pt>
                <c:pt idx="264">
                  <c:v>-0.19273939258912418</c:v>
                </c:pt>
                <c:pt idx="265">
                  <c:v>-0.17821643917432786</c:v>
                </c:pt>
                <c:pt idx="266">
                  <c:v>-0.1639019946104093</c:v>
                </c:pt>
                <c:pt idx="267">
                  <c:v>-0.14985816968618582</c:v>
                </c:pt>
                <c:pt idx="268">
                  <c:v>-0.13614589656051923</c:v>
                </c:pt>
                <c:pt idx="269">
                  <c:v>-0.12282466439532171</c:v>
                </c:pt>
                <c:pt idx="270">
                  <c:v>-0.10995226126879283</c:v>
                </c:pt>
                <c:pt idx="271">
                  <c:v>-9.7584523488565833E-2</c:v>
                </c:pt>
                <c:pt idx="272">
                  <c:v>-8.5775093392250465E-2</c:v>
                </c:pt>
                <c:pt idx="273">
                  <c:v>-7.4575186685952491E-2</c:v>
                </c:pt>
                <c:pt idx="274">
                  <c:v>-6.403337032988457E-2</c:v>
                </c:pt>
                <c:pt idx="275">
                  <c:v>-5.4195351934342016E-2</c:v>
                </c:pt>
                <c:pt idx="276">
                  <c:v>-4.5103781579297453E-2</c:v>
                </c:pt>
                <c:pt idx="277">
                  <c:v>-3.6798066916889076E-2</c:v>
                </c:pt>
                <c:pt idx="278">
                  <c:v>-2.9314202358372229E-2</c:v>
                </c:pt>
                <c:pt idx="279">
                  <c:v>-2.2684613085923948E-2</c:v>
                </c:pt>
                <c:pt idx="280">
                  <c:v>-1.6938014565300918E-2</c:v>
                </c:pt>
                <c:pt idx="281">
                  <c:v>-1.2099288168032527E-2</c:v>
                </c:pt>
                <c:pt idx="282">
                  <c:v>-8.1893734418746929E-3</c:v>
                </c:pt>
                <c:pt idx="283">
                  <c:v>-5.2251774959608654E-3</c:v>
                </c:pt>
                <c:pt idx="284">
                  <c:v>-3.2195018927776288E-3</c:v>
                </c:pt>
                <c:pt idx="285">
                  <c:v>-2.180987363086616E-3</c:v>
                </c:pt>
                <c:pt idx="286">
                  <c:v>-2.1140765825417873E-3</c:v>
                </c:pt>
                <c:pt idx="287">
                  <c:v>-3.0189951703474302E-3</c:v>
                </c:pt>
                <c:pt idx="288">
                  <c:v>-4.891750991207912E-3</c:v>
                </c:pt>
                <c:pt idx="289">
                  <c:v>-7.7241517623784939E-3</c:v>
                </c:pt>
                <c:pt idx="290">
                  <c:v>-1.1503840888182276E-2</c:v>
                </c:pt>
                <c:pt idx="291">
                  <c:v>-1.6214351365256292E-2</c:v>
                </c:pt>
                <c:pt idx="292">
                  <c:v>-2.1835177523373293E-2</c:v>
                </c:pt>
                <c:pt idx="293">
                  <c:v>-2.8341864289294978E-2</c:v>
                </c:pt>
                <c:pt idx="294">
                  <c:v>-3.5706113585083396E-2</c:v>
                </c:pt>
                <c:pt idx="295">
                  <c:v>-4.3895907397959497E-2</c:v>
                </c:pt>
                <c:pt idx="296">
                  <c:v>-5.2875646986474262E-2</c:v>
                </c:pt>
                <c:pt idx="297">
                  <c:v>-6.2606307617761828E-2</c:v>
                </c:pt>
                <c:pt idx="298">
                  <c:v>-7.3045608163279555E-2</c:v>
                </c:pt>
                <c:pt idx="299">
                  <c:v>-8.4148194815998945E-2</c:v>
                </c:pt>
                <c:pt idx="300">
                  <c:v>-9.5865838130773387E-2</c:v>
                </c:pt>
                <c:pt idx="301">
                  <c:v>-0.10814764253183928</c:v>
                </c:pt>
                <c:pt idx="302">
                  <c:v>-0.12094026737735694</c:v>
                </c:pt>
                <c:pt idx="303">
                  <c:v>-0.1341881586208005</c:v>
                </c:pt>
                <c:pt idx="304">
                  <c:v>-0.14783379006308023</c:v>
                </c:pt>
                <c:pt idx="305">
                  <c:v>-0.16181791314772337</c:v>
                </c:pt>
                <c:pt idx="306">
                  <c:v>-0.17607981421443308</c:v>
                </c:pt>
                <c:pt idx="307">
                  <c:v>-0.19055757809404769</c:v>
                </c:pt>
                <c:pt idx="308">
                  <c:v>-0.20518835690047549</c:v>
                </c:pt>
                <c:pt idx="309">
                  <c:v>-0.21990864285270148</c:v>
                </c:pt>
                <c:pt idx="310">
                  <c:v>-0.23465454394254992</c:v>
                </c:pt>
                <c:pt idx="311">
                  <c:v>-0.24936206125161503</c:v>
                </c:pt>
                <c:pt idx="312">
                  <c:v>-0.2639673667136942</c:v>
                </c:pt>
                <c:pt idx="313">
                  <c:v>-0.27840708011720516</c:v>
                </c:pt>
                <c:pt idx="314">
                  <c:v>-0.29261854414544719</c:v>
                </c:pt>
                <c:pt idx="315">
                  <c:v>-0.30654009626116274</c:v>
                </c:pt>
                <c:pt idx="316">
                  <c:v>-0.32011133625563049</c:v>
                </c:pt>
                <c:pt idx="317">
                  <c:v>-0.33327338830141584</c:v>
                </c:pt>
                <c:pt idx="318">
                  <c:v>-0.34596915637183667</c:v>
                </c:pt>
                <c:pt idx="319">
                  <c:v>-0.35814357191906571</c:v>
                </c:pt>
                <c:pt idx="320">
                  <c:v>-0.36974383273646283</c:v>
                </c:pt>
                <c:pt idx="321">
                  <c:v>-0.38071963196906256</c:v>
                </c:pt>
                <c:pt idx="322">
                  <c:v>-0.39102337627896772</c:v>
                </c:pt>
                <c:pt idx="323">
                  <c:v>-0.40061039221953482</c:v>
                </c:pt>
                <c:pt idx="324">
                  <c:v>-0.40943911992347309</c:v>
                </c:pt>
                <c:pt idx="325">
                  <c:v>-0.41747129326509658</c:v>
                </c:pt>
                <c:pt idx="326">
                  <c:v>-0.42467210571572678</c:v>
                </c:pt>
                <c:pt idx="327">
                  <c:v>-0.43101036117338731</c:v>
                </c:pt>
                <c:pt idx="328">
                  <c:v>-0.43645860911319151</c:v>
                </c:pt>
                <c:pt idx="329">
                  <c:v>-0.44099326347291512</c:v>
                </c:pt>
                <c:pt idx="330">
                  <c:v>-0.44459470475887564</c:v>
                </c:pt>
                <c:pt idx="331">
                  <c:v>-0.44724736493009692</c:v>
                </c:pt>
                <c:pt idx="332">
                  <c:v>-0.4489397946935102</c:v>
                </c:pt>
                <c:pt idx="333">
                  <c:v>-0.44966471291930271</c:v>
                </c:pt>
                <c:pt idx="334">
                  <c:v>-0.44941903796314375</c:v>
                </c:pt>
                <c:pt idx="335">
                  <c:v>-0.44820390076055516</c:v>
                </c:pt>
                <c:pt idx="336">
                  <c:v>-0.44602463963781258</c:v>
                </c:pt>
                <c:pt idx="337">
                  <c:v>-0.44289077686311673</c:v>
                </c:pt>
                <c:pt idx="338">
                  <c:v>-0.43881597704101993</c:v>
                </c:pt>
                <c:pt idx="339">
                  <c:v>-0.43381798753188661</c:v>
                </c:pt>
                <c:pt idx="340">
                  <c:v>-0.4279185611561655</c:v>
                </c:pt>
                <c:pt idx="341">
                  <c:v>-0.42114336152011833</c:v>
                </c:pt>
                <c:pt idx="342">
                  <c:v>-0.4135218513750496</c:v>
                </c:pt>
                <c:pt idx="343">
                  <c:v>-0.40508716449568949</c:v>
                </c:pt>
                <c:pt idx="344">
                  <c:v>-0.39587596163487671</c:v>
                </c:pt>
                <c:pt idx="345">
                  <c:v>-0.38592827118075929</c:v>
                </c:pt>
                <c:pt idx="346">
                  <c:v>-0.37528731520908098</c:v>
                </c:pt>
                <c:pt idx="347">
                  <c:v>-0.36399932168646004</c:v>
                </c:pt>
                <c:pt idx="348">
                  <c:v>-0.35211332364062137</c:v>
                </c:pt>
                <c:pt idx="349">
                  <c:v>-0.33968094617005212</c:v>
                </c:pt>
                <c:pt idx="350">
                  <c:v>-0.32675618221826958</c:v>
                </c:pt>
                <c:pt idx="351">
                  <c:v>-0.31339515808658985</c:v>
                </c:pt>
                <c:pt idx="352">
                  <c:v>-0.29965588970375645</c:v>
                </c:pt>
                <c:pt idx="353">
                  <c:v>-0.28559803071083423</c:v>
                </c:pt>
                <c:pt idx="354">
                  <c:v>-0.27128261345522653</c:v>
                </c:pt>
                <c:pt idx="355">
                  <c:v>-0.25677178401837353</c:v>
                </c:pt>
                <c:pt idx="356">
                  <c:v>-0.2421285324275099</c:v>
                </c:pt>
                <c:pt idx="357">
                  <c:v>-0.2274164192226836</c:v>
                </c:pt>
                <c:pt idx="358">
                  <c:v>-0.21269929956597786</c:v>
                </c:pt>
                <c:pt idx="359">
                  <c:v>-0.19804104609046622</c:v>
                </c:pt>
                <c:pt idx="360">
                  <c:v>-0.18350527169182032</c:v>
                </c:pt>
                <c:pt idx="361">
                  <c:v>-0.16915505346565848</c:v>
                </c:pt>
                <c:pt idx="362">
                  <c:v>-0.15505265898867077</c:v>
                </c:pt>
                <c:pt idx="363">
                  <c:v>-0.14125927613130401</c:v>
                </c:pt>
                <c:pt idx="364">
                  <c:v>-0.12783474757438457</c:v>
                </c:pt>
                <c:pt idx="365">
                  <c:v>-0.11483731118156276</c:v>
                </c:pt>
                <c:pt idx="366">
                  <c:v>-0.1023233473539725</c:v>
                </c:pt>
                <c:pt idx="367">
                  <c:v>-9.0347134463121162E-2</c:v>
                </c:pt>
                <c:pt idx="368">
                  <c:v>-7.8960613422892609E-2</c:v>
                </c:pt>
                <c:pt idx="369">
                  <c:v>-6.8213162421811371E-2</c:v>
                </c:pt>
                <c:pt idx="370">
                  <c:v>-5.8151382792552886E-2</c:v>
                </c:pt>
                <c:pt idx="371">
                  <c:v>-4.8818896947283336E-2</c:v>
                </c:pt>
                <c:pt idx="372">
                  <c:v>-4.0256159254985595E-2</c:v>
                </c:pt>
                <c:pt idx="373">
                  <c:v>-3.2500280680700704E-2</c:v>
                </c:pt>
                <c:pt idx="374">
                  <c:v>-2.5584867946833192E-2</c:v>
                </c:pt>
                <c:pt idx="375">
                  <c:v>-1.9539877913592015E-2</c:v>
                </c:pt>
                <c:pt idx="376">
                  <c:v>-1.4391487809541397E-2</c:v>
                </c:pt>
                <c:pt idx="377">
                  <c:v>-1.0161981874404306E-2</c:v>
                </c:pt>
                <c:pt idx="378">
                  <c:v>-6.8696549049946445E-3</c:v>
                </c:pt>
                <c:pt idx="379">
                  <c:v>-4.5287331217619322E-3</c:v>
                </c:pt>
                <c:pt idx="380">
                  <c:v>-3.1493126982329893E-3</c:v>
                </c:pt>
                <c:pt idx="381">
                  <c:v>-2.7373162189552836E-3</c:v>
                </c:pt>
                <c:pt idx="382">
                  <c:v>-3.2944672537192641E-3</c:v>
                </c:pt>
                <c:pt idx="383">
                  <c:v>-4.8182831571997858E-3</c:v>
                </c:pt>
                <c:pt idx="384">
                  <c:v>-7.3020861240511619E-3</c:v>
                </c:pt>
                <c:pt idx="385">
                  <c:v>-1.07350324502597E-2</c:v>
                </c:pt>
                <c:pt idx="386">
                  <c:v>-1.5102159872545696E-2</c:v>
                </c:pt>
                <c:pt idx="387">
                  <c:v>-2.0384452779156691E-2</c:v>
                </c:pt>
                <c:pt idx="388">
                  <c:v>-2.6558925007845707E-2</c:v>
                </c:pt>
                <c:pt idx="389">
                  <c:v>-3.359871987051876E-2</c:v>
                </c:pt>
                <c:pt idx="390">
                  <c:v>-4.1473226969296249E-2</c:v>
                </c:pt>
                <c:pt idx="391">
                  <c:v>-5.0148215295887075E-2</c:v>
                </c:pt>
                <c:pt idx="392">
                  <c:v>-5.9585982035538644E-2</c:v>
                </c:pt>
                <c:pt idx="393">
                  <c:v>-6.9745516428706661E-2</c:v>
                </c:pt>
                <c:pt idx="394">
                  <c:v>-8.0582677978281211E-2</c:v>
                </c:pt>
                <c:pt idx="395">
                  <c:v>-9.2050388227993385E-2</c:v>
                </c:pt>
                <c:pt idx="396">
                  <c:v>-0.10409883527877942</c:v>
                </c:pt>
                <c:pt idx="397">
                  <c:v>-0.11667569015465216</c:v>
                </c:pt>
                <c:pt idx="398">
                  <c:v>-0.12972633407826201</c:v>
                </c:pt>
                <c:pt idx="399">
                  <c:v>-0.14319409566904395</c:v>
                </c:pt>
                <c:pt idx="400">
                  <c:v>-0.15702049703384952</c:v>
                </c:pt>
                <c:pt idx="401">
                  <c:v>-0.17114550768143719</c:v>
                </c:pt>
                <c:pt idx="402">
                  <c:v>-0.18550780515831092</c:v>
                </c:pt>
                <c:pt idx="403">
                  <c:v>-0.20004504127429912</c:v>
                </c:pt>
                <c:pt idx="404">
                  <c:v>-0.21469411276208247</c:v>
                </c:pt>
                <c:pt idx="405">
                  <c:v>-0.22939143519571253</c:v>
                </c:pt>
                <c:pt idx="406">
                  <c:v>-0.24407321897909762</c:v>
                </c:pt>
                <c:pt idx="407">
                  <c:v>-0.25867574620652789</c:v>
                </c:pt>
                <c:pt idx="408">
                  <c:v>-0.27313564719360667</c:v>
                </c:pt>
                <c:pt idx="409">
                  <c:v>-0.28739017547846601</c:v>
                </c:pt>
                <c:pt idx="410">
                  <c:v>-0.3013774800998632</c:v>
                </c:pt>
                <c:pt idx="411">
                  <c:v>-0.31503687397065222</c:v>
                </c:pt>
                <c:pt idx="412">
                  <c:v>-0.32830909718215051</c:v>
                </c:pt>
                <c:pt idx="413">
                  <c:v>-0.34113657409699755</c:v>
                </c:pt>
                <c:pt idx="414">
                  <c:v>-0.35346366311513594</c:v>
                </c:pt>
                <c:pt idx="415">
                  <c:v>-0.36523689802942011</c:v>
                </c:pt>
                <c:pt idx="416">
                  <c:v>-0.37640521992392895</c:v>
                </c:pt>
                <c:pt idx="417">
                  <c:v>-0.38692019860917498</c:v>
                </c:pt>
                <c:pt idx="418">
                  <c:v>-0.39673624263387819</c:v>
                </c:pt>
                <c:pt idx="419">
                  <c:v>-0.40581079696261535</c:v>
                </c:pt>
                <c:pt idx="420">
                  <c:v>-0.41410452746224619</c:v>
                </c:pt>
                <c:pt idx="421">
                  <c:v>-0.42158149139732426</c:v>
                </c:pt>
                <c:pt idx="422">
                  <c:v>-0.42820929319547563</c:v>
                </c:pt>
                <c:pt idx="423">
                  <c:v>-0.43395922480770538</c:v>
                </c:pt>
                <c:pt idx="424">
                  <c:v>-0.43880639005549554</c:v>
                </c:pt>
                <c:pt idx="425">
                  <c:v>-0.44272981242609499</c:v>
                </c:pt>
                <c:pt idx="426">
                  <c:v>-0.44571252584927384</c:v>
                </c:pt>
                <c:pt idx="427">
                  <c:v>-0.44774164806270528</c:v>
                </c:pt>
                <c:pt idx="428">
                  <c:v>-0.44880843624873035</c:v>
                </c:pt>
                <c:pt idx="429">
                  <c:v>-0.44890832470222353</c:v>
                </c:pt>
                <c:pt idx="430">
                  <c:v>-0.44804094436727882</c:v>
                </c:pt>
                <c:pt idx="431">
                  <c:v>-0.4462101241591358</c:v>
                </c:pt>
                <c:pt idx="432">
                  <c:v>-0.44342387406682265</c:v>
                </c:pt>
                <c:pt idx="433">
                  <c:v>-0.43969435011106567</c:v>
                </c:pt>
                <c:pt idx="434">
                  <c:v>-0.43503780131075703</c:v>
                </c:pt>
                <c:pt idx="435">
                  <c:v>-0.42947449888934641</c:v>
                </c:pt>
                <c:pt idx="436">
                  <c:v>-0.42302864802958412</c:v>
                </c:pt>
                <c:pt idx="437">
                  <c:v>-0.41572828256076411</c:v>
                </c:pt>
                <c:pt idx="438">
                  <c:v>-0.40760514303666162</c:v>
                </c:pt>
                <c:pt idx="439">
                  <c:v>-0.39869453873441496</c:v>
                </c:pt>
                <c:pt idx="440">
                  <c:v>-0.38903519417434773</c:v>
                </c:pt>
                <c:pt idx="441">
                  <c:v>-0.37866908082786788</c:v>
                </c:pt>
                <c:pt idx="442">
                  <c:v>-0.36764123474481814</c:v>
                </c:pt>
                <c:pt idx="443">
                  <c:v>-0.35599956089271478</c:v>
                </c:pt>
                <c:pt idx="444">
                  <c:v>-0.34379462505792718</c:v>
                </c:pt>
                <c:pt idx="445">
                  <c:v>-0.33107943421277714</c:v>
                </c:pt>
                <c:pt idx="446">
                  <c:v>-0.31790920630253333</c:v>
                </c:pt>
                <c:pt idx="447">
                  <c:v>-0.30434113045213057</c:v>
                </c:pt>
                <c:pt idx="448">
                  <c:v>-0.29043411863395557</c:v>
                </c:pt>
                <c:pt idx="449">
                  <c:v>-0.27624854987503039</c:v>
                </c:pt>
                <c:pt idx="450">
                  <c:v>-0.26184600811423153</c:v>
                </c:pt>
                <c:pt idx="451">
                  <c:v>-0.24728901484766763</c:v>
                </c:pt>
                <c:pt idx="452">
                  <c:v>-0.23264075772288262</c:v>
                </c:pt>
                <c:pt idx="453">
                  <c:v>-0.21796481626005529</c:v>
                </c:pt>
                <c:pt idx="454">
                  <c:v>-0.20332488589075684</c:v>
                </c:pt>
                <c:pt idx="455">
                  <c:v>-0.18878450151205045</c:v>
                </c:pt>
                <c:pt idx="456">
                  <c:v>-0.17440676175574035</c:v>
                </c:pt>
                <c:pt idx="457">
                  <c:v>-0.16025405516939409</c:v>
                </c:pt>
                <c:pt idx="458">
                  <c:v>-0.14638778949738507</c:v>
                </c:pt>
                <c:pt idx="459">
                  <c:v>-0.13286812523666888</c:v>
                </c:pt>
                <c:pt idx="460">
                  <c:v>-0.11975371462337626</c:v>
                </c:pt>
                <c:pt idx="461">
                  <c:v>-0.10710144718265907</c:v>
                </c:pt>
                <c:pt idx="462">
                  <c:v>-9.4966202945665185E-2</c:v>
                </c:pt>
                <c:pt idx="463">
                  <c:v>-8.3400614404169585E-2</c:v>
                </c:pt>
                <c:pt idx="464">
                  <c:v>-7.2454838235395988E-2</c:v>
                </c:pt>
                <c:pt idx="465">
                  <c:v>-6.2176337787092029E-2</c:v>
                </c:pt>
                <c:pt idx="466">
                  <c:v>-5.2609677266155307E-2</c:v>
                </c:pt>
                <c:pt idx="467">
                  <c:v>-4.3796328523251535E-2</c:v>
                </c:pt>
                <c:pt idx="468">
                  <c:v>-3.5774491271139713E-2</c:v>
                </c:pt>
                <c:pt idx="469">
                  <c:v>-2.8578927516061284E-2</c:v>
                </c:pt>
                <c:pt idx="470">
                  <c:v>-2.2240810919813489E-2</c:v>
                </c:pt>
                <c:pt idx="471">
                  <c:v>-1.678759174528012E-2</c:v>
                </c:pt>
                <c:pt idx="472">
                  <c:v>-1.2242877970517204E-2</c:v>
                </c:pt>
                <c:pt idx="473">
                  <c:v>-8.6263330862805607E-3</c:v>
                </c:pt>
                <c:pt idx="474">
                  <c:v>-5.953591019441741E-3</c:v>
                </c:pt>
                <c:pt idx="475">
                  <c:v>-4.2361885503830006E-3</c:v>
                </c:pt>
                <c:pt idx="476">
                  <c:v>-3.4815155165135352E-3</c:v>
                </c:pt>
                <c:pt idx="477">
                  <c:v>-3.6927830168379926E-3</c:v>
                </c:pt>
                <c:pt idx="478">
                  <c:v>-4.8690097543693514E-3</c:v>
                </c:pt>
                <c:pt idx="479">
                  <c:v>-7.0050265744509115E-3</c:v>
                </c:pt>
                <c:pt idx="480">
                  <c:v>-1.0091499178078016E-2</c:v>
                </c:pt>
                <c:pt idx="481">
                  <c:v>-1.411496891043202E-2</c:v>
                </c:pt>
                <c:pt idx="482">
                  <c:v>-1.9057911446399262E-2</c:v>
                </c:pt>
                <c:pt idx="483">
                  <c:v>-2.4898813117186731E-2</c:v>
                </c:pt>
                <c:pt idx="484">
                  <c:v>-3.1612264545600892E-2</c:v>
                </c:pt>
                <c:pt idx="485">
                  <c:v>-3.9169071182458583E-2</c:v>
                </c:pt>
                <c:pt idx="486">
                  <c:v>-4.753638026327528E-2</c:v>
                </c:pt>
                <c:pt idx="487">
                  <c:v>-5.6677823633143977E-2</c:v>
                </c:pt>
                <c:pt idx="488">
                  <c:v>-6.655367581888684E-2</c:v>
                </c:pt>
                <c:pt idx="489">
                  <c:v>-7.7121026661430017E-2</c:v>
                </c:pt>
                <c:pt idx="490">
                  <c:v>-8.8333967758206414E-2</c:v>
                </c:pt>
                <c:pt idx="491">
                  <c:v>-0.10014379190550574</c:v>
                </c:pt>
                <c:pt idx="492">
                  <c:v>-0.11249920467432535</c:v>
                </c:pt>
                <c:pt idx="493">
                  <c:v>-0.12534654720067381</c:v>
                </c:pt>
                <c:pt idx="494">
                  <c:v>-0.13863002922266959</c:v>
                </c:pt>
                <c:pt idx="495">
                  <c:v>-0.15229197135237085</c:v>
                </c:pt>
                <c:pt idx="496">
                  <c:v>-0.16627305553026084</c:v>
                </c:pt>
                <c:pt idx="497">
                  <c:v>-0.18051258257487096</c:v>
                </c:pt>
                <c:pt idx="498">
                  <c:v>-0.19494873570930316</c:v>
                </c:pt>
                <c:pt idx="499">
                  <c:v>-0.20951884892054803</c:v>
                </c:pt>
                <c:pt idx="500">
                  <c:v>-0.22415967898659697</c:v>
                </c:pt>
                <c:pt idx="501">
                  <c:v>-0.23880767999050634</c:v>
                </c:pt>
                <c:pt idx="502">
                  <c:v>-0.25339927912985666</c:v>
                </c:pt>
                <c:pt idx="503">
                  <c:v>-0.26787115262450745</c:v>
                </c:pt>
                <c:pt idx="504">
                  <c:v>-0.28216050052520153</c:v>
                </c:pt>
                <c:pt idx="505">
                  <c:v>-0.29620531923042287</c:v>
                </c:pt>
                <c:pt idx="506">
                  <c:v>-0.30994467052893715</c:v>
                </c:pt>
                <c:pt idx="507">
                  <c:v>-0.32331894600060263</c:v>
                </c:pt>
                <c:pt idx="508">
                  <c:v>-0.3362701256282607</c:v>
                </c:pt>
                <c:pt idx="509">
                  <c:v>-0.34874202949871697</c:v>
                </c:pt>
                <c:pt idx="510">
                  <c:v>-0.36068056150089078</c:v>
                </c:pt>
                <c:pt idx="511">
                  <c:v>-0.37203394396401723</c:v>
                </c:pt>
                <c:pt idx="512">
                  <c:v>-0.38275294221817563</c:v>
                </c:pt>
                <c:pt idx="513">
                  <c:v>-0.39279107810322356</c:v>
                </c:pt>
                <c:pt idx="514">
                  <c:v>-0.40210483150024445</c:v>
                </c:pt>
                <c:pt idx="515">
                  <c:v>-0.4106538290116612</c:v>
                </c:pt>
                <c:pt idx="516">
                  <c:v>-0.41840101897199988</c:v>
                </c:pt>
                <c:pt idx="517">
                  <c:v>-0.42531283203066939</c:v>
                </c:pt>
                <c:pt idx="518">
                  <c:v>-0.43135932661078857</c:v>
                </c:pt>
                <c:pt idx="519">
                  <c:v>-0.43651431861377826</c:v>
                </c:pt>
                <c:pt idx="520">
                  <c:v>-0.44075549480785059</c:v>
                </c:pt>
                <c:pt idx="521">
                  <c:v>-0.44406450940937725</c:v>
                </c:pt>
                <c:pt idx="522">
                  <c:v>-0.44642706343909377</c:v>
                </c:pt>
                <c:pt idx="523">
                  <c:v>-0.44783296650988264</c:v>
                </c:pt>
                <c:pt idx="524">
                  <c:v>-0.44827618077914727</c:v>
                </c:pt>
                <c:pt idx="525">
                  <c:v>-0.44775484687621242</c:v>
                </c:pt>
                <c:pt idx="526">
                  <c:v>-0.44627129169342833</c:v>
                </c:pt>
                <c:pt idx="527">
                  <c:v>-0.44383201800837363</c:v>
                </c:pt>
                <c:pt idx="528">
                  <c:v>-0.44044767598340828</c:v>
                </c:pt>
                <c:pt idx="529">
                  <c:v>-0.43613301666747656</c:v>
                </c:pt>
                <c:pt idx="530">
                  <c:v>-0.43090682770316241</c:v>
                </c:pt>
                <c:pt idx="531">
                  <c:v>-0.42479185151921417</c:v>
                </c:pt>
                <c:pt idx="532">
                  <c:v>-0.41781468636475144</c:v>
                </c:pt>
                <c:pt idx="533">
                  <c:v>-0.41000567061580934</c:v>
                </c:pt>
                <c:pt idx="534">
                  <c:v>-0.40139875085744453</c:v>
                </c:pt>
                <c:pt idx="535">
                  <c:v>-0.39203133431500897</c:v>
                </c:pt>
                <c:pt idx="536">
                  <c:v>-0.38194412627608243</c:v>
                </c:pt>
                <c:pt idx="537">
                  <c:v>-0.37118095320965366</c:v>
                </c:pt>
                <c:pt idx="538">
                  <c:v>-0.35978857235116607</c:v>
                </c:pt>
                <c:pt idx="539">
                  <c:v>-0.34781646858073167</c:v>
                </c:pt>
                <c:pt idx="540">
                  <c:v>-0.33531663947690826</c:v>
                </c:pt>
                <c:pt idx="541">
                  <c:v>-0.32234336947969533</c:v>
                </c:pt>
                <c:pt idx="542">
                  <c:v>-0.308952994143607</c:v>
                </c:pt>
                <c:pt idx="543">
                  <c:v>-0.29520365550462446</c:v>
                </c:pt>
                <c:pt idx="544">
                  <c:v>-0.28115504962332777</c:v>
                </c:pt>
                <c:pt idx="545">
                  <c:v>-0.26686816740039127</c:v>
                </c:pt>
                <c:pt idx="546">
                  <c:v>-0.25240502978975193</c:v>
                </c:pt>
                <c:pt idx="547">
                  <c:v>-0.23782841855899911</c:v>
                </c:pt>
                <c:pt idx="548">
                  <c:v>-0.2232016037657823</c:v>
                </c:pt>
                <c:pt idx="549">
                  <c:v>-0.20858806913320821</c:v>
                </c:pt>
                <c:pt idx="550">
                  <c:v>-0.19405123651623815</c:v>
                </c:pt>
                <c:pt idx="551">
                  <c:v>-0.1796541906549621</c:v>
                </c:pt>
                <c:pt idx="552">
                  <c:v>-0.16545940540930093</c:v>
                </c:pt>
                <c:pt idx="553">
                  <c:v>-0.15152847266317976</c:v>
                </c:pt>
                <c:pt idx="554">
                  <c:v>-0.13792183507455014</c:v>
                </c:pt>
                <c:pt idx="555">
                  <c:v>-0.12469852383086955</c:v>
                </c:pt>
                <c:pt idx="556">
                  <c:v>-0.11191590254784589</c:v>
                </c:pt>
                <c:pt idx="557">
                  <c:v>-9.9629418422516783E-2</c:v>
                </c:pt>
                <c:pt idx="558">
                  <c:v>-8.7892361720175644E-2</c:v>
                </c:pt>
                <c:pt idx="559">
                  <c:v>-7.6755634638415768E-2</c:v>
                </c:pt>
                <c:pt idx="560">
                  <c:v>-6.6267530550797288E-2</c:v>
                </c:pt>
                <c:pt idx="561">
                  <c:v>-5.6473524587527517E-2</c:v>
                </c:pt>
                <c:pt idx="562">
                  <c:v>-4.741607646127876E-2</c:v>
                </c:pt>
                <c:pt idx="563">
                  <c:v>-3.9134446393063141E-2</c:v>
                </c:pt>
                <c:pt idx="564">
                  <c:v>-3.166452493617284E-2</c:v>
                </c:pt>
                <c:pt idx="565">
                  <c:v>-2.5038677435823338E-2</c:v>
                </c:pt>
                <c:pt idx="566">
                  <c:v>-1.9285603798569056E-2</c:v>
                </c:pt>
                <c:pt idx="567">
                  <c:v>-1.4430214179071468E-2</c:v>
                </c:pt>
                <c:pt idx="568">
                  <c:v>-1.0493521122678009E-2</c:v>
                </c:pt>
                <c:pt idx="569">
                  <c:v>-7.4925486308158873E-3</c:v>
                </c:pt>
                <c:pt idx="570">
                  <c:v>-5.4402585427288166E-3</c:v>
                </c:pt>
                <c:pt idx="571">
                  <c:v>-4.3454945519055084E-3</c:v>
                </c:pt>
                <c:pt idx="572">
                  <c:v>-4.2129440989929854E-3</c:v>
                </c:pt>
                <c:pt idx="573">
                  <c:v>-5.0431183053876935E-3</c:v>
                </c:pt>
                <c:pt idx="574">
                  <c:v>-6.8323500333899263E-3</c:v>
                </c:pt>
                <c:pt idx="575">
                  <c:v>-9.5728100801320479E-3</c:v>
                </c:pt>
                <c:pt idx="576">
                  <c:v>-1.3252541433789946E-2</c:v>
                </c:pt>
                <c:pt idx="577">
                  <c:v>-1.785551144220162E-2</c:v>
                </c:pt>
                <c:pt idx="578">
                  <c:v>-2.336168166628691E-2</c:v>
                </c:pt>
                <c:pt idx="579">
                  <c:v>-2.9747095113925575E-2</c:v>
                </c:pt>
                <c:pt idx="580">
                  <c:v>-3.6983980474539963E-2</c:v>
                </c:pt>
                <c:pt idx="581">
                  <c:v>-4.5040872900870804E-2</c:v>
                </c:pt>
                <c:pt idx="582">
                  <c:v>-5.3882750812650114E-2</c:v>
                </c:pt>
                <c:pt idx="583">
                  <c:v>-6.3471188127375067E-2</c:v>
                </c:pt>
                <c:pt idx="584">
                  <c:v>-7.3764521256472898E-2</c:v>
                </c:pt>
                <c:pt idx="585">
                  <c:v>-8.4718030141109027E-2</c:v>
                </c:pt>
                <c:pt idx="586">
                  <c:v>-9.6284132541007109E-2</c:v>
                </c:pt>
                <c:pt idx="587">
                  <c:v>-0.10841259073218389</c:v>
                </c:pt>
                <c:pt idx="588">
                  <c:v>-0.12105072971570358</c:v>
                </c:pt>
                <c:pt idx="589">
                  <c:v>-0.13414366598965821</c:v>
                </c:pt>
                <c:pt idx="590">
                  <c:v>-0.14763454589079947</c:v>
                </c:pt>
                <c:pt idx="591">
                  <c:v>-0.16146479247078124</c:v>
                </c:pt>
                <c:pt idx="592">
                  <c:v>-0.17557435983500116</c:v>
                </c:pt>
                <c:pt idx="593">
                  <c:v>-0.1899019938397129</c:v>
                </c:pt>
                <c:pt idx="594">
                  <c:v>-0.20438549801555997</c:v>
                </c:pt>
                <c:pt idx="595">
                  <c:v>-0.21896200356307444</c:v>
                </c:pt>
                <c:pt idx="596">
                  <c:v>-0.23356824224808867</c:v>
                </c:pt>
                <c:pt idx="597">
                  <c:v>-0.24814082101250054</c:v>
                </c:pt>
                <c:pt idx="598">
                  <c:v>-0.26261649710846718</c:v>
                </c:pt>
                <c:pt idx="599">
                  <c:v>-0.27693245256191001</c:v>
                </c:pt>
                <c:pt idx="600">
                  <c:v>-0.29102656677420391</c:v>
                </c:pt>
                <c:pt idx="601">
                  <c:v>-0.30483768607908363</c:v>
                </c:pt>
                <c:pt idx="602">
                  <c:v>-0.31830588908509316</c:v>
                </c:pt>
                <c:pt idx="603">
                  <c:v>-0.33137274665227295</c:v>
                </c:pt>
                <c:pt idx="604">
                  <c:v>-0.34398157537514407</c:v>
                </c:pt>
                <c:pt idx="605">
                  <c:v>-0.35607768347230556</c:v>
                </c:pt>
                <c:pt idx="606">
                  <c:v>-0.36760860801599077</c:v>
                </c:pt>
                <c:pt idx="607">
                  <c:v>-0.37852434247258365</c:v>
                </c:pt>
                <c:pt idx="608">
                  <c:v>-0.38877755356721511</c:v>
                </c:pt>
                <c:pt idx="609">
                  <c:v>-0.39832378653195849</c:v>
                </c:pt>
                <c:pt idx="610">
                  <c:v>-0.40712165784762222</c:v>
                </c:pt>
                <c:pt idx="611">
                  <c:v>-0.4151330346434729</c:v>
                </c:pt>
                <c:pt idx="612">
                  <c:v>-0.42232319997718448</c:v>
                </c:pt>
                <c:pt idx="613">
                  <c:v>-0.42866100327863954</c:v>
                </c:pt>
                <c:pt idx="614">
                  <c:v>-0.43411899530564518</c:v>
                </c:pt>
                <c:pt idx="615">
                  <c:v>-0.43867354702688921</c:v>
                </c:pt>
                <c:pt idx="616">
                  <c:v>-0.44230495191725511</c:v>
                </c:pt>
                <c:pt idx="617">
                  <c:v>-0.44499751122264075</c:v>
                </c:pt>
                <c:pt idx="618">
                  <c:v>-0.44673960182536643</c:v>
                </c:pt>
                <c:pt idx="619">
                  <c:v>-0.44752372641679655</c:v>
                </c:pt>
                <c:pt idx="620">
                  <c:v>-0.44734654576060501</c:v>
                </c:pt>
                <c:pt idx="621">
                  <c:v>-0.44620889290785615</c:v>
                </c:pt>
                <c:pt idx="622">
                  <c:v>-0.44411576930341073</c:v>
                </c:pt>
                <c:pt idx="623">
                  <c:v>-0.44107632280176212</c:v>
                </c:pt>
                <c:pt idx="624">
                  <c:v>-0.43710380768892065</c:v>
                </c:pt>
                <c:pt idx="625">
                  <c:v>-0.43221552688505011</c:v>
                </c:pt>
                <c:pt idx="626">
                  <c:v>-0.42643275657988539</c:v>
                </c:pt>
                <c:pt idx="627">
                  <c:v>-0.41978065362918432</c:v>
                </c:pt>
                <c:pt idx="628">
                  <c:v>-0.41228814611526265</c:v>
                </c:pt>
                <c:pt idx="629">
                  <c:v>-0.40398780754770164</c:v>
                </c:pt>
                <c:pt idx="630">
                  <c:v>-0.3949157152512881</c:v>
                </c:pt>
                <c:pt idx="631">
                  <c:v>-0.3851112935568371</c:v>
                </c:pt>
                <c:pt idx="632">
                  <c:v>-0.37461714247646238</c:v>
                </c:pt>
                <c:pt idx="633">
                  <c:v>-0.36347885260781182</c:v>
                </c:pt>
                <c:pt idx="634">
                  <c:v>-0.3517448070715013</c:v>
                </c:pt>
                <c:pt idx="635">
                  <c:v>-0.33946597134220285</c:v>
                </c:pt>
                <c:pt idx="636">
                  <c:v>-0.32669567188632787</c:v>
                </c:pt>
                <c:pt idx="637">
                  <c:v>-0.31348936456776327</c:v>
                </c:pt>
                <c:pt idx="638">
                  <c:v>-0.29990439382746248</c:v>
                </c:pt>
                <c:pt idx="639">
                  <c:v>-0.28599974368266656</c:v>
                </c:pt>
                <c:pt idx="640">
                  <c:v>-0.2718357816269642</c:v>
                </c:pt>
                <c:pt idx="641">
                  <c:v>-0.25747399654313785</c:v>
                </c:pt>
                <c:pt idx="642">
                  <c:v>-0.24297673176665319</c:v>
                </c:pt>
                <c:pt idx="643">
                  <c:v>-0.22840691445861969</c:v>
                </c:pt>
                <c:pt idx="644">
                  <c:v>-0.21382778246298964</c:v>
                </c:pt>
                <c:pt idx="645">
                  <c:v>-0.19930260983360326</c:v>
                </c:pt>
                <c:pt idx="646">
                  <c:v>-0.184894432222381</c:v>
                </c:pt>
                <c:pt idx="647">
                  <c:v>-0.17066577332048768</c:v>
                </c:pt>
                <c:pt idx="648">
                  <c:v>-0.15667837353964359</c:v>
                </c:pt>
                <c:pt idx="649">
                  <c:v>-0.14299292211095616</c:v>
                </c:pt>
                <c:pt idx="650">
                  <c:v>-0.12966879376373575</c:v>
                </c:pt>
                <c:pt idx="651">
                  <c:v>-0.11676379112680388</c:v>
                </c:pt>
                <c:pt idx="652">
                  <c:v>-0.10433389396989082</c:v>
                </c:pt>
                <c:pt idx="653">
                  <c:v>-9.2433016372958893E-2</c:v>
                </c:pt>
                <c:pt idx="654">
                  <c:v>-8.1112772876808112E-2</c:v>
                </c:pt>
                <c:pt idx="655">
                  <c:v>-7.0422254629271736E-2</c:v>
                </c:pt>
                <c:pt idx="656">
                  <c:v>-6.0407816497860825E-2</c:v>
                </c:pt>
                <c:pt idx="657">
                  <c:v>-5.1112876072057958E-2</c:v>
                </c:pt>
                <c:pt idx="658">
                  <c:v>-4.2577725426797414E-2</c:v>
                </c:pt>
                <c:pt idx="659">
                  <c:v>-3.4839356463227583E-2</c:v>
                </c:pt>
                <c:pt idx="660">
                  <c:v>-2.7931300583871582E-2</c:v>
                </c:pt>
                <c:pt idx="661">
                  <c:v>-2.1883483397040205E-2</c:v>
                </c:pt>
                <c:pt idx="662">
                  <c:v>-1.6722095080078127E-2</c:v>
                </c:pt>
                <c:pt idx="663">
                  <c:v>-1.2469476963022976E-2</c:v>
                </c:pt>
                <c:pt idx="664">
                  <c:v>-9.1440248238227745E-3</c:v>
                </c:pt>
                <c:pt idx="665">
                  <c:v>-6.7601093136964632E-3</c:v>
                </c:pt>
                <c:pt idx="666">
                  <c:v>-5.3280138568493843E-3</c:v>
                </c:pt>
                <c:pt idx="667">
                  <c:v>-4.8538902928940359E-3</c:v>
                </c:pt>
                <c:pt idx="668">
                  <c:v>-5.3397324533051242E-3</c:v>
                </c:pt>
                <c:pt idx="669">
                  <c:v>-6.7833677853915073E-3</c:v>
                </c:pt>
                <c:pt idx="670">
                  <c:v>-9.1784670589338188E-3</c:v>
                </c:pt>
                <c:pt idx="671">
                  <c:v>-1.2514572112155455E-2</c:v>
                </c:pt>
                <c:pt idx="672">
                  <c:v>-1.6777141515406789E-2</c:v>
                </c:pt>
                <c:pt idx="673">
                  <c:v>-2.1947613953187707E-2</c:v>
                </c:pt>
                <c:pt idx="674">
                  <c:v>-2.8003489048249272E-2</c:v>
                </c:pt>
                <c:pt idx="675">
                  <c:v>-3.4918425275835101E-2</c:v>
                </c:pt>
                <c:pt idx="676">
                  <c:v>-4.2662354541975298E-2</c:v>
                </c:pt>
                <c:pt idx="677">
                  <c:v>-5.1201612927452247E-2</c:v>
                </c:pt>
                <c:pt idx="678">
                  <c:v>-6.049908702893169E-2</c:v>
                </c:pt>
                <c:pt idx="679">
                  <c:v>-7.0514375261098799E-2</c:v>
                </c:pt>
                <c:pt idx="680">
                  <c:v>-8.1203963418750594E-2</c:v>
                </c:pt>
                <c:pt idx="681">
                  <c:v>-9.2521413735954502E-2</c:v>
                </c:pt>
                <c:pt idx="682">
                  <c:v>-0.10441756662085656</c:v>
                </c:pt>
                <c:pt idx="683">
                  <c:v>-0.11684075418976511</c:v>
                </c:pt>
                <c:pt idx="684">
                  <c:v>-0.12973702467298548</c:v>
                </c:pt>
                <c:pt idx="685">
                  <c:v>-0.14305037671775955</c:v>
                </c:pt>
                <c:pt idx="686">
                  <c:v>-0.15672300257077557</c:v>
                </c:pt>
                <c:pt idx="687">
                  <c:v>-0.1706955390842442</c:v>
                </c:pt>
                <c:pt idx="688">
                  <c:v>-0.184907325455653</c:v>
                </c:pt>
                <c:pt idx="689">
                  <c:v>-0.1992966665821595</c:v>
                </c:pt>
                <c:pt idx="690">
                  <c:v>-0.21380110088629098</c:v>
                </c:pt>
                <c:pt idx="691">
                  <c:v>-0.22835767145028901</c:v>
                </c:pt>
                <c:pt idx="692">
                  <c:v>-0.2429031992821552</c:v>
                </c:pt>
                <c:pt idx="693">
                  <c:v>-0.25737455752728139</c:v>
                </c:pt>
                <c:pt idx="694">
                  <c:v>-0.27170894543552282</c:v>
                </c:pt>
                <c:pt idx="695">
                  <c:v>-0.28584416089471354</c:v>
                </c:pt>
                <c:pt idx="696">
                  <c:v>-0.29971887034792394</c:v>
                </c:pt>
                <c:pt idx="697">
                  <c:v>-0.31327287492319411</c:v>
                </c:pt>
                <c:pt idx="698">
                  <c:v>-0.32644737162099263</c:v>
                </c:pt>
                <c:pt idx="699">
                  <c:v>-0.33918520842617617</c:v>
                </c:pt>
                <c:pt idx="700">
                  <c:v>-0.35143113223766975</c:v>
                </c:pt>
                <c:pt idx="701">
                  <c:v>-0.36313202854033111</c:v>
                </c:pt>
                <c:pt idx="702">
                  <c:v>-0.37423715177937389</c:v>
                </c:pt>
                <c:pt idx="703">
                  <c:v>-0.38469834543814491</c:v>
                </c:pt>
                <c:pt idx="704">
                  <c:v>-0.39447025086480381</c:v>
                </c:pt>
                <c:pt idx="705">
                  <c:v>-0.40351050394234766</c:v>
                </c:pt>
                <c:pt idx="706">
                  <c:v>-0.41177991874924325</c:v>
                </c:pt>
                <c:pt idx="707">
                  <c:v>-0.41924265741444666</c:v>
                </c:pt>
                <c:pt idx="708">
                  <c:v>-0.42586638543056038</c:v>
                </c:pt>
                <c:pt idx="709">
                  <c:v>-0.43162241175203769</c:v>
                </c:pt>
                <c:pt idx="710">
                  <c:v>-0.43648581307142309</c:v>
                </c:pt>
                <c:pt idx="711">
                  <c:v>-0.44043554173532384</c:v>
                </c:pt>
                <c:pt idx="712">
                  <c:v>-0.44345451683284903</c:v>
                </c:pt>
                <c:pt idx="713">
                  <c:v>-0.44552969806231318</c:v>
                </c:pt>
                <c:pt idx="714">
                  <c:v>-0.44665214205677162</c:v>
                </c:pt>
                <c:pt idx="715">
                  <c:v>-0.44681704092510399</c:v>
                </c:pt>
                <c:pt idx="716">
                  <c:v>-0.44602374284256352</c:v>
                </c:pt>
                <c:pt idx="717">
                  <c:v>-0.44427575460262519</c:v>
                </c:pt>
                <c:pt idx="718">
                  <c:v>-0.44158072612026078</c:v>
                </c:pt>
                <c:pt idx="719">
                  <c:v>-0.43795041695509995</c:v>
                </c:pt>
                <c:pt idx="720">
                  <c:v>-0.43340064500096498</c:v>
                </c:pt>
                <c:pt idx="721">
                  <c:v>-0.42795121756565613</c:v>
                </c:pt>
                <c:pt idx="722">
                  <c:v>-0.42162584514127466</c:v>
                </c:pt>
                <c:pt idx="723">
                  <c:v>-0.414452038240475</c:v>
                </c:pt>
                <c:pt idx="724">
                  <c:v>-0.40646098774750505</c:v>
                </c:pt>
                <c:pt idx="725">
                  <c:v>-0.39768742930441048</c:v>
                </c:pt>
                <c:pt idx="726">
                  <c:v>-0.38816949232203096</c:v>
                </c:pt>
                <c:pt idx="727">
                  <c:v>-0.37794853427210601</c:v>
                </c:pt>
                <c:pt idx="728">
                  <c:v>-0.36706896098064346</c:v>
                </c:pt>
                <c:pt idx="729">
                  <c:v>-0.35557803370341101</c:v>
                </c:pt>
                <c:pt idx="730">
                  <c:v>-0.34352566382172423</c:v>
                </c:pt>
                <c:pt idx="731">
                  <c:v>-0.33096419605037664</c:v>
                </c:pt>
                <c:pt idx="732">
                  <c:v>-0.31794818109935513</c:v>
                </c:pt>
                <c:pt idx="733">
                  <c:v>-0.3045341387766925</c:v>
                </c:pt>
                <c:pt idx="734">
                  <c:v>-0.29078031256122722</c:v>
                </c:pt>
                <c:pt idx="735">
                  <c:v>-0.27674641671099387</c:v>
                </c:pt>
                <c:pt idx="736">
                  <c:v>-0.26249337700529152</c:v>
                </c:pt>
                <c:pt idx="737">
                  <c:v>-0.24808306624603324</c:v>
                </c:pt>
                <c:pt idx="738">
                  <c:v>-0.23357803566665114</c:v>
                </c:pt>
                <c:pt idx="739">
                  <c:v>-0.21904124341451439</c:v>
                </c:pt>
                <c:pt idx="740">
                  <c:v>-0.20453578128544214</c:v>
                </c:pt>
                <c:pt idx="741">
                  <c:v>-0.19012460089639965</c:v>
                </c:pt>
                <c:pt idx="742">
                  <c:v>-0.17587024048482608</c:v>
                </c:pt>
                <c:pt idx="743">
                  <c:v>-0.16183455352024245</c:v>
                </c:pt>
                <c:pt idx="744">
                  <c:v>-0.14807844030584527</c:v>
                </c:pt>
                <c:pt idx="745">
                  <c:v>-0.13466158373473502</c:v>
                </c:pt>
                <c:pt idx="746">
                  <c:v>-0.12164219034732077</c:v>
                </c:pt>
                <c:pt idx="747">
                  <c:v>-0.1090767378133583</c:v>
                </c:pt>
                <c:pt idx="748">
                  <c:v>-9.701972993412146E-2</c:v>
                </c:pt>
                <c:pt idx="749">
                  <c:v>-8.5523460227495809E-2</c:v>
                </c:pt>
                <c:pt idx="750">
                  <c:v>-7.4637785121463268E-2</c:v>
                </c:pt>
                <c:pt idx="751">
                  <c:v>-6.4409907739677308E-2</c:v>
                </c:pt>
                <c:pt idx="752">
                  <c:v>-5.4884173216793272E-2</c:v>
                </c:pt>
                <c:pt idx="753">
                  <c:v>-4.6101876431116545E-2</c:v>
                </c:pt>
                <c:pt idx="754">
                  <c:v>-3.8101082988181156E-2</c:v>
                </c:pt>
                <c:pt idx="755">
                  <c:v>-3.0916464231306586E-2</c:v>
                </c:pt>
                <c:pt idx="756">
                  <c:v>-2.4579146994251937E-2</c:v>
                </c:pt>
                <c:pt idx="757">
                  <c:v>-1.9116578747058039E-2</c:v>
                </c:pt>
                <c:pt idx="758">
                  <c:v>-1.4552408719318389E-2</c:v>
                </c:pt>
                <c:pt idx="759">
                  <c:v>-1.0906385515738748E-2</c:v>
                </c:pt>
                <c:pt idx="760">
                  <c:v>-8.1942716672343714E-3</c:v>
                </c:pt>
                <c:pt idx="761">
                  <c:v>-6.4277754872840986E-3</c:v>
                </c:pt>
                <c:pt idx="762">
                  <c:v>-5.6145005281310091E-3</c:v>
                </c:pt>
                <c:pt idx="763">
                  <c:v>-5.7579128550164418E-3</c:v>
                </c:pt>
                <c:pt idx="764">
                  <c:v>-6.8573262792893108E-3</c:v>
                </c:pt>
                <c:pt idx="765">
                  <c:v>-8.9079056132817802E-3</c:v>
                </c:pt>
                <c:pt idx="766">
                  <c:v>-1.1900687931623674E-2</c:v>
                </c:pt>
                <c:pt idx="767">
                  <c:v>-1.5822621745521098E-2</c:v>
                </c:pt>
                <c:pt idx="768">
                  <c:v>-2.06566239187887E-2</c:v>
                </c:pt>
                <c:pt idx="769">
                  <c:v>-2.6381654077437207E-2</c:v>
                </c:pt>
                <c:pt idx="770">
                  <c:v>-3.2972806188712393E-2</c:v>
                </c:pt>
                <c:pt idx="771">
                  <c:v>-4.0401416910987815E-2</c:v>
                </c:pt>
                <c:pt idx="772">
                  <c:v>-4.8635190243154734E-2</c:v>
                </c:pt>
                <c:pt idx="773">
                  <c:v>-5.7638337931444218E-2</c:v>
                </c:pt>
                <c:pt idx="774">
                  <c:v>-6.737173502326535E-2</c:v>
                </c:pt>
                <c:pt idx="775">
                  <c:v>-7.7793089891946055E-2</c:v>
                </c:pt>
                <c:pt idx="776">
                  <c:v>-8.8857127993504467E-2</c:v>
                </c:pt>
                <c:pt idx="777">
                  <c:v>-0.10051578855703097</c:v>
                </c:pt>
                <c:pt idx="778">
                  <c:v>-0.11271843335418238</c:v>
                </c:pt>
                <c:pt idx="779">
                  <c:v>-0.1254120666409235</c:v>
                </c:pt>
                <c:pt idx="780">
                  <c:v>-0.13854156531622389</c:v>
                </c:pt>
                <c:pt idx="781">
                  <c:v>-0.15204991829814019</c:v>
                </c:pt>
                <c:pt idx="782">
                  <c:v>-0.16587847407777709</c:v>
                </c:pt>
                <c:pt idx="783">
                  <c:v>-0.17996719537619779</c:v>
                </c:pt>
                <c:pt idx="784">
                  <c:v>-0.19425491979859924</c:v>
                </c:pt>
                <c:pt idx="785">
                  <c:v>-0.20867962535411327</c:v>
                </c:pt>
                <c:pt idx="786">
                  <c:v>-0.22317869968855342</c:v>
                </c:pt>
                <c:pt idx="787">
                  <c:v>-0.23768921186138961</c:v>
                </c:pt>
                <c:pt idx="788">
                  <c:v>-0.25214818548726919</c:v>
                </c:pt>
                <c:pt idx="789">
                  <c:v>-0.26649287205655897</c:v>
                </c:pt>
                <c:pt idx="790">
                  <c:v>-0.28066102324868536</c:v>
                </c:pt>
                <c:pt idx="791">
                  <c:v>-0.29459116105649963</c:v>
                </c:pt>
                <c:pt idx="792">
                  <c:v>-0.30822284454947479</c:v>
                </c:pt>
                <c:pt idx="793">
                  <c:v>-0.32149693211820574</c:v>
                </c:pt>
                <c:pt idx="794">
                  <c:v>-0.3343558380623724</c:v>
                </c:pt>
                <c:pt idx="795">
                  <c:v>-0.34674378240895209</c:v>
                </c:pt>
                <c:pt idx="796">
                  <c:v>-0.35860703287692053</c:v>
                </c:pt>
                <c:pt idx="797">
                  <c:v>-0.36989413793883857</c:v>
                </c:pt>
                <c:pt idx="798">
                  <c:v>-0.38055614996843129</c:v>
                </c:pt>
                <c:pt idx="799">
                  <c:v>-0.39054683750635905</c:v>
                </c:pt>
                <c:pt idx="800">
                  <c:v>-0.3998228857236733</c:v>
                </c:pt>
                <c:pt idx="801">
                  <c:v>-0.40834408421373236</c:v>
                </c:pt>
                <c:pt idx="802">
                  <c:v>-0.41607350129840448</c:v>
                </c:pt>
                <c:pt idx="803">
                  <c:v>-0.42297764409296917</c:v>
                </c:pt>
                <c:pt idx="804">
                  <c:v>-0.42902660363598411</c:v>
                </c:pt>
                <c:pt idx="805">
                  <c:v>-0.43419418445524932</c:v>
                </c:pt>
                <c:pt idx="806">
                  <c:v>-0.4384580180085908</c:v>
                </c:pt>
                <c:pt idx="807">
                  <c:v>-0.44179965950820477</c:v>
                </c:pt>
                <c:pt idx="808">
                  <c:v>-0.44420466770945316</c:v>
                </c:pt>
                <c:pt idx="809">
                  <c:v>-0.44566266731896242</c:v>
                </c:pt>
                <c:pt idx="810">
                  <c:v>-0.44616739375233344</c:v>
                </c:pt>
                <c:pt idx="811">
                  <c:v>-0.44571672004839047</c:v>
                </c:pt>
                <c:pt idx="812">
                  <c:v>-0.44431266582435108</c:v>
                </c:pt>
                <c:pt idx="813">
                  <c:v>-0.44196138823424891</c:v>
                </c:pt>
                <c:pt idx="814">
                  <c:v>-0.43867315497104947</c:v>
                </c:pt>
                <c:pt idx="815">
                  <c:v>-0.43446229943082654</c:v>
                </c:pt>
                <c:pt idx="816">
                  <c:v>-0.42934715823477648</c:v>
                </c:pt>
                <c:pt idx="817">
                  <c:v>-0.42334999138140056</c:v>
                </c:pt>
                <c:pt idx="818">
                  <c:v>-0.41649688537655294</c:v>
                </c:pt>
                <c:pt idx="819">
                  <c:v>-0.40881763976290475</c:v>
                </c:pt>
                <c:pt idx="820">
                  <c:v>-0.40034563754239311</c:v>
                </c:pt>
                <c:pt idx="821">
                  <c:v>-0.3911177000550955</c:v>
                </c:pt>
                <c:pt idx="822">
                  <c:v>-0.38117392694539126</c:v>
                </c:pt>
                <c:pt idx="823">
                  <c:v>-0.37055752191095137</c:v>
                </c:pt>
                <c:pt idx="824">
                  <c:v>-0.35931460499175355</c:v>
                </c:pt>
                <c:pt idx="825">
                  <c:v>-0.34749401221468618</c:v>
                </c:pt>
                <c:pt idx="826">
                  <c:v>-0.33514708346412553</c:v>
                </c:pt>
                <c:pt idx="827">
                  <c:v>-0.32232743949991394</c:v>
                </c:pt>
                <c:pt idx="828">
                  <c:v>-0.30909074909120365</c:v>
                </c:pt>
                <c:pt idx="829">
                  <c:v>-0.2954944872774648</c:v>
                </c:pt>
                <c:pt idx="830">
                  <c:v>-0.28159768580639599</c:v>
                </c:pt>
                <c:pt idx="831">
                  <c:v>-0.26746067683235886</c:v>
                </c:pt>
                <c:pt idx="832">
                  <c:v>-0.25314483098813423</c:v>
                </c:pt>
                <c:pt idx="833">
                  <c:v>-0.23871229096714403</c:v>
                </c:pt>
                <c:pt idx="834">
                  <c:v>-0.22422570177269113</c:v>
                </c:pt>
                <c:pt idx="835">
                  <c:v>-0.20974793880515774</c:v>
                </c:pt>
                <c:pt idx="836">
                  <c:v>-0.19534183496740778</c:v>
                </c:pt>
                <c:pt idx="837">
                  <c:v>-0.1810699079728218</c:v>
                </c:pt>
                <c:pt idx="838">
                  <c:v>-0.16699408903943341</c:v>
                </c:pt>
                <c:pt idx="839">
                  <c:v>-0.15317545414754277</c:v>
                </c:pt>
                <c:pt idx="840">
                  <c:v>-0.13967395902697793</c:v>
                </c:pt>
                <c:pt idx="841">
                  <c:v>-0.12654817902391072</c:v>
                </c:pt>
                <c:pt idx="842">
                  <c:v>-0.11385505497587993</c:v>
                </c:pt>
                <c:pt idx="843">
                  <c:v>-0.10164964619752369</c:v>
                </c:pt>
                <c:pt idx="844">
                  <c:v>-8.998489164858875E-2</c:v>
                </c:pt>
                <c:pt idx="845">
                  <c:v>-7.8911380320202201E-2</c:v>
                </c:pt>
                <c:pt idx="846">
                  <c:v>-6.8477131835314536E-2</c:v>
                </c:pt>
                <c:pt idx="847">
                  <c:v>-5.8727388214827259E-2</c:v>
                </c:pt>
                <c:pt idx="848">
                  <c:v>-4.9704417712395664E-2</c:v>
                </c:pt>
                <c:pt idx="849">
                  <c:v>-4.1447331568459103E-2</c:v>
                </c:pt>
                <c:pt idx="850">
                  <c:v>-3.3991914477925024E-2</c:v>
                </c:pt>
                <c:pt idx="851">
                  <c:v>-2.7370469506362786E-2</c:v>
                </c:pt>
                <c:pt idx="852">
                  <c:v>-2.1611678126807705E-2</c:v>
                </c:pt>
                <c:pt idx="853">
                  <c:v>-1.6740475983607582E-2</c:v>
                </c:pt>
                <c:pt idx="854">
                  <c:v>-1.277794492144815E-2</c:v>
                </c:pt>
                <c:pt idx="855">
                  <c:v>-9.7412217470671109E-3</c:v>
                </c:pt>
                <c:pt idx="856">
                  <c:v>-7.643424118515426E-3</c:v>
                </c:pt>
                <c:pt idx="857">
                  <c:v>-6.4935938824646202E-3</c:v>
                </c:pt>
                <c:pt idx="858">
                  <c:v>-6.2966581043129889E-3</c:v>
                </c:pt>
                <c:pt idx="859">
                  <c:v>-7.0534079590405157E-3</c:v>
                </c:pt>
                <c:pt idx="860">
                  <c:v>-8.7604955732354921E-3</c:v>
                </c:pt>
                <c:pt idx="861">
                  <c:v>-1.1410448830801679E-2</c:v>
                </c:pt>
                <c:pt idx="862">
                  <c:v>-1.4991704076891684E-2</c:v>
                </c:pt>
                <c:pt idx="863">
                  <c:v>-1.948865657693824E-2</c:v>
                </c:pt>
                <c:pt idx="864">
                  <c:v>-2.4881728510607548E-2</c:v>
                </c:pt>
                <c:pt idx="865">
                  <c:v>-3.1147454204411906E-2</c:v>
                </c:pt>
                <c:pt idx="866">
                  <c:v>-3.8258582231922862E-2</c:v>
                </c:pt>
                <c:pt idx="867">
                  <c:v>-4.6184193937345436E-2</c:v>
                </c:pt>
                <c:pt idx="868">
                  <c:v>-5.4889837866966239E-2</c:v>
                </c:pt>
                <c:pt idx="869">
                  <c:v>-6.4337679523982436E-2</c:v>
                </c:pt>
                <c:pt idx="870">
                  <c:v>-7.4486665795754081E-2</c:v>
                </c:pt>
                <c:pt idx="871">
                  <c:v>-8.529270333888736E-2</c:v>
                </c:pt>
                <c:pt idx="872">
                  <c:v>-9.6708850147027001E-2</c:v>
                </c:pt>
                <c:pt idx="873">
                  <c:v>-0.10868551946907466</c:v>
                </c:pt>
                <c:pt idx="874">
                  <c:v>-0.12117069519200507</c:v>
                </c:pt>
                <c:pt idx="875">
                  <c:v>-0.13411015775275398</c:v>
                </c:pt>
                <c:pt idx="876">
                  <c:v>-0.14744771959801856</c:v>
                </c:pt>
                <c:pt idx="877">
                  <c:v>-0.16112546916943804</c:v>
                </c:pt>
                <c:pt idx="878">
                  <c:v>-0.17508402235469075</c:v>
                </c:pt>
                <c:pt idx="879">
                  <c:v>-0.18926278031271176</c:v>
                </c:pt>
                <c:pt idx="880">
                  <c:v>-0.20360019255364506</c:v>
                </c:pt>
                <c:pt idx="881">
                  <c:v>-0.21803402413141282</c:v>
                </c:pt>
                <c:pt idx="882">
                  <c:v>-0.23250162578901171</c:v>
                </c:pt>
                <c:pt idx="883">
                  <c:v>-0.24694020588390911</c:v>
                </c:pt>
                <c:pt idx="884">
                  <c:v>-0.26128710291326401</c:v>
                </c:pt>
                <c:pt idx="885">
                  <c:v>-0.27548005745617343</c:v>
                </c:pt>
                <c:pt idx="886">
                  <c:v>-0.28945748235275354</c:v>
                </c:pt>
                <c:pt idx="887">
                  <c:v>-0.30315872994759624</c:v>
                </c:pt>
                <c:pt idx="888">
                  <c:v>-0.31652435523796002</c:v>
                </c:pt>
                <c:pt idx="889">
                  <c:v>-0.32949637378490504</c:v>
                </c:pt>
                <c:pt idx="890">
                  <c:v>-0.34201851326838711</c:v>
                </c:pt>
                <c:pt idx="891">
                  <c:v>-0.35403645759498548</c:v>
                </c:pt>
                <c:pt idx="892">
                  <c:v>-0.36549808249933319</c:v>
                </c:pt>
                <c:pt idx="893">
                  <c:v>-0.37635368161730681</c:v>
                </c:pt>
                <c:pt idx="894">
                  <c:v>-0.3865561820504535</c:v>
                </c:pt>
                <c:pt idx="895">
                  <c:v>-0.39606134848680563</c:v>
                </c:pt>
                <c:pt idx="896">
                  <c:v>-0.40482797499296264</c:v>
                </c:pt>
                <c:pt idx="897">
                  <c:v>-0.41281806364588308</c:v>
                </c:pt>
                <c:pt idx="898">
                  <c:v>-0.41999698923000356</c:v>
                </c:pt>
                <c:pt idx="899">
                  <c:v>-0.42633364928582684</c:v>
                </c:pt>
                <c:pt idx="900">
                  <c:v>-0.43180059885974592</c:v>
                </c:pt>
                <c:pt idx="901">
                  <c:v>-0.4363741693713088</c:v>
                </c:pt>
                <c:pt idx="902">
                  <c:v>-0.4400345710830994</c:v>
                </c:pt>
                <c:pt idx="903">
                  <c:v>-0.4427659787296086</c:v>
                </c:pt>
                <c:pt idx="904">
                  <c:v>-0.44455659993458818</c:v>
                </c:pt>
                <c:pt idx="905">
                  <c:v>-0.44539872612110465</c:v>
                </c:pt>
                <c:pt idx="906">
                  <c:v>-0.44528876569450976</c:v>
                </c:pt>
                <c:pt idx="907">
                  <c:v>-0.44422725935549578</c:v>
                </c:pt>
                <c:pt idx="908">
                  <c:v>-0.44221887747796823</c:v>
                </c:pt>
                <c:pt idx="909">
                  <c:v>-0.43927239956431147</c:v>
                </c:pt>
                <c:pt idx="910">
                  <c:v>-0.43540067586840653</c:v>
                </c:pt>
                <c:pt idx="911">
                  <c:v>-0.43062057135414572</c:v>
                </c:pt>
                <c:pt idx="912">
                  <c:v>-0.42495289223384225</c:v>
                </c:pt>
                <c:pt idx="913">
                  <c:v>-0.4184222954065186</c:v>
                </c:pt>
                <c:pt idx="914">
                  <c:v>-0.41105718119025247</c:v>
                </c:pt>
                <c:pt idx="915">
                  <c:v>-0.40288956981523505</c:v>
                </c:pt>
                <c:pt idx="916">
                  <c:v>-0.39395496221464449</c:v>
                </c:pt>
                <c:pt idx="917">
                  <c:v>-0.38429218571854912</c:v>
                </c:pt>
                <c:pt idx="918">
                  <c:v>-0.37394322532153496</c:v>
                </c:pt>
                <c:pt idx="919">
                  <c:v>-0.36295304125731848</c:v>
                </c:pt>
                <c:pt idx="920">
                  <c:v>-0.35136937367298282</c:v>
                </c:pt>
                <c:pt idx="921">
                  <c:v>-0.33924253525141207</c:v>
                </c:pt>
                <c:pt idx="922">
                  <c:v>-0.32662519268274492</c:v>
                </c:pt>
                <c:pt idx="923">
                  <c:v>-0.31357213793400596</c:v>
                </c:pt>
                <c:pt idx="924">
                  <c:v>-0.30014005031028329</c:v>
                </c:pt>
                <c:pt idx="925">
                  <c:v>-0.28638725034072227</c:v>
                </c:pt>
                <c:pt idx="926">
                  <c:v>-0.27237344655801382</c:v>
                </c:pt>
                <c:pt idx="927">
                  <c:v>-0.25815947627082908</c:v>
                </c:pt>
                <c:pt idx="928">
                  <c:v>-0.2438070414546481</c:v>
                </c:pt>
                <c:pt idx="929">
                  <c:v>-0.2293784409075417</c:v>
                </c:pt>
                <c:pt idx="930">
                  <c:v>-0.21493629983359969</c:v>
                </c:pt>
                <c:pt idx="931">
                  <c:v>-0.20054329802778478</c:v>
                </c:pt>
                <c:pt idx="932">
                  <c:v>-0.18626189784198302</c:v>
                </c:pt>
                <c:pt idx="933">
                  <c:v>-0.17215407311289277</c:v>
                </c:pt>
                <c:pt idx="934">
                  <c:v>-0.15828104022814118</c:v>
                </c:pt>
                <c:pt idx="935">
                  <c:v>-0.14470299249765844</c:v>
                </c:pt>
                <c:pt idx="936">
                  <c:v>-0.1314788389829179</c:v>
                </c:pt>
                <c:pt idx="937">
                  <c:v>-0.1186659489172258</c:v>
                </c:pt>
                <c:pt idx="938">
                  <c:v>-0.10631990282590399</c:v>
                </c:pt>
                <c:pt idx="939">
                  <c:v>-9.4494251426057177E-2</c:v>
                </c:pt>
                <c:pt idx="940">
                  <c:v>-8.3240283351781269E-2</c:v>
                </c:pt>
                <c:pt idx="941">
                  <c:v>-7.2606802712296914E-2</c:v>
                </c:pt>
                <c:pt idx="942">
                  <c:v>-6.2639917447750493E-2</c:v>
                </c:pt>
                <c:pt idx="943">
                  <c:v>-5.3382839400498469E-2</c:v>
                </c:pt>
                <c:pt idx="944">
                  <c:v>-4.487569696878476E-2</c:v>
                </c:pt>
                <c:pt idx="945">
                  <c:v>-3.7155361155055307E-2</c:v>
                </c:pt>
                <c:pt idx="946">
                  <c:v>-3.0255285762967161E-2</c:v>
                </c:pt>
                <c:pt idx="947">
                  <c:v>-2.4205362435693881E-2</c:v>
                </c:pt>
                <c:pt idx="948">
                  <c:v>-1.9031791163671506E-2</c:v>
                </c:pt>
                <c:pt idx="949">
                  <c:v>-1.4756966822750267E-2</c:v>
                </c:pt>
                <c:pt idx="950">
                  <c:v>-1.1399382234107686E-2</c:v>
                </c:pt>
                <c:pt idx="951">
                  <c:v>-8.9735481655416529E-3</c:v>
                </c:pt>
                <c:pt idx="952">
                  <c:v>-7.4899306202084077E-3</c:v>
                </c:pt>
                <c:pt idx="953">
                  <c:v>-6.9549056838198132E-3</c:v>
                </c:pt>
                <c:pt idx="954">
                  <c:v>-7.3707321250925332E-3</c:v>
                </c:pt>
                <c:pt idx="955">
                  <c:v>-8.7355418671796001E-3</c:v>
                </c:pt>
                <c:pt idx="956">
                  <c:v>-1.1043348370246968E-2</c:v>
                </c:pt>
                <c:pt idx="957">
                  <c:v>-1.4284072887620593E-2</c:v>
                </c:pt>
                <c:pt idx="958">
                  <c:v>-1.8443588480360786E-2</c:v>
                </c:pt>
                <c:pt idx="959">
                  <c:v>-2.3503781598056699E-2</c:v>
                </c:pt>
                <c:pt idx="960">
                  <c:v>-2.9442630957409198E-2</c:v>
                </c:pt>
                <c:pt idx="961">
                  <c:v>-3.623430337511592E-2</c:v>
                </c:pt>
                <c:pt idx="962">
                  <c:v>-4.384926613801346E-2</c:v>
                </c:pt>
                <c:pt idx="963">
                  <c:v>-5.2254415421687829E-2</c:v>
                </c:pt>
                <c:pt idx="964">
                  <c:v>-6.1413220199146495E-2</c:v>
                </c:pt>
                <c:pt idx="965">
                  <c:v>-7.1285881013955693E-2</c:v>
                </c:pt>
                <c:pt idx="966">
                  <c:v>-8.1829502927776673E-2</c:v>
                </c:pt>
                <c:pt idx="967">
                  <c:v>-9.2998281890763521E-2</c:v>
                </c:pt>
                <c:pt idx="968">
                  <c:v>-0.10474370372508025</c:v>
                </c:pt>
                <c:pt idx="969">
                  <c:v>-0.11701475485710784</c:v>
                </c:pt>
                <c:pt idx="970">
                  <c:v>-0.12975814388298013</c:v>
                </c:pt>
                <c:pt idx="971">
                  <c:v>-0.14291853300513188</c:v>
                </c:pt>
                <c:pt idx="972">
                  <c:v>-0.15643877833476655</c:v>
                </c:pt>
                <c:pt idx="973">
                  <c:v>-0.17026017801673968</c:v>
                </c:pt>
                <c:pt idx="974">
                  <c:v>-0.1843227270994747</c:v>
                </c:pt>
                <c:pt idx="975">
                  <c:v>-0.19856537804332583</c:v>
                </c:pt>
                <c:pt idx="976">
                  <c:v>-0.212926305736406</c:v>
                </c:pt>
                <c:pt idx="977">
                  <c:v>-0.22734317586741062</c:v>
                </c:pt>
                <c:pt idx="978">
                  <c:v>-0.2417534154904753</c:v>
                </c:pt>
                <c:pt idx="979">
                  <c:v>-0.25609448460766976</c:v>
                </c:pt>
                <c:pt idx="980">
                  <c:v>-0.27030414759039245</c:v>
                </c:pt>
                <c:pt idx="981">
                  <c:v>-0.28432074326170731</c:v>
                </c:pt>
                <c:pt idx="982">
                  <c:v>-0.29808345246755497</c:v>
                </c:pt>
                <c:pt idx="983">
                  <c:v>-0.31153256197574636</c:v>
                </c:pt>
                <c:pt idx="984">
                  <c:v>-0.32460972355766249</c:v>
                </c:pt>
                <c:pt idx="985">
                  <c:v>-0.33725820712856625</c:v>
                </c:pt>
                <c:pt idx="986">
                  <c:v>-0.34942314684829395</c:v>
                </c:pt>
                <c:pt idx="987">
                  <c:v>-0.36105177911471875</c:v>
                </c:pt>
                <c:pt idx="988">
                  <c:v>-0.37209367141763455</c:v>
                </c:pt>
                <c:pt idx="989">
                  <c:v>-0.3825009410604443</c:v>
                </c:pt>
                <c:pt idx="990">
                  <c:v>-0.39222846280107554</c:v>
                </c:pt>
                <c:pt idx="991">
                  <c:v>-0.40123406451170074</c:v>
                </c:pt>
                <c:pt idx="992">
                  <c:v>-0.40947871000889779</c:v>
                </c:pt>
                <c:pt idx="993">
                  <c:v>-0.41692666826162306</c:v>
                </c:pt>
                <c:pt idx="994">
                  <c:v>-0.42354566824354273</c:v>
                </c:pt>
                <c:pt idx="995">
                  <c:v>-0.42930703875861992</c:v>
                </c:pt>
                <c:pt idx="996">
                  <c:v>-0.43418583263411703</c:v>
                </c:pt>
                <c:pt idx="997">
                  <c:v>-0.43816093474305706</c:v>
                </c:pt>
                <c:pt idx="998">
                  <c:v>-0.44121515338840495</c:v>
                </c:pt>
                <c:pt idx="999">
                  <c:v>-0.44333529465347082</c:v>
                </c:pt>
                <c:pt idx="1000">
                  <c:v>-0.44451221939698959</c:v>
                </c:pt>
                <c:pt idx="1001">
                  <c:v>-0.44474088264667588</c:v>
                </c:pt>
                <c:pt idx="1002">
                  <c:v>-0.44402035522145894</c:v>
                </c:pt>
                <c:pt idx="1003">
                  <c:v>-0.44235382748974256</c:v>
                </c:pt>
                <c:pt idx="1004">
                  <c:v>-0.43974859524856946</c:v>
                </c:pt>
                <c:pt idx="1005">
                  <c:v>-0.43621602778616703</c:v>
                </c:pt>
                <c:pt idx="1006">
                  <c:v>-0.43177151826767007</c:v>
                </c:pt>
                <c:pt idx="1007">
                  <c:v>-0.42643441666052601</c:v>
                </c:pt>
                <c:pt idx="1008">
                  <c:v>-0.42022794549184911</c:v>
                </c:pt>
                <c:pt idx="1009">
                  <c:v>-0.41317909880448211</c:v>
                </c:pt>
                <c:pt idx="1010">
                  <c:v>-0.40531852475141616</c:v>
                </c:pt>
                <c:pt idx="1011">
                  <c:v>-0.39668039233919927</c:v>
                </c:pt>
                <c:pt idx="1012">
                  <c:v>-0.38730224289972442</c:v>
                </c:pt>
                <c:pt idx="1013">
                  <c:v>-0.37722482693602738</c:v>
                </c:pt>
                <c:pt idx="1014">
                  <c:v>-0.36649192705115891</c:v>
                </c:pt>
                <c:pt idx="1015">
                  <c:v>-0.35515016772954738</c:v>
                </c:pt>
                <c:pt idx="1016">
                  <c:v>-0.34324881279727776</c:v>
                </c:pt>
                <c:pt idx="1017">
                  <c:v>-0.33083955144113009</c:v>
                </c:pt>
                <c:pt idx="1018">
                  <c:v>-0.31797627371581833</c:v>
                </c:pt>
                <c:pt idx="1019">
                  <c:v>-0.30471483651442827</c:v>
                </c:pt>
                <c:pt idx="1020">
                  <c:v>-0.29111282101837899</c:v>
                </c:pt>
                <c:pt idx="1021">
                  <c:v>-0.27722928268014302</c:v>
                </c:pt>
                <c:pt idx="1022">
                  <c:v>-0.26312449482429778</c:v>
                </c:pt>
                <c:pt idx="1023">
                  <c:v>-0.24885968698010549</c:v>
                </c:pt>
                <c:pt idx="1024">
                  <c:v>-0.23449677908160915</c:v>
                </c:pt>
                <c:pt idx="1025">
                  <c:v>-0.22009811268909188</c:v>
                </c:pt>
                <c:pt idx="1026">
                  <c:v>-0.20572618039859678</c:v>
                </c:pt>
                <c:pt idx="1027">
                  <c:v>-0.19144335461399115</c:v>
                </c:pt>
                <c:pt idx="1028">
                  <c:v>-0.17731161685874641</c:v>
                </c:pt>
                <c:pt idx="1029">
                  <c:v>-0.16339228880218509</c:v>
                </c:pt>
                <c:pt idx="1030">
                  <c:v>-0.14974576616742605</c:v>
                </c:pt>
                <c:pt idx="1031">
                  <c:v>-0.13643125667567602</c:v>
                </c:pt>
                <c:pt idx="1032">
                  <c:v>-0.12350652316391968</c:v>
                </c:pt>
                <c:pt idx="1033">
                  <c:v>-0.11102763299053271</c:v>
                </c:pt>
                <c:pt idx="1034">
                  <c:v>-9.9048714815978392E-2</c:v>
                </c:pt>
                <c:pt idx="1035">
                  <c:v>-8.7621723813667701E-2</c:v>
                </c:pt>
                <c:pt idx="1036">
                  <c:v>-7.6796216329405836E-2</c:v>
                </c:pt>
                <c:pt idx="1037">
                  <c:v>-6.6619134966773297E-2</c:v>
                </c:pt>
                <c:pt idx="1038">
                  <c:v>-5.7134605030475807E-2</c:v>
                </c:pt>
                <c:pt idx="1039">
                  <c:v>-4.8383743210341806E-2</c:v>
                </c:pt>
                <c:pt idx="1040">
                  <c:v>-4.0404479335462928E-2</c:v>
                </c:pt>
                <c:pt idx="1041">
                  <c:v>-3.3231391971193139E-2</c:v>
                </c:pt>
                <c:pt idx="1042">
                  <c:v>-2.6895558571592655E-2</c:v>
                </c:pt>
                <c:pt idx="1043">
                  <c:v>-2.1424420836684766E-2</c:v>
                </c:pt>
                <c:pt idx="1044">
                  <c:v>-1.6841665857861326E-2</c:v>
                </c:pt>
                <c:pt idx="1045">
                  <c:v>-1.3167123566213355E-2</c:v>
                </c:pt>
                <c:pt idx="1046">
                  <c:v>-1.0416680927774128E-2</c:v>
                </c:pt>
                <c:pt idx="1047">
                  <c:v>-8.6022132569509233E-3</c:v>
                </c:pt>
                <c:pt idx="1048">
                  <c:v>-7.7315329451039406E-3</c:v>
                </c:pt>
                <c:pt idx="1049">
                  <c:v>-7.80835582562933E-3</c:v>
                </c:pt>
                <c:pt idx="1050">
                  <c:v>-8.8322853203461199E-3</c:v>
                </c:pt>
                <c:pt idx="1051">
                  <c:v>-1.0798814434806294E-2</c:v>
                </c:pt>
                <c:pt idx="1052">
                  <c:v>-1.3699345592678444E-2</c:v>
                </c:pt>
                <c:pt idx="1053">
                  <c:v>-1.7521228221934512E-2</c:v>
                </c:pt>
                <c:pt idx="1054">
                  <c:v>-2.22478139285321E-2</c:v>
                </c:pt>
                <c:pt idx="1055">
                  <c:v>-2.7858529016966088E-2</c:v>
                </c:pt>
                <c:pt idx="1056">
                  <c:v>-3.4328964041793877E-2</c:v>
                </c:pt>
                <c:pt idx="1057">
                  <c:v>-4.1630980000345298E-2</c:v>
                </c:pt>
                <c:pt idx="1058">
                  <c:v>-4.9732830704631317E-2</c:v>
                </c:pt>
                <c:pt idx="1059">
                  <c:v>-5.8599300800278947E-2</c:v>
                </c:pt>
                <c:pt idx="1060">
                  <c:v>-6.8191858832446994E-2</c:v>
                </c:pt>
                <c:pt idx="1061">
                  <c:v>-7.8468824693413403E-2</c:v>
                </c:pt>
                <c:pt idx="1062">
                  <c:v>-8.938555072415301E-2</c:v>
                </c:pt>
                <c:pt idx="1063">
                  <c:v>-0.1008946156830144</c:v>
                </c:pt>
                <c:pt idx="1064">
                  <c:v>-0.11294603073881426</c:v>
                </c:pt>
                <c:pt idx="1065">
                  <c:v>-0.12548745659353727</c:v>
                </c:pt>
                <c:pt idx="1066">
                  <c:v>-0.13846443079158735</c:v>
                </c:pt>
                <c:pt idx="1067">
                  <c:v>-0.15182060422838872</c:v>
                </c:pt>
                <c:pt idx="1068">
                  <c:v>-0.16549798583127645</c:v>
                </c:pt>
                <c:pt idx="1069">
                  <c:v>-0.17943719435021624</c:v>
                </c:pt>
                <c:pt idx="1070">
                  <c:v>-0.19357771616510816</c:v>
                </c:pt>
                <c:pt idx="1071">
                  <c:v>-0.2078581679903892</c:v>
                </c:pt>
                <c:pt idx="1072">
                  <c:v>-0.22221656333647025</c:v>
                </c:pt>
                <c:pt idx="1073">
                  <c:v>-0.23659058157131463</c:v>
                </c:pt>
                <c:pt idx="1074">
                  <c:v>-0.25091783841425719</c:v>
                </c:pt>
                <c:pt idx="1075">
                  <c:v>-0.26513615668802565</c:v>
                </c:pt>
                <c:pt idx="1076">
                  <c:v>-0.27918383615388315</c:v>
                </c:pt>
                <c:pt idx="1077">
                  <c:v>-0.29299992125886842</c:v>
                </c:pt>
                <c:pt idx="1078">
                  <c:v>-0.30652446563324987</c:v>
                </c:pt>
                <c:pt idx="1079">
                  <c:v>-0.31969879219049141</c:v>
                </c:pt>
                <c:pt idx="1080">
                  <c:v>-0.33246574770118903</c:v>
                </c:pt>
                <c:pt idx="1081">
                  <c:v>-0.34476995073649613</c:v>
                </c:pt>
                <c:pt idx="1082">
                  <c:v>-0.35655803190540447</c:v>
                </c:pt>
                <c:pt idx="1083">
                  <c:v>-0.36777886534376547</c:v>
                </c:pt>
                <c:pt idx="1084">
                  <c:v>-0.37838379045097192</c:v>
                </c:pt>
                <c:pt idx="1085">
                  <c:v>-0.38832682291261406</c:v>
                </c:pt>
                <c:pt idx="1086">
                  <c:v>-0.39756485409398462</c:v>
                </c:pt>
                <c:pt idx="1087">
                  <c:v>-0.4060578379398419</c:v>
                </c:pt>
                <c:pt idx="1088">
                  <c:v>-0.41376896457011719</c:v>
                </c:pt>
                <c:pt idx="1089">
                  <c:v>-0.42066481981904952</c:v>
                </c:pt>
                <c:pt idx="1090">
                  <c:v>-0.42671553002628387</c:v>
                </c:pt>
                <c:pt idx="1091">
                  <c:v>-0.43189489145252369</c:v>
                </c:pt>
                <c:pt idx="1092">
                  <c:v>-0.43618048375909779</c:v>
                </c:pt>
                <c:pt idx="1093">
                  <c:v>-0.43955376706000365</c:v>
                </c:pt>
                <c:pt idx="1094">
                  <c:v>-0.44200016212631571</c:v>
                </c:pt>
                <c:pt idx="1095">
                  <c:v>-0.44350911339599514</c:v>
                </c:pt>
                <c:pt idx="1096">
                  <c:v>-0.44407413451678462</c:v>
                </c:pt>
                <c:pt idx="1097">
                  <c:v>-0.44369283622569655</c:v>
                </c:pt>
                <c:pt idx="1098">
                  <c:v>-0.44236693644527503</c:v>
                </c:pt>
                <c:pt idx="1099">
                  <c:v>-0.44010225255399971</c:v>
                </c:pt>
                <c:pt idx="1100">
                  <c:v>-0.43690867586556609</c:v>
                </c:pt>
                <c:pt idx="1101">
                  <c:v>-0.43280012842898846</c:v>
                </c:pt>
                <c:pt idx="1102">
                  <c:v>-0.4277945023381915</c:v>
                </c:pt>
                <c:pt idx="1103">
                  <c:v>-0.42191358181565281</c:v>
                </c:pt>
                <c:pt idx="1104">
                  <c:v>-0.4151829484094024</c:v>
                </c:pt>
                <c:pt idx="1105">
                  <c:v>-0.40763186971594889</c:v>
                </c:pt>
                <c:pt idx="1106">
                  <c:v>-0.39929317211317439</c:v>
                </c:pt>
                <c:pt idx="1107">
                  <c:v>-0.39020309805660225</c:v>
                </c:pt>
                <c:pt idx="1108">
                  <c:v>-0.38040114855940155</c:v>
                </c:pt>
                <c:pt idx="1109">
                  <c:v>-0.36992991154075289</c:v>
                </c:pt>
                <c:pt idx="1110">
                  <c:v>-0.35883487678848525</c:v>
                </c:pt>
                <c:pt idx="1111">
                  <c:v>-0.34716423833993909</c:v>
                </c:pt>
                <c:pt idx="1112">
                  <c:v>-0.3349686851395608</c:v>
                </c:pt>
                <c:pt idx="1113">
                  <c:v>-0.32230118088255688</c:v>
                </c:pt>
                <c:pt idx="1114">
                  <c:v>-0.30921673400080646</c:v>
                </c:pt>
                <c:pt idx="1115">
                  <c:v>-0.29577215878995128</c:v>
                </c:pt>
                <c:pt idx="1116">
                  <c:v>-0.28202582871496179</c:v>
                </c:pt>
                <c:pt idx="1117">
                  <c:v>-0.26803742296535438</c:v>
                </c:pt>
                <c:pt idx="1118">
                  <c:v>-0.25386766736046062</c:v>
                </c:pt>
                <c:pt idx="1119">
                  <c:v>-0.23957807072959614</c:v>
                </c:pt>
                <c:pt idx="1120">
                  <c:v>-0.22523065791154059</c:v>
                </c:pt>
                <c:pt idx="1121">
                  <c:v>-0.21088770053233682</c:v>
                </c:pt>
                <c:pt idx="1122">
                  <c:v>-0.19661144672998135</c:v>
                </c:pt>
                <c:pt idx="1123">
                  <c:v>-0.18246385099907123</c:v>
                </c:pt>
                <c:pt idx="1124">
                  <c:v>-0.16850630532787386</c:v>
                </c:pt>
                <c:pt idx="1125">
                  <c:v>-0.15479937279459827</c:v>
                </c:pt>
                <c:pt idx="1126">
                  <c:v>-0.14140252477889634</c:v>
                </c:pt>
                <c:pt idx="1127">
                  <c:v>-0.12837388292885504</c:v>
                </c:pt>
                <c:pt idx="1128">
                  <c:v>-0.11576996700302586</c:v>
                </c:pt>
                <c:pt idx="1129">
                  <c:v>-0.10364544968146527</c:v>
                </c:pt>
                <c:pt idx="1130">
                  <c:v>-9.2052919409441894E-2</c:v>
                </c:pt>
                <c:pt idx="1131">
                  <c:v>-8.1042652302533005E-2</c:v>
                </c:pt>
                <c:pt idx="1132">
                  <c:v>-7.0662394102438256E-2</c:v>
                </c:pt>
                <c:pt idx="1133">
                  <c:v>-6.0957153129152258E-2</c:v>
                </c:pt>
                <c:pt idx="1134">
                  <c:v>-5.1969005127350629E-2</c:v>
                </c:pt>
                <c:pt idx="1135">
                  <c:v>-4.3736910853163086E-2</c:v>
                </c:pt>
                <c:pt idx="1136">
                  <c:v>-3.6296547192157753E-2</c:v>
                </c:pt>
                <c:pt idx="1137">
                  <c:v>-2.9680152540582525E-2</c:v>
                </c:pt>
                <c:pt idx="1138">
                  <c:v>-2.391638711995794E-2</c:v>
                </c:pt>
                <c:pt idx="1139">
                  <c:v>-1.903020883026078E-2</c:v>
                </c:pt>
                <c:pt idx="1140">
                  <c:v>-1.5042765179459603E-2</c:v>
                </c:pt>
                <c:pt idx="1141">
                  <c:v>-1.1971301757356291E-2</c:v>
                </c:pt>
                <c:pt idx="1142">
                  <c:v>-9.8290876498541915E-3</c:v>
                </c:pt>
                <c:pt idx="1143">
                  <c:v>-8.6253581162255601E-3</c:v>
                </c:pt>
                <c:pt idx="1144">
                  <c:v>-8.3652747770080853E-3</c:v>
                </c:pt>
                <c:pt idx="1145">
                  <c:v>-9.0499034841476766E-3</c:v>
                </c:pt>
                <c:pt idx="1146">
                  <c:v>-1.0676209968252257E-2</c:v>
                </c:pt>
                <c:pt idx="1147">
                  <c:v>-1.323707328066235E-2</c:v>
                </c:pt>
                <c:pt idx="1148">
                  <c:v>-1.6721316970813541E-2</c:v>
                </c:pt>
                <c:pt idx="1149">
                  <c:v>-2.1113757862398726E-2</c:v>
                </c:pt>
                <c:pt idx="1150">
                  <c:v>-2.6395272215468328E-2</c:v>
                </c:pt>
                <c:pt idx="1151">
                  <c:v>-3.2542878986165924E-2</c:v>
                </c:pt>
                <c:pt idx="1152">
                  <c:v>-3.9529839821612178E-2</c:v>
                </c:pt>
                <c:pt idx="1153">
                  <c:v>-4.7325775354843606E-2</c:v>
                </c:pt>
                <c:pt idx="1154">
                  <c:v>-5.5896797293999469E-2</c:v>
                </c:pt>
                <c:pt idx="1155">
                  <c:v>-6.520565573143676E-2</c:v>
                </c:pt>
                <c:pt idx="1156">
                  <c:v>-7.521190103243712E-2</c:v>
                </c:pt>
                <c:pt idx="1157">
                  <c:v>-8.5872059599936629E-2</c:v>
                </c:pt>
                <c:pt idx="1158">
                  <c:v>-9.7139822751534585E-2</c:v>
                </c:pt>
                <c:pt idx="1159">
                  <c:v>-0.10896624788818078</c:v>
                </c:pt>
                <c:pt idx="1160">
                  <c:v>-0.12129997108064983</c:v>
                </c:pt>
                <c:pt idx="1161">
                  <c:v>-0.13408743015041602</c:v>
                </c:pt>
                <c:pt idx="1162">
                  <c:v>-0.14727309727605808</c:v>
                </c:pt>
                <c:pt idx="1163">
                  <c:v>-0.16079972011504701</c:v>
                </c:pt>
                <c:pt idx="1164">
                  <c:v>-0.1746085703938807</c:v>
                </c:pt>
                <c:pt idx="1165">
                  <c:v>-0.18863969888718637</c:v>
                </c:pt>
                <c:pt idx="1166">
                  <c:v>-0.20283219567875543</c:v>
                </c:pt>
                <c:pt idx="1167">
                  <c:v>-0.21712445457462592</c:v>
                </c:pt>
                <c:pt idx="1168">
                  <c:v>-0.2314544405203828</c:v>
                </c:pt>
                <c:pt idx="1169">
                  <c:v>-0.24575995886188484</c:v>
                </c:pt>
                <c:pt idx="1170">
                  <c:v>-0.25997892528070354</c:v>
                </c:pt>
                <c:pt idx="1171">
                  <c:v>-0.27404963523270942</c:v>
                </c:pt>
                <c:pt idx="1172">
                  <c:v>-0.28791103172047516</c:v>
                </c:pt>
                <c:pt idx="1173">
                  <c:v>-0.30150297023747485</c:v>
                </c:pt>
                <c:pt idx="1174">
                  <c:v>-0.31476647973440947</c:v>
                </c:pt>
                <c:pt idx="1175">
                  <c:v>-0.32764401847533026</c:v>
                </c:pt>
                <c:pt idx="1176">
                  <c:v>-0.34007972367348538</c:v>
                </c:pt>
                <c:pt idx="1177">
                  <c:v>-0.35201965382388439</c:v>
                </c:pt>
                <c:pt idx="1178">
                  <c:v>-0.36341202268134437</c:v>
                </c:pt>
                <c:pt idx="1179">
                  <c:v>-0.37420742386911016</c:v>
                </c:pt>
                <c:pt idx="1180">
                  <c:v>-0.38435904514387148</c:v>
                </c:pt>
                <c:pt idx="1181">
                  <c:v>-0.39382287138795674</c:v>
                </c:pt>
                <c:pt idx="1182">
                  <c:v>-0.40255787544846866</c:v>
                </c:pt>
                <c:pt idx="1183">
                  <c:v>-0.41052619599593021</c:v>
                </c:pt>
                <c:pt idx="1184">
                  <c:v>-0.41769330163139962</c:v>
                </c:pt>
                <c:pt idx="1185">
                  <c:v>-0.42402814053074639</c:v>
                </c:pt>
                <c:pt idx="1186">
                  <c:v>-0.42950327497759644</c:v>
                </c:pt>
                <c:pt idx="1187">
                  <c:v>-0.43409500020208058</c:v>
                </c:pt>
                <c:pt idx="1188">
                  <c:v>-0.43778344701067273</c:v>
                </c:pt>
                <c:pt idx="1189">
                  <c:v>-0.44055266776278462</c:v>
                </c:pt>
                <c:pt idx="1190">
                  <c:v>-0.44239070532208924</c:v>
                </c:pt>
                <c:pt idx="1191">
                  <c:v>-0.44328964468445869</c:v>
                </c:pt>
                <c:pt idx="1192">
                  <c:v>-0.44324564705960678</c:v>
                </c:pt>
                <c:pt idx="1193">
                  <c:v>-0.44225896625969119</c:v>
                </c:pt>
                <c:pt idx="1194">
                  <c:v>-0.44033394732492853</c:v>
                </c:pt>
                <c:pt idx="1195">
                  <c:v>-0.43747900739337131</c:v>
                </c:pt>
                <c:pt idx="1196">
                  <c:v>-0.43370659889905561</c:v>
                </c:pt>
                <c:pt idx="1197">
                  <c:v>-0.42903315525941765</c:v>
                </c:pt>
                <c:pt idx="1198">
                  <c:v>-0.42347901928886311</c:v>
                </c:pt>
                <c:pt idx="1199">
                  <c:v>-0.41706835465032627</c:v>
                </c:pt>
                <c:pt idx="1200">
                  <c:v>-0.40982904073024962</c:v>
                </c:pt>
                <c:pt idx="1201">
                  <c:v>-0.40179255139433168</c:v>
                </c:pt>
                <c:pt idx="1202">
                  <c:v>-0.39299381815131806</c:v>
                </c:pt>
                <c:pt idx="1203">
                  <c:v>-0.38347107831974392</c:v>
                </c:pt>
                <c:pt idx="1204">
                  <c:v>-0.3732657088575842</c:v>
                </c:pt>
                <c:pt idx="1205">
                  <c:v>-0.36242204657694671</c:v>
                </c:pt>
                <c:pt idx="1206">
                  <c:v>-0.35098719552498397</c:v>
                </c:pt>
                <c:pt idx="1207">
                  <c:v>-0.3390108223678463</c:v>
                </c:pt>
                <c:pt idx="1208">
                  <c:v>-0.3265449406665093</c:v>
                </c:pt>
                <c:pt idx="1209">
                  <c:v>-0.31364368498145972</c:v>
                </c:pt>
                <c:pt idx="1210">
                  <c:v>-0.30036307578730292</c:v>
                </c:pt>
                <c:pt idx="1211">
                  <c:v>-0.28676077621817553</c:v>
                </c:pt>
                <c:pt idx="1212">
                  <c:v>-0.27289584170023251</c:v>
                </c:pt>
                <c:pt idx="1213">
                  <c:v>-0.25882846355827838</c:v>
                </c:pt>
                <c:pt idx="1214">
                  <c:v>-0.24461970770969077</c:v>
                </c:pt>
                <c:pt idx="1215">
                  <c:v>-0.23033124958003301</c:v>
                </c:pt>
                <c:pt idx="1216">
                  <c:v>-0.21602510639107322</c:v>
                </c:pt>
                <c:pt idx="1217">
                  <c:v>-0.20176336798325545</c:v>
                </c:pt>
                <c:pt idx="1218">
                  <c:v>-0.18760792734095086</c:v>
                </c:pt>
                <c:pt idx="1219">
                  <c:v>-0.17362021199002936</c:v>
                </c:pt>
                <c:pt idx="1220">
                  <c:v>-0.15986091743342787</c:v>
                </c:pt>
                <c:pt idx="1221">
                  <c:v>-0.14638974378146907</c:v>
                </c:pt>
                <c:pt idx="1222">
                  <c:v>-0.13326513671974216</c:v>
                </c:pt>
                <c:pt idx="1223">
                  <c:v>-0.12054403393845568</c:v>
                </c:pt>
                <c:pt idx="1224">
                  <c:v>-0.10828161812339505</c:v>
                </c:pt>
                <c:pt idx="1225">
                  <c:v>-9.6531077580066571E-2</c:v>
                </c:pt>
                <c:pt idx="1226">
                  <c:v>-8.5343375529410154E-2</c:v>
                </c:pt>
                <c:pt idx="1227">
                  <c:v>-7.4767029075759467E-2</c:v>
                </c:pt>
                <c:pt idx="1228">
                  <c:v>-6.4847898805683563E-2</c:v>
                </c:pt>
                <c:pt idx="1229">
                  <c:v>-5.5628989930142328E-2</c:v>
                </c:pt>
                <c:pt idx="1230">
                  <c:v>-4.7150265832229317E-2</c:v>
                </c:pt>
                <c:pt idx="1231">
                  <c:v>-3.9448474828877624E-2</c:v>
                </c:pt>
                <c:pt idx="1232">
                  <c:v>-3.2556990897502157E-2</c:v>
                </c:pt>
                <c:pt idx="1233">
                  <c:v>-2.6505669057893626E-2</c:v>
                </c:pt>
                <c:pt idx="1234">
                  <c:v>-2.1320716036029811E-2</c:v>
                </c:pt>
                <c:pt idx="1235">
                  <c:v>-1.7024576770104417E-2</c:v>
                </c:pt>
                <c:pt idx="1236">
                  <c:v>-1.3635837250281165E-2</c:v>
                </c:pt>
                <c:pt idx="1237">
                  <c:v>-1.1169144112759682E-2</c:v>
                </c:pt>
                <c:pt idx="1238">
                  <c:v>-9.6351413359979897E-3</c:v>
                </c:pt>
                <c:pt idx="1239">
                  <c:v>-9.0404243126898497E-3</c:v>
                </c:pt>
                <c:pt idx="1240">
                  <c:v>-9.3875114956661898E-3</c:v>
                </c:pt>
                <c:pt idx="1241">
                  <c:v>-1.0674833739605807E-2</c:v>
                </c:pt>
                <c:pt idx="1242">
                  <c:v>-1.2896741383632606E-2</c:v>
                </c:pt>
                <c:pt idx="1243">
                  <c:v>-1.6043529042878174E-2</c:v>
                </c:pt>
                <c:pt idx="1244">
                  <c:v>-2.0101478000233701E-2</c:v>
                </c:pt>
                <c:pt idx="1245">
                  <c:v>-2.5052916013137722E-2</c:v>
                </c:pt>
                <c:pt idx="1246">
                  <c:v>-3.0876294274677196E-2</c:v>
                </c:pt>
                <c:pt idx="1247">
                  <c:v>-3.7546281193847141E-2</c:v>
                </c:pt>
                <c:pt idx="1248">
                  <c:v>-4.5033872586841175E-2</c:v>
                </c:pt>
                <c:pt idx="1249">
                  <c:v>-5.3306517800048789E-2</c:v>
                </c:pt>
                <c:pt idx="1250">
                  <c:v>-6.2328261216323309E-2</c:v>
                </c:pt>
                <c:pt idx="1251">
                  <c:v>-7.2059898529357902E-2</c:v>
                </c:pt>
                <c:pt idx="1252">
                  <c:v>-8.2459147106954206E-2</c:v>
                </c:pt>
                <c:pt idx="1253">
                  <c:v>-9.3480829702867821E-2</c:v>
                </c:pt>
                <c:pt idx="1254">
                  <c:v>-0.10507707071903127</c:v>
                </c:pt>
                <c:pt idx="1255">
                  <c:v>-0.11719750416553971</c:v>
                </c:pt>
                <c:pt idx="1256">
                  <c:v>-0.12978949241507329</c:v>
                </c:pt>
                <c:pt idx="1257">
                  <c:v>-0.14279835480164213</c:v>
                </c:pt>
                <c:pt idx="1258">
                  <c:v>-0.1561676050708794</c:v>
                </c:pt>
                <c:pt idx="1259">
                  <c:v>-0.16983919665075778</c:v>
                </c:pt>
                <c:pt idx="1260">
                  <c:v>-0.18375377467773321</c:v>
                </c:pt>
                <c:pt idx="1261">
                  <c:v>-0.19785093368407214</c:v>
                </c:pt>
                <c:pt idx="1262">
                  <c:v>-0.21206947982762178</c:v>
                </c:pt>
                <c:pt idx="1263">
                  <c:v>-0.22634769652564332</c:v>
                </c:pt>
                <c:pt idx="1264">
                  <c:v>-0.24062361233963037</c:v>
                </c:pt>
                <c:pt idx="1265">
                  <c:v>-0.25483526994834249</c:v>
                </c:pt>
                <c:pt idx="1266">
                  <c:v>-0.26892099504163819</c:v>
                </c:pt>
                <c:pt idx="1267">
                  <c:v>-0.28281966396811364</c:v>
                </c:pt>
                <c:pt idx="1268">
                  <c:v>-0.29647096897503905</c:v>
                </c:pt>
                <c:pt idx="1269">
                  <c:v>-0.30981567988961234</c:v>
                </c:pt>
                <c:pt idx="1270">
                  <c:v>-0.32279590110607043</c:v>
                </c:pt>
                <c:pt idx="1271">
                  <c:v>-0.33535532276364705</c:v>
                </c:pt>
                <c:pt idx="1272">
                  <c:v>-0.34743946502565226</c:v>
                </c:pt>
                <c:pt idx="1273">
                  <c:v>-0.35899591439996204</c:v>
                </c:pt>
                <c:pt idx="1274">
                  <c:v>-0.36997455107581767</c:v>
                </c:pt>
                <c:pt idx="1275">
                  <c:v>-0.38032776629089254</c:v>
                </c:pt>
                <c:pt idx="1276">
                  <c:v>-0.39001066878591728</c:v>
                </c:pt>
                <c:pt idx="1277">
                  <c:v>-0.39898127945157813</c:v>
                </c:pt>
                <c:pt idx="1278">
                  <c:v>-0.40720071332370805</c:v>
                </c:pt>
                <c:pt idx="1279">
                  <c:v>-0.41463334813775493</c:v>
                </c:pt>
                <c:pt idx="1280">
                  <c:v>-0.42124697871189637</c:v>
                </c:pt>
                <c:pt idx="1281">
                  <c:v>-0.42701295648972326</c:v>
                </c:pt>
                <c:pt idx="1282">
                  <c:v>-0.43190631363786619</c:v>
                </c:pt>
                <c:pt idx="1283">
                  <c:v>-0.43590587116101093</c:v>
                </c:pt>
                <c:pt idx="1284">
                  <c:v>-0.43899433056614867</c:v>
                </c:pt>
                <c:pt idx="1285">
                  <c:v>-0.44115834867933562</c:v>
                </c:pt>
                <c:pt idx="1286">
                  <c:v>-0.44238859529138008</c:v>
                </c:pt>
                <c:pt idx="1287">
                  <c:v>-0.44267979338341912</c:v>
                </c:pt>
                <c:pt idx="1288">
                  <c:v>-0.442030741758968</c:v>
                </c:pt>
                <c:pt idx="1289">
                  <c:v>-0.44044431998539124</c:v>
                </c:pt>
                <c:pt idx="1290">
                  <c:v>-0.43792747562452949</c:v>
                </c:pt>
                <c:pt idx="1291">
                  <c:v>-0.4344911938090813</c:v>
                </c:pt>
                <c:pt idx="1292">
                  <c:v>-0.43015044929795609</c:v>
                </c:pt>
                <c:pt idx="1293">
                  <c:v>-0.42492414121984518</c:v>
                </c:pt>
                <c:pt idx="1294">
                  <c:v>-0.41883501078937863</c:v>
                </c:pt>
                <c:pt idx="1295">
                  <c:v>-0.41190954235411487</c:v>
                </c:pt>
                <c:pt idx="1296">
                  <c:v>-0.40417784820292996</c:v>
                </c:pt>
                <c:pt idx="1297">
                  <c:v>-0.39567353763682106</c:v>
                </c:pt>
                <c:pt idx="1298">
                  <c:v>-0.38643357087140612</c:v>
                </c:pt>
                <c:pt idx="1299">
                  <c:v>-0.37649809840619364</c:v>
                </c:pt>
                <c:pt idx="1300">
                  <c:v>-0.36591028655872931</c:v>
                </c:pt>
                <c:pt idx="1301">
                  <c:v>-0.35471612992172324</c:v>
                </c:pt>
                <c:pt idx="1302">
                  <c:v>-0.342964251557966</c:v>
                </c:pt>
                <c:pt idx="1303">
                  <c:v>-0.33070569180100479</c:v>
                </c:pt>
                <c:pt idx="1304">
                  <c:v>-0.31799368657894433</c:v>
                </c:pt>
                <c:pt idx="1305">
                  <c:v>-0.3048834362241461</c:v>
                </c:pt>
                <c:pt idx="1306">
                  <c:v>-0.29143186577282537</c:v>
                </c:pt>
                <c:pt idx="1307">
                  <c:v>-0.27769737779541398</c:v>
                </c:pt>
                <c:pt idx="1308">
                  <c:v>-0.26373959883090237</c:v>
                </c:pt>
                <c:pt idx="1309">
                  <c:v>-0.24961912052606225</c:v>
                </c:pt>
                <c:pt idx="1310">
                  <c:v>-0.23539723660335934</c:v>
                </c:pt>
                <c:pt idx="1311">
                  <c:v>-0.22113567679939272</c:v>
                </c:pt>
                <c:pt idx="1312">
                  <c:v>-0.20689633892877032</c:v>
                </c:pt>
                <c:pt idx="1313">
                  <c:v>-0.19274102023638842</c:v>
                </c:pt>
                <c:pt idx="1314">
                  <c:v>-0.17873114920409344</c:v>
                </c:pt>
                <c:pt idx="1315">
                  <c:v>-0.16492751897565483</c:v>
                </c:pt>
                <c:pt idx="1316">
                  <c:v>-0.15139002355687711</c:v>
                </c:pt>
                <c:pt idx="1317">
                  <c:v>-0.13817739793555714</c:v>
                </c:pt>
                <c:pt idx="1318">
                  <c:v>-0.12534696324890493</c:v>
                </c:pt>
                <c:pt idx="1319">
                  <c:v>-0.11295437810406492</c:v>
                </c:pt>
                <c:pt idx="1320">
                  <c:v>-0.10105339713059625</c:v>
                </c:pt>
                <c:pt idx="1321">
                  <c:v>-8.9695637812312351E-2</c:v>
                </c:pt>
                <c:pt idx="1322">
                  <c:v>-7.8930356609877586E-2</c:v>
                </c:pt>
                <c:pt idx="1323">
                  <c:v>-6.880423534516944E-2</c:v>
                </c:pt>
                <c:pt idx="1324">
                  <c:v>-5.9361178773814242E-2</c:v>
                </c:pt>
                <c:pt idx="1325">
                  <c:v>-5.0642124223685449E-2</c:v>
                </c:pt>
                <c:pt idx="1326">
                  <c:v>-4.2684864124729202E-2</c:v>
                </c:pt>
                <c:pt idx="1327">
                  <c:v>-3.5523882199478232E-2</c:v>
                </c:pt>
                <c:pt idx="1328">
                  <c:v>-2.919020402427654E-2</c:v>
                </c:pt>
                <c:pt idx="1329">
                  <c:v>-2.3711262608821167E-2</c:v>
                </c:pt>
                <c:pt idx="1330">
                  <c:v>-1.9110779576404544E-2</c:v>
                </c:pt>
                <c:pt idx="1331">
                  <c:v>-1.540866245949515E-2</c:v>
                </c:pt>
                <c:pt idx="1332">
                  <c:v>-1.2620918555319343E-2</c:v>
                </c:pt>
                <c:pt idx="1333">
                  <c:v>-1.075958571420706E-2</c:v>
                </c:pt>
                <c:pt idx="1334">
                  <c:v>-9.8326803599511937E-3</c:v>
                </c:pt>
                <c:pt idx="1335">
                  <c:v>-9.8441629666234237E-3</c:v>
                </c:pt>
                <c:pt idx="1336">
                  <c:v>-1.0793921140513396E-2</c:v>
                </c:pt>
                <c:pt idx="1337">
                  <c:v>-1.2677770379441948E-2</c:v>
                </c:pt>
                <c:pt idx="1338">
                  <c:v>-1.548747250497446E-2</c:v>
                </c:pt>
                <c:pt idx="1339">
                  <c:v>-1.9210771686360349E-2</c:v>
                </c:pt>
                <c:pt idx="1340">
                  <c:v>-2.3831447898682006E-2</c:v>
                </c:pt>
                <c:pt idx="1341">
                  <c:v>-2.9329387582042562E-2</c:v>
                </c:pt>
                <c:pt idx="1342">
                  <c:v>-3.5680671193984825E-2</c:v>
                </c:pt>
                <c:pt idx="1343">
                  <c:v>-4.2857677274037734E-2</c:v>
                </c:pt>
                <c:pt idx="1344">
                  <c:v>-5.082920256764932E-2</c:v>
                </c:pt>
                <c:pt idx="1345">
                  <c:v>-5.9560597687097733E-2</c:v>
                </c:pt>
                <c:pt idx="1346">
                  <c:v>-6.9013917719576184E-2</c:v>
                </c:pt>
                <c:pt idx="1347">
                  <c:v>-7.9148087127816166E-2</c:v>
                </c:pt>
                <c:pt idx="1348">
                  <c:v>-8.991907822662755E-2</c:v>
                </c:pt>
                <c:pt idx="1349">
                  <c:v>-0.10128010245986212</c:v>
                </c:pt>
                <c:pt idx="1350">
                  <c:v>-0.11318181364680532</c:v>
                </c:pt>
                <c:pt idx="1351">
                  <c:v>-0.12557252231510893</c:v>
                </c:pt>
                <c:pt idx="1352">
                  <c:v>-0.13839842018932041</c:v>
                </c:pt>
                <c:pt idx="1353">
                  <c:v>-0.15160381386005198</c:v>
                </c:pt>
                <c:pt idx="1354">
                  <c:v>-0.16513136661905287</c:v>
                </c:pt>
                <c:pt idx="1355">
                  <c:v>-0.17892234741007645</c:v>
                </c:pt>
                <c:pt idx="1356">
                  <c:v>-0.19291688581462091</c:v>
                </c:pt>
                <c:pt idx="1357">
                  <c:v>-0.20705423196550293</c:v>
                </c:pt>
                <c:pt idx="1358">
                  <c:v>-0.2212730202599113</c:v>
                </c:pt>
                <c:pt idx="1359">
                  <c:v>-0.23551153572717201</c:v>
                </c:pt>
                <c:pt idx="1360">
                  <c:v>-0.24970798189501231</c:v>
                </c:pt>
                <c:pt idx="1361">
                  <c:v>-0.26380074899168376</c:v>
                </c:pt>
                <c:pt idx="1362">
                  <c:v>-0.27772868131992484</c:v>
                </c:pt>
                <c:pt idx="1363">
                  <c:v>-0.29143134264241555</c:v>
                </c:pt>
                <c:pt idx="1364">
                  <c:v>-0.30484927842708337</c:v>
                </c:pt>
                <c:pt idx="1365">
                  <c:v>-0.31792427381432531</c:v>
                </c:pt>
                <c:pt idx="1366">
                  <c:v>-0.33059960618685391</c:v>
                </c:pt>
                <c:pt idx="1367">
                  <c:v>-0.34282029124637342</c:v>
                </c:pt>
                <c:pt idx="1368">
                  <c:v>-0.35453332152954636</c:v>
                </c:pt>
                <c:pt idx="1369">
                  <c:v>-0.36568789632859555</c:v>
                </c:pt>
                <c:pt idx="1370">
                  <c:v>-0.37623564201925869</c:v>
                </c:pt>
                <c:pt idx="1371">
                  <c:v>-0.38613082184051217</c:v>
                </c:pt>
                <c:pt idx="1372">
                  <c:v>-0.39533053421632308</c:v>
                </c:pt>
                <c:pt idx="1373">
                  <c:v>-0.40379489875947677</c:v>
                </c:pt>
                <c:pt idx="1374">
                  <c:v>-0.4114872291510448</c:v>
                </c:pt>
                <c:pt idx="1375">
                  <c:v>-0.41837419214607119</c:v>
                </c:pt>
                <c:pt idx="1376">
                  <c:v>-0.42442595201631728</c:v>
                </c:pt>
                <c:pt idx="1377">
                  <c:v>-0.42961629980415456</c:v>
                </c:pt>
                <c:pt idx="1378">
                  <c:v>-0.43392276682765596</c:v>
                </c:pt>
                <c:pt idx="1379">
                  <c:v>-0.43732672194532374</c:v>
                </c:pt>
                <c:pt idx="1380">
                  <c:v>-0.43981345215940765</c:v>
                </c:pt>
                <c:pt idx="1381">
                  <c:v>-0.44137222620910543</c:v>
                </c:pt>
                <c:pt idx="1382">
                  <c:v>-0.44199634087878575</c:v>
                </c:pt>
                <c:pt idx="1383">
                  <c:v>-0.44168314982140749</c:v>
                </c:pt>
                <c:pt idx="1384">
                  <c:v>-0.44043407477320817</c:v>
                </c:pt>
                <c:pt idx="1385">
                  <c:v>-0.43825459911216297</c:v>
                </c:pt>
                <c:pt idx="1386">
                  <c:v>-0.43515424378934842</c:v>
                </c:pt>
                <c:pt idx="1387">
                  <c:v>-0.43114652573884293</c:v>
                </c:pt>
                <c:pt idx="1388">
                  <c:v>-0.42624889894783424</c:v>
                </c:pt>
                <c:pt idx="1389">
                  <c:v>-0.42048267844384468</c:v>
                </c:pt>
                <c:pt idx="1390">
                  <c:v>-0.41387294753010911</c:v>
                </c:pt>
                <c:pt idx="1391">
                  <c:v>-0.40644844867282043</c:v>
                </c:pt>
                <c:pt idx="1392">
                  <c:v>-0.39824145851488219</c:v>
                </c:pt>
                <c:pt idx="1393">
                  <c:v>-0.38928764755966655</c:v>
                </c:pt>
                <c:pt idx="1394">
                  <c:v>-0.37962592513477234</c:v>
                </c:pt>
                <c:pt idx="1395">
                  <c:v>-0.36929827030962153</c:v>
                </c:pt>
                <c:pt idx="1396">
                  <c:v>-0.35834954950164866</c:v>
                </c:pt>
                <c:pt idx="1397">
                  <c:v>-0.34682732156355911</c:v>
                </c:pt>
                <c:pt idx="1398">
                  <c:v>-0.33478163119841292</c:v>
                </c:pt>
                <c:pt idx="1399">
                  <c:v>-0.32226479159988997</c:v>
                </c:pt>
                <c:pt idx="1400">
                  <c:v>-0.30933115726179672</c:v>
                </c:pt>
                <c:pt idx="1401">
                  <c:v>-0.29603688794347649</c:v>
                </c:pt>
                <c:pt idx="1402">
                  <c:v>-0.28243970481610281</c:v>
                </c:pt>
                <c:pt idx="1403">
                  <c:v>-0.26859863984870241</c:v>
                </c:pt>
                <c:pt idx="1404">
                  <c:v>-0.25457377952202315</c:v>
                </c:pt>
                <c:pt idx="1405">
                  <c:v>-0.24042600398290673</c:v>
                </c:pt>
                <c:pt idx="1406">
                  <c:v>-0.22621672277154045</c:v>
                </c:pt>
                <c:pt idx="1407">
                  <c:v>-0.21200760826875978</c:v>
                </c:pt>
                <c:pt idx="1408">
                  <c:v>-0.19786032802039286</c:v>
                </c:pt>
                <c:pt idx="1409">
                  <c:v>-0.18383627710043399</c:v>
                </c:pt>
                <c:pt idx="1410">
                  <c:v>-0.16999631167458723</c:v>
                </c:pt>
                <c:pt idx="1411">
                  <c:v>-0.15640048492043448</c:v>
                </c:pt>
                <c:pt idx="1412">
                  <c:v>-0.14310778645017735</c:v>
                </c:pt>
                <c:pt idx="1413">
                  <c:v>-0.13017588636662447</c:v>
                </c:pt>
                <c:pt idx="1414">
                  <c:v>-0.11766088506291267</c:v>
                </c:pt>
                <c:pt idx="1415">
                  <c:v>-0.10561706985144806</c:v>
                </c:pt>
                <c:pt idx="1416">
                  <c:v>-9.4096679477842268E-2</c:v>
                </c:pt>
                <c:pt idx="1417">
                  <c:v>-8.3149677541327544E-2</c:v>
                </c:pt>
                <c:pt idx="1418">
                  <c:v>-7.2823535804412559E-2</c:v>
                </c:pt>
                <c:pt idx="1419">
                  <c:v>-6.3163028331555557E-2</c:v>
                </c:pt>
                <c:pt idx="1420">
                  <c:v>-5.4210037349571125E-2</c:v>
                </c:pt>
                <c:pt idx="1421">
                  <c:v>-4.6003371671555021E-2</c:v>
                </c:pt>
                <c:pt idx="1422">
                  <c:v>-3.8578598471529571E-2</c:v>
                </c:pt>
                <c:pt idx="1423">
                  <c:v>-3.1967889139017686E-2</c:v>
                </c:pt>
                <c:pt idx="1424">
                  <c:v>-2.6199879881597964E-2</c:v>
                </c:pt>
                <c:pt idx="1425">
                  <c:v>-2.1299547679442601E-2</c:v>
                </c:pt>
                <c:pt idx="1426">
                  <c:v>-1.7288102129171937E-2</c:v>
                </c:pt>
                <c:pt idx="1427">
                  <c:v>-1.4182893645364018E-2</c:v>
                </c:pt>
                <c:pt idx="1428">
                  <c:v>-1.199733841703414E-2</c:v>
                </c:pt>
                <c:pt idx="1429">
                  <c:v>-1.0740860443656221E-2</c:v>
                </c:pt>
                <c:pt idx="1430">
                  <c:v>-1.041885090115106E-2</c:v>
                </c:pt>
                <c:pt idx="1431">
                  <c:v>-1.1032645013037738E-2</c:v>
                </c:pt>
                <c:pt idx="1432">
                  <c:v>-1.2579516525960371E-2</c:v>
                </c:pt>
                <c:pt idx="1433">
                  <c:v>-1.505268981239281E-2</c:v>
                </c:pt>
                <c:pt idx="1434">
                  <c:v>-1.8441369546820369E-2</c:v>
                </c:pt>
                <c:pt idx="1435">
                  <c:v>-2.2730787825432433E-2</c:v>
                </c:pt>
                <c:pt idx="1436">
                  <c:v>-2.7902268523663544E-2</c:v>
                </c:pt>
                <c:pt idx="1437">
                  <c:v>-3.3933308611122072E-2</c:v>
                </c:pt>
                <c:pt idx="1438">
                  <c:v>-4.0797676069869171E-2</c:v>
                </c:pt>
                <c:pt idx="1439">
                  <c:v>-4.8465523989975785E-2</c:v>
                </c:pt>
                <c:pt idx="1440">
                  <c:v>-5.6903520346104561E-2</c:v>
                </c:pt>
                <c:pt idx="1441">
                  <c:v>-6.6074992890840845E-2</c:v>
                </c:pt>
                <c:pt idx="1442">
                  <c:v>-7.5940088534927896E-2</c:v>
                </c:pt>
                <c:pt idx="1443">
                  <c:v>-8.6455946521730415E-2</c:v>
                </c:pt>
                <c:pt idx="1444">
                  <c:v>-9.7576884643429507E-2</c:v>
                </c:pt>
                <c:pt idx="1445">
                  <c:v>-0.10925459768990134</c:v>
                </c:pt>
                <c:pt idx="1446">
                  <c:v>-0.1214383672681959</c:v>
                </c:pt>
                <c:pt idx="1447">
                  <c:v>-0.13407528208124125</c:v>
                </c:pt>
                <c:pt idx="1448">
                  <c:v>-0.14711046770906649</c:v>
                </c:pt>
                <c:pt idx="1449">
                  <c:v>-0.16048732489465919</c:v>
                </c:pt>
                <c:pt idx="1450">
                  <c:v>-0.17414777529973002</c:v>
                </c:pt>
                <c:pt idx="1451">
                  <c:v>-0.18803251366330637</c:v>
                </c:pt>
                <c:pt idx="1452">
                  <c:v>-0.20208126526835973</c:v>
                </c:pt>
                <c:pt idx="1453">
                  <c:v>-0.21623304759870807</c:v>
                </c:pt>
                <c:pt idx="1454">
                  <c:v>-0.23042643505032265</c:v>
                </c:pt>
                <c:pt idx="1455">
                  <c:v>-0.24459982554798873</c:v>
                </c:pt>
                <c:pt idx="1456">
                  <c:v>-0.25869170791007667</c:v>
                </c:pt>
                <c:pt idx="1457">
                  <c:v>-0.27264092880101076</c:v>
                </c:pt>
                <c:pt idx="1458">
                  <c:v>-0.28638695811288906</c:v>
                </c:pt>
                <c:pt idx="1459">
                  <c:v>-0.29987015162460329</c:v>
                </c:pt>
                <c:pt idx="1460">
                  <c:v>-0.31303200979869933</c:v>
                </c:pt>
                <c:pt idx="1461">
                  <c:v>-0.32581543159305737</c:v>
                </c:pt>
                <c:pt idx="1462">
                  <c:v>-0.33816496218618192</c:v>
                </c:pt>
                <c:pt idx="1463">
                  <c:v>-0.35002703354137893</c:v>
                </c:pt>
                <c:pt idx="1464">
                  <c:v>-0.36135019676624935</c:v>
                </c:pt>
                <c:pt idx="1465">
                  <c:v>-0.3720853452596059</c:v>
                </c:pt>
                <c:pt idx="1466">
                  <c:v>-0.38218592767796955</c:v>
                </c:pt>
                <c:pt idx="1467">
                  <c:v>-0.39160814979804959</c:v>
                </c:pt>
                <c:pt idx="1468">
                  <c:v>-0.40031116439986475</c:v>
                </c:pt>
                <c:pt idx="1469">
                  <c:v>-0.40825724834721105</c:v>
                </c:pt>
                <c:pt idx="1470">
                  <c:v>-0.41541196609780062</c:v>
                </c:pt>
                <c:pt idx="1471">
                  <c:v>-0.42174431893434239</c:v>
                </c:pt>
                <c:pt idx="1472">
                  <c:v>-0.42722687926985331</c:v>
                </c:pt>
                <c:pt idx="1473">
                  <c:v>-0.43183590944531069</c:v>
                </c:pt>
                <c:pt idx="1474">
                  <c:v>-0.43555146450509707</c:v>
                </c:pt>
                <c:pt idx="1475">
                  <c:v>-0.43835747850526069</c:v>
                </c:pt>
                <c:pt idx="1476">
                  <c:v>-0.44024183398111144</c:v>
                </c:pt>
                <c:pt idx="1477">
                  <c:v>-0.44119641427378581</c:v>
                </c:pt>
                <c:pt idx="1478">
                  <c:v>-0.44121713848982574</c:v>
                </c:pt>
                <c:pt idx="1479">
                  <c:v>-0.44030397894320544</c:v>
                </c:pt>
                <c:pt idx="1480">
                  <c:v>-0.43846096100527476</c:v>
                </c:pt>
                <c:pt idx="1481">
                  <c:v>-0.43569614536444368</c:v>
                </c:pt>
                <c:pt idx="1482">
                  <c:v>-0.43202159277377367</c:v>
                </c:pt>
                <c:pt idx="1483">
                  <c:v>-0.4274533114406382</c:v>
                </c:pt>
                <c:pt idx="1484">
                  <c:v>-0.42201118728793918</c:v>
                </c:pt>
                <c:pt idx="1485">
                  <c:v>-0.4157188973906874</c:v>
                </c:pt>
                <c:pt idx="1486">
                  <c:v>-0.40860380696475318</c:v>
                </c:pt>
                <c:pt idx="1487">
                  <c:v>-0.40069685035595365</c:v>
                </c:pt>
                <c:pt idx="1488">
                  <c:v>-0.39203239654704986</c:v>
                </c:pt>
                <c:pt idx="1489">
                  <c:v>-0.38264809976738579</c:v>
                </c:pt>
                <c:pt idx="1490">
                  <c:v>-0.37258473585451657</c:v>
                </c:pt>
                <c:pt idx="1491">
                  <c:v>-0.36188602507896628</c:v>
                </c:pt>
                <c:pt idx="1492">
                  <c:v>-0.35059844220195835</c:v>
                </c:pt>
                <c:pt idx="1493">
                  <c:v>-0.33877101459131903</c:v>
                </c:pt>
                <c:pt idx="1494">
                  <c:v>-0.32645510927252741</c:v>
                </c:pt>
                <c:pt idx="1495">
                  <c:v>-0.31370420983984765</c:v>
                </c:pt>
                <c:pt idx="1496">
                  <c:v>-0.30057368419642511</c:v>
                </c:pt>
                <c:pt idx="1497">
                  <c:v>-0.2871205441319663</c:v>
                </c:pt>
                <c:pt idx="1498">
                  <c:v>-0.27340319778197908</c:v>
                </c:pt>
                <c:pt idx="1499">
                  <c:v>-0.25948119604337472</c:v>
                </c:pt>
                <c:pt idx="1500">
                  <c:v>-0.24541497404739135</c:v>
                </c:pt>
                <c:pt idx="1501">
                  <c:v>-0.23126558881217538</c:v>
                </c:pt>
                <c:pt idx="1502">
                  <c:v>-0.21709445421386359</c:v>
                </c:pt>
                <c:pt idx="1503">
                  <c:v>-0.20296307442657016</c:v>
                </c:pt>
                <c:pt idx="1504">
                  <c:v>-0.18893277698825126</c:v>
                </c:pt>
                <c:pt idx="1505">
                  <c:v>-0.17506444665096588</c:v>
                </c:pt>
                <c:pt idx="1506">
                  <c:v>-0.16141826117057115</c:v>
                </c:pt>
                <c:pt idx="1507">
                  <c:v>-0.14805343018239484</c:v>
                </c:pt>
                <c:pt idx="1508">
                  <c:v>-0.13502793829595947</c:v>
                </c:pt>
                <c:pt idx="1509">
                  <c:v>-0.12239829352344539</c:v>
                </c:pt>
                <c:pt idx="1510">
                  <c:v>-0.11021928213335773</c:v>
                </c:pt>
                <c:pt idx="1511">
                  <c:v>-9.8543730992903977E-2</c:v>
                </c:pt>
                <c:pt idx="1512">
                  <c:v>-8.7422278430017042E-2</c:v>
                </c:pt>
                <c:pt idx="1513">
                  <c:v>-7.6903154608914698E-2</c:v>
                </c:pt>
                <c:pt idx="1514">
                  <c:v>-6.7031972371731072E-2</c:v>
                </c:pt>
                <c:pt idx="1515">
                  <c:v>-5.7851529453269941E-2</c:v>
                </c:pt>
                <c:pt idx="1516">
                  <c:v>-4.9401622926509521E-2</c:v>
                </c:pt>
                <c:pt idx="1517">
                  <c:v>-4.171887668334983E-2</c:v>
                </c:pt>
                <c:pt idx="1518">
                  <c:v>-3.4836582698467282E-2</c:v>
                </c:pt>
                <c:pt idx="1519">
                  <c:v>-2.8784556764272377E-2</c:v>
                </c:pt>
                <c:pt idx="1520">
                  <c:v>-2.3589009322116144E-2</c:v>
                </c:pt>
                <c:pt idx="1521">
                  <c:v>-1.9272431949331401E-2</c:v>
                </c:pt>
                <c:pt idx="1522">
                  <c:v>-1.5853499993711415E-2</c:v>
                </c:pt>
                <c:pt idx="1523">
                  <c:v>-1.3346991776915762E-2</c:v>
                </c:pt>
                <c:pt idx="1524">
                  <c:v>-1.176372471635608E-2</c:v>
                </c:pt>
                <c:pt idx="1525">
                  <c:v>-1.1110508641664784E-2</c:v>
                </c:pt>
                <c:pt idx="1526">
                  <c:v>-1.1390116507206975E-2</c:v>
                </c:pt>
                <c:pt idx="1527">
                  <c:v>-1.260127262658352E-2</c:v>
                </c:pt>
                <c:pt idx="1528">
                  <c:v>-1.4738658479019401E-2</c:v>
                </c:pt>
                <c:pt idx="1529">
                  <c:v>-1.7792936061266175E-2</c:v>
                </c:pt>
                <c:pt idx="1530">
                  <c:v>-2.1750788682501569E-2</c:v>
                </c:pt>
                <c:pt idx="1531">
                  <c:v>-2.6594979024013494E-2</c:v>
                </c:pt>
                <c:pt idx="1532">
                  <c:v>-3.2304424210538432E-2</c:v>
                </c:pt>
                <c:pt idx="1533">
                  <c:v>-3.8854287566310527E-2</c:v>
                </c:pt>
                <c:pt idx="1534">
                  <c:v>-4.6216086656487784E-2</c:v>
                </c:pt>
                <c:pt idx="1535">
                  <c:v>-5.435781714396988E-2</c:v>
                </c:pt>
                <c:pt idx="1536">
                  <c:v>-6.3244091923014639E-2</c:v>
                </c:pt>
                <c:pt idx="1537">
                  <c:v>-7.2836294924794917E-2</c:v>
                </c:pt>
                <c:pt idx="1538">
                  <c:v>-8.3092748926401463E-2</c:v>
                </c:pt>
                <c:pt idx="1539">
                  <c:v>-9.3968896634067323E-2</c:v>
                </c:pt>
                <c:pt idx="1540">
                  <c:v>-0.10541749425382749</c:v>
                </c:pt>
                <c:pt idx="1541">
                  <c:v>-0.11738881670868473</c:v>
                </c:pt>
                <c:pt idx="1542">
                  <c:v>-0.12983087361086262</c:v>
                </c:pt>
                <c:pt idx="1543">
                  <c:v>-0.14268963505110921</c:v>
                </c:pt>
                <c:pt idx="1544">
                  <c:v>-0.15590926622447132</c:v>
                </c:pt>
                <c:pt idx="1545">
                  <c:v>-0.16943236987367433</c:v>
                </c:pt>
                <c:pt idx="1546">
                  <c:v>-0.18320023549738229</c:v>
                </c:pt>
                <c:pt idx="1547">
                  <c:v>-0.19715309424132338</c:v>
                </c:pt>
                <c:pt idx="1548">
                  <c:v>-0.21123037836567421</c:v>
                </c:pt>
                <c:pt idx="1549">
                  <c:v>-0.22537098416230972</c:v>
                </c:pt>
                <c:pt idx="1550">
                  <c:v>-0.23951353718062768</c:v>
                </c:pt>
                <c:pt idx="1551">
                  <c:v>-0.25359665861071384</c:v>
                </c:pt>
                <c:pt idx="1552">
                  <c:v>-0.26755923166766749</c:v>
                </c:pt>
                <c:pt idx="1553">
                  <c:v>-0.28134066682097969</c:v>
                </c:pt>
                <c:pt idx="1554">
                  <c:v>-0.29488116471794529</c:v>
                </c:pt>
                <c:pt idx="1555">
                  <c:v>-0.30812197566017518</c:v>
                </c:pt>
                <c:pt idx="1556">
                  <c:v>-0.32100565450731045</c:v>
                </c:pt>
                <c:pt idx="1557">
                  <c:v>-0.33347630990196081</c:v>
                </c:pt>
                <c:pt idx="1558">
                  <c:v>-0.34547984673461041</c:v>
                </c:pt>
                <c:pt idx="1559">
                  <c:v>-0.35696420079664293</c:v>
                </c:pt>
                <c:pt idx="1560">
                  <c:v>-0.36787956460361387</c:v>
                </c:pt>
                <c:pt idx="1561">
                  <c:v>-0.37817860340928466</c:v>
                </c:pt>
                <c:pt idx="1562">
                  <c:v>-0.38781666047357211</c:v>
                </c:pt>
                <c:pt idx="1563">
                  <c:v>-0.39675195069426666</c:v>
                </c:pt>
                <c:pt idx="1564">
                  <c:v>-0.40494574176293335</c:v>
                </c:pt>
                <c:pt idx="1565">
                  <c:v>-0.41236252205961105</c:v>
                </c:pt>
                <c:pt idx="1566">
                  <c:v>-0.41897015455853021</c:v>
                </c:pt>
                <c:pt idx="1567">
                  <c:v>-0.42474001607783207</c:v>
                </c:pt>
                <c:pt idx="1568">
                  <c:v>-0.42964712126992155</c:v>
                </c:pt>
                <c:pt idx="1569">
                  <c:v>-0.43367023081535344</c:v>
                </c:pt>
                <c:pt idx="1570">
                  <c:v>-0.43679194335174365</c:v>
                </c:pt>
                <c:pt idx="1571">
                  <c:v>-0.43899877073981819</c:v>
                </c:pt>
                <c:pt idx="1572">
                  <c:v>-0.44028119634105606</c:v>
                </c:pt>
                <c:pt idx="1573">
                  <c:v>-0.44063371605513368</c:v>
                </c:pt>
                <c:pt idx="1574">
                  <c:v>-0.44005486194021776</c:v>
                </c:pt>
                <c:pt idx="1575">
                  <c:v>-0.43854720831475558</c:v>
                </c:pt>
                <c:pt idx="1576">
                  <c:v>-0.43611736031544907</c:v>
                </c:pt>
                <c:pt idx="1577">
                  <c:v>-0.43277592496224015</c:v>
                </c:pt>
                <c:pt idx="1578">
                  <c:v>-0.42853746485705196</c:v>
                </c:pt>
                <c:pt idx="1579">
                  <c:v>-0.42342043471839119</c:v>
                </c:pt>
                <c:pt idx="1580">
                  <c:v>-0.41744710102839522</c:v>
                </c:pt>
                <c:pt idx="1581">
                  <c:v>-0.41064344514218198</c:v>
                </c:pt>
                <c:pt idx="1582">
                  <c:v>-0.40303905028111076</c:v>
                </c:pt>
                <c:pt idx="1583">
                  <c:v>-0.3946669729014769</c:v>
                </c:pt>
                <c:pt idx="1584">
                  <c:v>-0.38556359899794262</c:v>
                </c:pt>
                <c:pt idx="1585">
                  <c:v>-0.37576848596635087</c:v>
                </c:pt>
                <c:pt idx="1586">
                  <c:v>-0.36532419071320055</c:v>
                </c:pt>
                <c:pt idx="1587">
                  <c:v>-0.35427608475870515</c:v>
                </c:pt>
                <c:pt idx="1588">
                  <c:v>-0.34267215713675397</c:v>
                </c:pt>
                <c:pt idx="1589">
                  <c:v>-0.33056280594800408</c:v>
                </c:pt>
                <c:pt idx="1590">
                  <c:v>-0.31800061947151909</c:v>
                </c:pt>
                <c:pt idx="1591">
                  <c:v>-0.3050401477856261</c:v>
                </c:pt>
                <c:pt idx="1592">
                  <c:v>-0.29173766588978928</c:v>
                </c:pt>
                <c:pt idx="1593">
                  <c:v>-0.27815092935611713</c:v>
                </c:pt>
                <c:pt idx="1594">
                  <c:v>-0.26433892357147504</c:v>
                </c:pt>
                <c:pt idx="1595">
                  <c:v>-0.25036160765891835</c:v>
                </c:pt>
                <c:pt idx="1596">
                  <c:v>-0.23627965419018282</c:v>
                </c:pt>
                <c:pt idx="1597">
                  <c:v>-0.2221541858191598</c:v>
                </c:pt>
                <c:pt idx="1598">
                  <c:v>-0.20804650997957302</c:v>
                </c:pt>
                <c:pt idx="1599">
                  <c:v>-0.19401785279839753</c:v>
                </c:pt>
                <c:pt idx="1600">
                  <c:v>-0.18012909337988908</c:v>
                </c:pt>
                <c:pt idx="1601">
                  <c:v>-0.16644049961340648</c:v>
                </c:pt>
                <c:pt idx="1602">
                  <c:v>-0.15301146665151946</c:v>
                </c:pt>
                <c:pt idx="1603">
                  <c:v>-0.13990025919322896</c:v>
                </c:pt>
                <c:pt idx="1604">
                  <c:v>-0.12716375869053709</c:v>
                </c:pt>
                <c:pt idx="1605">
                  <c:v>-0.11485721657516179</c:v>
                </c:pt>
                <c:pt idx="1606">
                  <c:v>-0.10303401457599132</c:v>
                </c:pt>
                <c:pt idx="1607">
                  <c:v>-9.1745433167027643E-2</c:v>
                </c:pt>
                <c:pt idx="1608">
                  <c:v>-8.1040429150213006E-2</c:v>
                </c:pt>
                <c:pt idx="1609">
                  <c:v>-7.0965423337820896E-2</c:v>
                </c:pt>
                <c:pt idx="1610">
                  <c:v>-6.1564099255196805E-2</c:v>
                </c:pt>
                <c:pt idx="1611">
                  <c:v>-5.2877213736744005E-2</c:v>
                </c:pt>
                <c:pt idx="1612">
                  <c:v>-4.4942420236374958E-2</c:v>
                </c:pt>
                <c:pt idx="1613">
                  <c:v>-3.7794105618413405E-2</c:v>
                </c:pt>
                <c:pt idx="1614">
                  <c:v>-3.1463241136375802E-2</c:v>
                </c:pt>
                <c:pt idx="1615">
                  <c:v>-2.5977248245438466E-2</c:v>
                </c:pt>
                <c:pt idx="1616">
                  <c:v>-2.1359879829975323E-2</c:v>
                </c:pt>
                <c:pt idx="1617">
                  <c:v>-1.7631117360611116E-2</c:v>
                </c:pt>
                <c:pt idx="1618">
                  <c:v>-1.4807084426066482E-2</c:v>
                </c:pt>
                <c:pt idx="1619">
                  <c:v>-1.2899977013975022E-2</c:v>
                </c:pt>
                <c:pt idx="1620">
                  <c:v>-1.1918010842137051E-2</c:v>
                </c:pt>
                <c:pt idx="1621">
                  <c:v>-1.1865385967655661E-2</c:v>
                </c:pt>
                <c:pt idx="1622">
                  <c:v>-1.2742268826399611E-2</c:v>
                </c:pt>
                <c:pt idx="1623">
                  <c:v>-1.4544791779579737E-2</c:v>
                </c:pt>
                <c:pt idx="1624">
                  <c:v>-1.726507016823961E-2</c:v>
                </c:pt>
                <c:pt idx="1625">
                  <c:v>-2.0891236800476744E-2</c:v>
                </c:pt>
                <c:pt idx="1626">
                  <c:v>-2.5407493720557662E-2</c:v>
                </c:pt>
                <c:pt idx="1627">
                  <c:v>-3.0794181034096688E-2</c:v>
                </c:pt>
                <c:pt idx="1628">
                  <c:v>-3.7027862489460162E-2</c:v>
                </c:pt>
                <c:pt idx="1629">
                  <c:v>-4.4081427442855689E-2</c:v>
                </c:pt>
                <c:pt idx="1630">
                  <c:v>-5.1924208763485663E-2</c:v>
                </c:pt>
                <c:pt idx="1631">
                  <c:v>-6.0522116165994067E-2</c:v>
                </c:pt>
                <c:pt idx="1632">
                  <c:v>-6.9837784390515217E-2</c:v>
                </c:pt>
                <c:pt idx="1633">
                  <c:v>-7.9830735586233242E-2</c:v>
                </c:pt>
                <c:pt idx="1634">
                  <c:v>-9.0457555192760636E-2</c:v>
                </c:pt>
                <c:pt idx="1635">
                  <c:v>-0.10167208055511101</c:v>
                </c:pt>
                <c:pt idx="1636">
                  <c:v>-0.11342560145282804</c:v>
                </c:pt>
                <c:pt idx="1637">
                  <c:v>-0.12566707167217994</c:v>
                </c:pt>
                <c:pt idx="1638">
                  <c:v>-0.13834333070245997</c:v>
                </c:pt>
                <c:pt idx="1639">
                  <c:v>-0.15139933459355598</c:v>
                </c:pt>
                <c:pt idx="1640">
                  <c:v>-0.16477839497225655</c:v>
                </c:pt>
                <c:pt idx="1641">
                  <c:v>-0.17842242517941895</c:v>
                </c:pt>
                <c:pt idx="1642">
                  <c:v>-0.19227219245928884</c:v>
                </c:pt>
                <c:pt idx="1643">
                  <c:v>-0.20626757510606678</c:v>
                </c:pt>
                <c:pt idx="1644">
                  <c:v>-0.2203478234513746</c:v>
                </c:pt>
                <c:pt idx="1645">
                  <c:v>-0.23445182355968042</c:v>
                </c:pt>
                <c:pt idx="1646">
                  <c:v>-0.24851836248706335</c:v>
                </c:pt>
                <c:pt idx="1647">
                  <c:v>-0.26248639395199058</c:v>
                </c:pt>
                <c:pt idx="1648">
                  <c:v>-0.27629530326506851</c:v>
                </c:pt>
                <c:pt idx="1649">
                  <c:v>-0.28988517036802186</c:v>
                </c:pt>
                <c:pt idx="1650">
                  <c:v>-0.30319702984043778</c:v>
                </c:pt>
                <c:pt idx="1651">
                  <c:v>-0.31617312674604803</c:v>
                </c:pt>
                <c:pt idx="1652">
                  <c:v>-0.32875716720845338</c:v>
                </c:pt>
                <c:pt idx="1653">
                  <c:v>-0.34089456262914325</c:v>
                </c:pt>
                <c:pt idx="1654">
                  <c:v>-0.35253266648832793</c:v>
                </c:pt>
                <c:pt idx="1655">
                  <c:v>-0.36362100270136266</c:v>
                </c:pt>
                <c:pt idx="1656">
                  <c:v>-0.37411148454025928</c:v>
                </c:pt>
                <c:pt idx="1657">
                  <c:v>-0.38395862317079521</c:v>
                </c:pt>
                <c:pt idx="1658">
                  <c:v>-0.39311972490086122</c:v>
                </c:pt>
                <c:pt idx="1659">
                  <c:v>-0.40155507628474213</c:v>
                </c:pt>
                <c:pt idx="1660">
                  <c:v>-0.40922811628078837</c:v>
                </c:pt>
                <c:pt idx="1661">
                  <c:v>-0.4161055947161762</c:v>
                </c:pt>
                <c:pt idx="1662">
                  <c:v>-0.4221577163719335</c:v>
                </c:pt>
                <c:pt idx="1663">
                  <c:v>-0.42735827006385957</c:v>
                </c:pt>
                <c:pt idx="1664">
                  <c:v>-0.43168474216012903</c:v>
                </c:pt>
                <c:pt idx="1665">
                  <c:v>-0.43511841404395041</c:v>
                </c:pt>
                <c:pt idx="1666">
                  <c:v>-0.43764444309936212</c:v>
                </c:pt>
                <c:pt idx="1667">
                  <c:v>-0.43925192686978559</c:v>
                </c:pt>
                <c:pt idx="1668">
                  <c:v>-0.43993395011200948</c:v>
                </c:pt>
                <c:pt idx="1669">
                  <c:v>-0.43968761454253114</c:v>
                </c:pt>
                <c:pt idx="1670">
                  <c:v>-0.43851405114830949</c:v>
                </c:pt>
                <c:pt idx="1671">
                  <c:v>-0.43641841500966377</c:v>
                </c:pt>
                <c:pt idx="1672">
                  <c:v>-0.43340986265895204</c:v>
                </c:pt>
                <c:pt idx="1673">
                  <c:v>-0.42950151207445719</c:v>
                </c:pt>
                <c:pt idx="1674">
                  <c:v>-0.42471038548426482</c:v>
                </c:pt>
                <c:pt idx="1675">
                  <c:v>-0.41905733522951005</c:v>
                </c:pt>
                <c:pt idx="1676">
                  <c:v>-0.41256695300987622</c:v>
                </c:pt>
                <c:pt idx="1677">
                  <c:v>-0.40526746290632748</c:v>
                </c:pt>
                <c:pt idx="1678">
                  <c:v>-0.39719059864643885</c:v>
                </c:pt>
                <c:pt idx="1679">
                  <c:v>-0.38837146564604202</c:v>
                </c:pt>
                <c:pt idx="1680">
                  <c:v>-0.37884838842694141</c:v>
                </c:pt>
                <c:pt idx="1681">
                  <c:v>-0.36866274407388244</c:v>
                </c:pt>
                <c:pt idx="1682">
                  <c:v>-0.3578587824544997</c:v>
                </c:pt>
                <c:pt idx="1683">
                  <c:v>-0.34648343398337239</c:v>
                </c:pt>
                <c:pt idx="1684">
                  <c:v>-0.33458610576532199</c:v>
                </c:pt>
                <c:pt idx="1685">
                  <c:v>-0.32221846700346463</c:v>
                </c:pt>
                <c:pt idx="1686">
                  <c:v>-0.30943422460406306</c:v>
                </c:pt>
                <c:pt idx="1687">
                  <c:v>-0.29628888995270647</c:v>
                </c:pt>
                <c:pt idx="1688">
                  <c:v>-0.28283953787459853</c:v>
                </c:pt>
                <c:pt idx="1689">
                  <c:v>-0.26914455882558674</c:v>
                </c:pt>
                <c:pt idx="1690">
                  <c:v>-0.25526340538987519</c:v>
                </c:pt>
                <c:pt idx="1691">
                  <c:v>-0.24125633418500059</c:v>
                </c:pt>
                <c:pt idx="1692">
                  <c:v>-0.22718414429451009</c:v>
                </c:pt>
                <c:pt idx="1693">
                  <c:v>-0.2131079133637741</c:v>
                </c:pt>
                <c:pt idx="1694">
                  <c:v>-0.19908873250443473</c:v>
                </c:pt>
                <c:pt idx="1695">
                  <c:v>-0.18518744115808339</c:v>
                </c:pt>
                <c:pt idx="1696">
                  <c:v>-0.1714643630698624</c:v>
                </c:pt>
                <c:pt idx="1697">
                  <c:v>-0.15797904451779077</c:v>
                </c:pt>
                <c:pt idx="1698">
                  <c:v>-0.14478999593374872</c:v>
                </c:pt>
                <c:pt idx="1699">
                  <c:v>-0.13195443803725981</c:v>
                </c:pt>
                <c:pt idx="1700">
                  <c:v>-0.11952805358354895</c:v>
                </c:pt>
                <c:pt idx="1701">
                  <c:v>-0.10756474580291574</c:v>
                </c:pt>
                <c:pt idx="1702">
                  <c:v>-9.6116404579349904E-2</c:v>
                </c:pt>
                <c:pt idx="1703">
                  <c:v>-8.5232681382657938E-2</c:v>
                </c:pt>
                <c:pt idx="1704">
                  <c:v>-7.4960773930311683E-2</c:v>
                </c:pt>
                <c:pt idx="1705">
                  <c:v>-6.5345221512938034E-2</c:v>
                </c:pt>
                <c:pt idx="1706">
                  <c:v>-5.6427711871026055E-2</c:v>
                </c:pt>
                <c:pt idx="1707">
                  <c:v>-4.8246900460236622E-2</c:v>
                </c:pt>
                <c:pt idx="1708">
                  <c:v>-4.0838242888877142E-2</c:v>
                </c:pt>
                <c:pt idx="1709">
                  <c:v>-3.4233841253884692E-2</c:v>
                </c:pt>
                <c:pt idx="1710">
                  <c:v>-2.8462305041292719E-2</c:v>
                </c:pt>
                <c:pt idx="1711">
                  <c:v>-2.3548627193902376E-2</c:v>
                </c:pt>
                <c:pt idx="1712">
                  <c:v>-1.9514075883013654E-2</c:v>
                </c:pt>
                <c:pt idx="1713">
                  <c:v>-1.6376102452880046E-2</c:v>
                </c:pt>
                <c:pt idx="1714">
                  <c:v>-1.4148265936329615E-2</c:v>
                </c:pt>
                <c:pt idx="1715">
                  <c:v>-1.2840174468049951E-2</c:v>
                </c:pt>
                <c:pt idx="1716">
                  <c:v>-1.2457443848676834E-2</c:v>
                </c:pt>
                <c:pt idx="1717">
                  <c:v>-1.3001673438375086E-2</c:v>
                </c:pt>
                <c:pt idx="1718">
                  <c:v>-1.4470439483378143E-2</c:v>
                </c:pt>
                <c:pt idx="1719">
                  <c:v>-1.6857305903287004E-2</c:v>
                </c:pt>
                <c:pt idx="1720">
                  <c:v>-2.0151852491147607E-2</c:v>
                </c:pt>
                <c:pt idx="1721">
                  <c:v>-2.4339720402757441E-2</c:v>
                </c:pt>
                <c:pt idx="1722">
                  <c:v>-2.9402674736625199E-2</c:v>
                </c:pt>
                <c:pt idx="1723">
                  <c:v>-3.5318683931847075E-2</c:v>
                </c:pt>
                <c:pt idx="1724">
                  <c:v>-4.2062015638191723E-2</c:v>
                </c:pt>
                <c:pt idx="1725">
                  <c:v>-4.9603348641219527E-2</c:v>
                </c:pt>
                <c:pt idx="1726">
                  <c:v>-5.7909900355610909E-2</c:v>
                </c:pt>
                <c:pt idx="1727">
                  <c:v>-6.6945569332344648E-2</c:v>
                </c:pt>
                <c:pt idx="1728">
                  <c:v>-7.6671092160244231E-2</c:v>
                </c:pt>
                <c:pt idx="1729">
                  <c:v>-8.7044214079979823E-2</c:v>
                </c:pt>
                <c:pt idx="1730">
                  <c:v>-9.8019872569146987E-2</c:v>
                </c:pt>
                <c:pt idx="1731">
                  <c:v>-0.1095503931007981</c:v>
                </c:pt>
                <c:pt idx="1732">
                  <c:v>-0.12158569622502298</c:v>
                </c:pt>
                <c:pt idx="1733">
                  <c:v>-0.13407351507408966</c:v>
                </c:pt>
                <c:pt idx="1734">
                  <c:v>-0.14695962234647816</c:v>
                </c:pt>
                <c:pt idx="1735">
                  <c:v>-0.1601880657840648</c:v>
                </c:pt>
                <c:pt idx="1736">
                  <c:v>-0.17370141111991944</c:v>
                </c:pt>
                <c:pt idx="1737">
                  <c:v>-0.18744099144182455</c:v>
                </c:pt>
                <c:pt idx="1738">
                  <c:v>-0.20134716188885068</c:v>
                </c:pt>
                <c:pt idx="1739">
                  <c:v>-0.21535955857524941</c:v>
                </c:pt>
                <c:pt idx="1740">
                  <c:v>-0.22941736061765244</c:v>
                </c:pt>
                <c:pt idx="1741">
                  <c:v>-0.24345955412817205</c:v>
                </c:pt>
                <c:pt idx="1742">
                  <c:v>-0.25742519702754135</c:v>
                </c:pt>
                <c:pt idx="1743">
                  <c:v>-0.27125368352895118</c:v>
                </c:pt>
                <c:pt idx="1744">
                  <c:v>-0.28488500714474524</c:v>
                </c:pt>
                <c:pt idx="1745">
                  <c:v>-0.2982600210746234</c:v>
                </c:pt>
                <c:pt idx="1746">
                  <c:v>-0.31132069484544239</c:v>
                </c:pt>
                <c:pt idx="1747">
                  <c:v>-0.32401036608904743</c:v>
                </c:pt>
                <c:pt idx="1748">
                  <c:v>-0.33627398636574307</c:v>
                </c:pt>
                <c:pt idx="1749">
                  <c:v>-0.3480583599669263</c:v>
                </c:pt>
                <c:pt idx="1750">
                  <c:v>-0.35931237466094629</c:v>
                </c:pt>
                <c:pt idx="1751">
                  <c:v>-0.36998722338129153</c:v>
                </c:pt>
                <c:pt idx="1752">
                  <c:v>-0.38003661589558063</c:v>
                </c:pt>
                <c:pt idx="1753">
                  <c:v>-0.38941697953738191</c:v>
                </c:pt>
                <c:pt idx="1754">
                  <c:v>-0.39808764813041486</c:v>
                </c:pt>
                <c:pt idx="1755">
                  <c:v>-0.40601103828598895</c:v>
                </c:pt>
                <c:pt idx="1756">
                  <c:v>-0.41315281230939144</c:v>
                </c:pt>
                <c:pt idx="1757">
                  <c:v>-0.41948202700910298</c:v>
                </c:pt>
                <c:pt idx="1758">
                  <c:v>-0.42497126776394833</c:v>
                </c:pt>
                <c:pt idx="1759">
                  <c:v>-0.42959676726731449</c:v>
                </c:pt>
                <c:pt idx="1760">
                  <c:v>-0.43333850843410698</c:v>
                </c:pt>
                <c:pt idx="1761">
                  <c:v>-0.4361803110248843</c:v>
                </c:pt>
                <c:pt idx="1762">
                  <c:v>-0.43810990161230762</c:v>
                </c:pt>
                <c:pt idx="1763">
                  <c:v>-0.43911896658736099</c:v>
                </c:pt>
                <c:pt idx="1764">
                  <c:v>-0.43920318797642688</c:v>
                </c:pt>
                <c:pt idx="1765">
                  <c:v>-0.43836226191491579</c:v>
                </c:pt>
                <c:pt idx="1766">
                  <c:v>-0.43659989969843144</c:v>
                </c:pt>
                <c:pt idx="1767">
                  <c:v>-0.43392381140807029</c:v>
                </c:pt>
                <c:pt idx="1768">
                  <c:v>-0.43034567218208414</c:v>
                </c:pt>
                <c:pt idx="1769">
                  <c:v>-0.42588107128144281</c:v>
                </c:pt>
                <c:pt idx="1770">
                  <c:v>-0.42054944417150009</c:v>
                </c:pt>
                <c:pt idx="1771">
                  <c:v>-0.41437398791566038</c:v>
                </c:pt>
                <c:pt idx="1772">
                  <c:v>-0.40738156024935041</c:v>
                </c:pt>
                <c:pt idx="1773">
                  <c:v>-0.39960256277340267</c:v>
                </c:pt>
                <c:pt idx="1774">
                  <c:v>-0.39107080877485012</c:v>
                </c:pt>
                <c:pt idx="1775">
                  <c:v>-0.38182337624981461</c:v>
                </c:pt>
                <c:pt idx="1776">
                  <c:v>-0.37190044676735656</c:v>
                </c:pt>
                <c:pt idx="1777">
                  <c:v>-0.36134513087456038</c:v>
                </c:pt>
                <c:pt idx="1778">
                  <c:v>-0.35020328080149477</c:v>
                </c:pt>
                <c:pt idx="1779">
                  <c:v>-0.33852329127975556</c:v>
                </c:pt>
                <c:pt idx="1780">
                  <c:v>-0.32635588933983034</c:v>
                </c:pt>
                <c:pt idx="1781">
                  <c:v>-0.31375391400029956</c:v>
                </c:pt>
                <c:pt idx="1782">
                  <c:v>-0.30077208680569678</c:v>
                </c:pt>
                <c:pt idx="1783">
                  <c:v>-0.28746677420950362</c:v>
                </c:pt>
                <c:pt idx="1784">
                  <c:v>-0.27389574283408091</c:v>
                </c:pt>
                <c:pt idx="1785">
                  <c:v>-0.26011790867018336</c:v>
                </c:pt>
                <c:pt idx="1786">
                  <c:v>-0.24619308130493481</c:v>
                </c:pt>
                <c:pt idx="1787">
                  <c:v>-0.23218170428864718</c:v>
                </c:pt>
                <c:pt idx="1788">
                  <c:v>-0.21814459276754791</c:v>
                </c:pt>
                <c:pt idx="1789">
                  <c:v>-0.20414266952127222</c:v>
                </c:pt>
                <c:pt idx="1790">
                  <c:v>-0.19023670055082395</c:v>
                </c:pt>
                <c:pt idx="1791">
                  <c:v>-0.17648703136458313</c:v>
                </c:pt>
                <c:pt idx="1792">
                  <c:v>-0.16295332510683244</c:v>
                </c:pt>
                <c:pt idx="1793">
                  <c:v>-0.14969430366520195</c:v>
                </c:pt>
                <c:pt idx="1794">
                  <c:v>-0.13676749288042725</c:v>
                </c:pt>
                <c:pt idx="1795">
                  <c:v>-0.12422897296393716</c:v>
                </c:pt>
                <c:pt idx="1796">
                  <c:v>-0.11213313520611135</c:v>
                </c:pt>
                <c:pt idx="1797">
                  <c:v>-0.10053244603067486</c:v>
                </c:pt>
                <c:pt idx="1798">
                  <c:v>-8.947721941874362E-2</c:v>
                </c:pt>
                <c:pt idx="1799">
                  <c:v>-7.9015398689642483E-2</c:v>
                </c:pt>
                <c:pt idx="1800">
                  <c:v>-6.919234858494358E-2</c:v>
                </c:pt>
                <c:pt idx="1801">
                  <c:v>-6.0050658557393E-2</c:v>
                </c:pt>
                <c:pt idx="1802">
                  <c:v>-5.1629958117705169E-2</c:v>
                </c:pt>
                <c:pt idx="1803">
                  <c:v>-4.3966745039815805E-2</c:v>
                </c:pt>
                <c:pt idx="1804">
                  <c:v>-3.7094227169325505E-2</c:v>
                </c:pt>
                <c:pt idx="1805">
                  <c:v>-3.1042178520778362E-2</c:v>
                </c:pt>
                <c:pt idx="1806">
                  <c:v>-2.5836810287360942E-2</c:v>
                </c:pt>
                <c:pt idx="1807">
                  <c:v>-2.1500657321845272E-2</c:v>
                </c:pt>
                <c:pt idx="1808">
                  <c:v>-1.8052480580417161E-2</c:v>
                </c:pt>
                <c:pt idx="1809">
                  <c:v>-1.550718595171947E-2</c:v>
                </c:pt>
                <c:pt idx="1810">
                  <c:v>-1.3875759822299896E-2</c:v>
                </c:pt>
                <c:pt idx="1811">
                  <c:v>-1.3165221656993503E-2</c:v>
                </c:pt>
                <c:pt idx="1812">
                  <c:v>-1.3378593798906777E-2</c:v>
                </c:pt>
                <c:pt idx="1813">
                  <c:v>-1.4514888618923335E-2</c:v>
                </c:pt>
                <c:pt idx="1814">
                  <c:v>-1.6569113069345765E-2</c:v>
                </c:pt>
                <c:pt idx="1815">
                  <c:v>-1.9532290620750539E-2</c:v>
                </c:pt>
                <c:pt idx="1816">
                  <c:v>-2.3391500485691163E-2</c:v>
                </c:pt>
                <c:pt idx="1817">
                  <c:v>-2.8129933957866227E-2</c:v>
                </c:pt>
                <c:pt idx="1818">
                  <c:v>-3.3726967621099335E-2</c:v>
                </c:pt>
                <c:pt idx="1819">
                  <c:v>-4.0158253109279327E-2</c:v>
                </c:pt>
                <c:pt idx="1820">
                  <c:v>-4.7395823026599164E-2</c:v>
                </c:pt>
                <c:pt idx="1821">
                  <c:v>-5.540821256732241E-2</c:v>
                </c:pt>
                <c:pt idx="1822">
                  <c:v>-6.4160596306200759E-2</c:v>
                </c:pt>
                <c:pt idx="1823">
                  <c:v>-7.361493956486094E-2</c:v>
                </c:pt>
                <c:pt idx="1824">
                  <c:v>-8.3730163696259047E-2</c:v>
                </c:pt>
                <c:pt idx="1825">
                  <c:v>-9.4462324568939965E-2</c:v>
                </c:pt>
                <c:pt idx="1826">
                  <c:v>-0.10576480347560017</c:v>
                </c:pt>
                <c:pt idx="1827">
                  <c:v>-0.1175885096365825</c:v>
                </c:pt>
                <c:pt idx="1828">
                  <c:v>-0.12988209341866466</c:v>
                </c:pt>
                <c:pt idx="1829">
                  <c:v>-0.14259216934305768</c:v>
                </c:pt>
                <c:pt idx="1830">
                  <c:v>-0.15566354791410686</c:v>
                </c:pt>
                <c:pt idx="1831">
                  <c:v>-0.16903947526197075</c:v>
                </c:pt>
                <c:pt idx="1832">
                  <c:v>-0.18266187955870783</c:v>
                </c:pt>
                <c:pt idx="1833">
                  <c:v>-0.19647162313787367</c:v>
                </c:pt>
                <c:pt idx="1834">
                  <c:v>-0.21040875922304919</c:v>
                </c:pt>
                <c:pt idx="1835">
                  <c:v>-0.22441279215079099</c:v>
                </c:pt>
                <c:pt idx="1836">
                  <c:v>-0.23842293995840319</c:v>
                </c:pt>
                <c:pt idx="1837">
                  <c:v>-0.25237839819674207</c:v>
                </c:pt>
                <c:pt idx="1838">
                  <c:v>-0.26621860382302454</c:v>
                </c:pt>
                <c:pt idx="1839">
                  <c:v>-0.27988349802834001</c:v>
                </c:pt>
                <c:pt idx="1840">
                  <c:v>-0.29331378685926546</c:v>
                </c:pt>
                <c:pt idx="1841">
                  <c:v>-0.30645119850263297</c:v>
                </c:pt>
                <c:pt idx="1842">
                  <c:v>-0.31923873611705617</c:v>
                </c:pt>
                <c:pt idx="1843">
                  <c:v>-0.3316209251142237</c:v>
                </c:pt>
                <c:pt idx="1844">
                  <c:v>-0.34354405381712905</c:v>
                </c:pt>
                <c:pt idx="1845">
                  <c:v>-0.35495640645122117</c:v>
                </c:pt>
                <c:pt idx="1846">
                  <c:v>-0.36580848745780603</c:v>
                </c:pt>
                <c:pt idx="1847">
                  <c:v>-0.37605323615675695</c:v>
                </c:pt>
                <c:pt idx="1848">
                  <c:v>-0.3856462308275409</c:v>
                </c:pt>
                <c:pt idx="1849">
                  <c:v>-0.39454588132355528</c:v>
                </c:pt>
                <c:pt idx="1850">
                  <c:v>-0.40271360938459239</c:v>
                </c:pt>
                <c:pt idx="1851">
                  <c:v>-0.41011401586569629</c:v>
                </c:pt>
                <c:pt idx="1852">
                  <c:v>-0.41671503415751099</c:v>
                </c:pt>
                <c:pt idx="1853">
                  <c:v>-0.42248806913319598</c:v>
                </c:pt>
                <c:pt idx="1854">
                  <c:v>-0.42740812101984449</c:v>
                </c:pt>
                <c:pt idx="1855">
                  <c:v>-0.43145389365780779</c:v>
                </c:pt>
                <c:pt idx="1856">
                  <c:v>-0.43460788667912031</c:v>
                </c:pt>
                <c:pt idx="1857">
                  <c:v>-0.43685647120604404</c:v>
                </c:pt>
                <c:pt idx="1858">
                  <c:v>-0.43818994874229844</c:v>
                </c:pt>
                <c:pt idx="1859">
                  <c:v>-0.43860259300250881</c:v>
                </c:pt>
                <c:pt idx="1860">
                  <c:v>-0.43809267449947098</c:v>
                </c:pt>
                <c:pt idx="1861">
                  <c:v>-0.43666246778367229</c:v>
                </c:pt>
                <c:pt idx="1862">
                  <c:v>-0.43431824130480684</c:v>
                </c:pt>
                <c:pt idx="1863">
                  <c:v>-0.43107022994044381</c:v>
                </c:pt>
                <c:pt idx="1864">
                  <c:v>-0.42693259031223019</c:v>
                </c:pt>
                <c:pt idx="1865">
                  <c:v>-0.42192333908470336</c:v>
                </c:pt>
                <c:pt idx="1866">
                  <c:v>-0.41606427451563077</c:v>
                </c:pt>
                <c:pt idx="1867">
                  <c:v>-0.40938088159946495</c:v>
                </c:pt>
                <c:pt idx="1868">
                  <c:v>-0.40190222121668523</c:v>
                </c:pt>
                <c:pt idx="1869">
                  <c:v>-0.3936608037711839</c:v>
                </c:pt>
                <c:pt idx="1870">
                  <c:v>-0.38469244786514534</c:v>
                </c:pt>
                <c:pt idx="1871">
                  <c:v>-0.3750361246257658</c:v>
                </c:pt>
                <c:pt idx="1872">
                  <c:v>-0.36473378836039305</c:v>
                </c:pt>
                <c:pt idx="1873">
                  <c:v>-0.35383019427595391</c:v>
                </c:pt>
                <c:pt idx="1874">
                  <c:v>-0.34237270405462944</c:v>
                </c:pt>
                <c:pt idx="1875">
                  <c:v>-0.33041108013038928</c:v>
                </c:pt>
                <c:pt idx="1876">
                  <c:v>-0.3179972695599782</c:v>
                </c:pt>
                <c:pt idx="1877">
                  <c:v>-0.30518517842704818</c:v>
                </c:pt>
                <c:pt idx="1878">
                  <c:v>-0.2920304377591536</c:v>
                </c:pt>
                <c:pt idx="1879">
                  <c:v>-0.27859016197409547</c:v>
                </c:pt>
                <c:pt idx="1880">
                  <c:v>-0.26492270090445547</c:v>
                </c:pt>
                <c:pt idx="1881">
                  <c:v>-0.25108738647696144</c:v>
                </c:pt>
                <c:pt idx="1882">
                  <c:v>-0.23714427514645256</c:v>
                </c:pt>
                <c:pt idx="1883">
                  <c:v>-0.22315388720256343</c:v>
                </c:pt>
                <c:pt idx="1884">
                  <c:v>-0.20917694408074478</c:v>
                </c:pt>
                <c:pt idx="1885">
                  <c:v>-0.19527410481782381</c:v>
                </c:pt>
                <c:pt idx="1886">
                  <c:v>-0.18150570279594436</c:v>
                </c:pt>
                <c:pt idx="1887">
                  <c:v>-0.16793148391739862</c:v>
                </c:pt>
                <c:pt idx="1888">
                  <c:v>-0.15461034734657661</c:v>
                </c:pt>
                <c:pt idx="1889">
                  <c:v>-0.14160008994404186</c:v>
                </c:pt>
                <c:pt idx="1890">
                  <c:v>-0.12895715550164347</c:v>
                </c:pt>
                <c:pt idx="1891">
                  <c:v>-0.1167363898666641</c:v>
                </c:pt>
                <c:pt idx="1892">
                  <c:v>-0.1049908030173724</c:v>
                </c:pt>
                <c:pt idx="1893">
                  <c:v>-9.3771339122108596E-2</c:v>
                </c:pt>
                <c:pt idx="1894">
                  <c:v>-8.3126655579314521E-2</c:v>
                </c:pt>
                <c:pt idx="1895">
                  <c:v>-7.3102911996875741E-2</c:v>
                </c:pt>
                <c:pt idx="1896">
                  <c:v>-6.3743570025942692E-2</c:v>
                </c:pt>
                <c:pt idx="1897">
                  <c:v>-5.5089204917228442E-2</c:v>
                </c:pt>
                <c:pt idx="1898">
                  <c:v>-4.7177329616847334E-2</c:v>
                </c:pt>
                <c:pt idx="1899">
                  <c:v>-4.0042232164282467E-2</c:v>
                </c:pt>
                <c:pt idx="1900">
                  <c:v>-3.3714827097288118E-2</c:v>
                </c:pt>
                <c:pt idx="1901">
                  <c:v>-2.8222521507696004E-2</c:v>
                </c:pt>
                <c:pt idx="1902">
                  <c:v>-2.3589096328466463E-2</c:v>
                </c:pt>
                <c:pt idx="1903">
                  <c:v>-1.9834603366183326E-2</c:v>
                </c:pt>
                <c:pt idx="1904">
                  <c:v>-1.6975278524821773E-2</c:v>
                </c:pt>
                <c:pt idx="1905">
                  <c:v>-1.5023471596318585E-2</c:v>
                </c:pt>
                <c:pt idx="1906">
                  <c:v>-1.3987592921549274E-2</c:v>
                </c:pt>
                <c:pt idx="1907">
                  <c:v>-1.3872077152078758E-2</c:v>
                </c:pt>
                <c:pt idx="1908">
                  <c:v>-1.4677364268819517E-2</c:v>
                </c:pt>
                <c:pt idx="1909">
                  <c:v>-1.6399897938825819E-2</c:v>
                </c:pt>
                <c:pt idx="1910">
                  <c:v>-1.9032141216199616E-2</c:v>
                </c:pt>
                <c:pt idx="1911">
                  <c:v>-2.2562609517809949E-2</c:v>
                </c:pt>
                <c:pt idx="1912">
                  <c:v>-2.6975920729559545E-2</c:v>
                </c:pt>
                <c:pt idx="1913">
                  <c:v>-3.2252862224595405E-2</c:v>
                </c:pt>
                <c:pt idx="1914">
                  <c:v>-3.8370474501476848E-2</c:v>
                </c:pt>
                <c:pt idx="1915">
                  <c:v>-4.5302151078203422E-2</c:v>
                </c:pt>
                <c:pt idx="1916">
                  <c:v>-5.3017754207478812E-2</c:v>
                </c:pt>
                <c:pt idx="1917">
                  <c:v>-6.1483745909951794E-2</c:v>
                </c:pt>
                <c:pt idx="1918">
                  <c:v>-7.0663333755728752E-2</c:v>
                </c:pt>
                <c:pt idx="1919">
                  <c:v>-8.0516630760482794E-2</c:v>
                </c:pt>
                <c:pt idx="1920">
                  <c:v>-9.1000828701269354E-2</c:v>
                </c:pt>
                <c:pt idx="1921">
                  <c:v>-0.10207038409896302</c:v>
                </c:pt>
                <c:pt idx="1922">
                  <c:v>-0.11367721605930735</c:v>
                </c:pt>
                <c:pt idx="1923">
                  <c:v>-0.12577091511315691</c:v>
                </c:pt>
                <c:pt idx="1924">
                  <c:v>-0.13829896214881179</c:v>
                </c:pt>
                <c:pt idx="1925">
                  <c:v>-0.15120695648560512</c:v>
                </c:pt>
                <c:pt idx="1926">
                  <c:v>-0.16443885209829515</c:v>
                </c:pt>
                <c:pt idx="1927">
                  <c:v>-0.17793720096650439</c:v>
                </c:pt>
                <c:pt idx="1928">
                  <c:v>-0.19164340249259446</c:v>
                </c:pt>
                <c:pt idx="1929">
                  <c:v>-0.20549795790509826</c:v>
                </c:pt>
                <c:pt idx="1930">
                  <c:v>-0.21944072854326643</c:v>
                </c:pt>
                <c:pt idx="1931">
                  <c:v>-0.2334111969015143</c:v>
                </c:pt>
                <c:pt idx="1932">
                  <c:v>-0.24734872930065235</c:v>
                </c:pt>
                <c:pt idx="1933">
                  <c:v>-0.26119283904579899</c:v>
                </c:pt>
                <c:pt idx="1934">
                  <c:v>-0.27488344892883715</c:v>
                </c:pt>
                <c:pt idx="1935">
                  <c:v>-0.28836115193619866</c:v>
                </c:pt>
                <c:pt idx="1936">
                  <c:v>-0.3015674690306232</c:v>
                </c:pt>
                <c:pt idx="1937">
                  <c:v>-0.31444510288831523</c:v>
                </c:pt>
                <c:pt idx="1938">
                  <c:v>-0.32693818649054812</c:v>
                </c:pt>
                <c:pt idx="1939">
                  <c:v>-0.33899252549117187</c:v>
                </c:pt>
                <c:pt idx="1940">
                  <c:v>-0.35055583330856394</c:v>
                </c:pt>
                <c:pt idx="1941">
                  <c:v>-0.36157795792220898</c:v>
                </c:pt>
                <c:pt idx="1942">
                  <c:v>-0.37201109939016408</c:v>
                </c:pt>
                <c:pt idx="1943">
                  <c:v>-0.38181001714400131</c:v>
                </c:pt>
                <c:pt idx="1944">
                  <c:v>-0.39093222616224999</c:v>
                </c:pt>
                <c:pt idx="1945">
                  <c:v>-0.39933818117168662</c:v>
                </c:pt>
                <c:pt idx="1946">
                  <c:v>-0.40699144807783749</c:v>
                </c:pt>
                <c:pt idx="1947">
                  <c:v>-0.41385886188153681</c:v>
                </c:pt>
                <c:pt idx="1948">
                  <c:v>-0.41991067039708335</c:v>
                </c:pt>
                <c:pt idx="1949">
                  <c:v>-0.42512066314920555</c:v>
                </c:pt>
                <c:pt idx="1950">
                  <c:v>-0.42946628489041</c:v>
                </c:pt>
                <c:pt idx="1951">
                  <c:v>-0.43292873324707404</c:v>
                </c:pt>
                <c:pt idx="1952">
                  <c:v>-0.43549304007155532</c:v>
                </c:pt>
                <c:pt idx="1953">
                  <c:v>-0.43714813614833775</c:v>
                </c:pt>
                <c:pt idx="1954">
                  <c:v>-0.43788689897449795</c:v>
                </c:pt>
                <c:pt idx="1955">
                  <c:v>-0.43770618340825374</c:v>
                </c:pt>
                <c:pt idx="1956">
                  <c:v>-0.43660683505372211</c:v>
                </c:pt>
                <c:pt idx="1957">
                  <c:v>-0.43459368632494766</c:v>
                </c:pt>
                <c:pt idx="1958">
                  <c:v>-0.43167553520743818</c:v>
                </c:pt>
                <c:pt idx="1959">
                  <c:v>-0.42786510681053624</c:v>
                </c:pt>
                <c:pt idx="1960">
                  <c:v>-0.42317899787863639</c:v>
                </c:pt>
                <c:pt idx="1961">
                  <c:v>-0.41763760450320536</c:v>
                </c:pt>
                <c:pt idx="1962">
                  <c:v>-0.41126503335045544</c:v>
                </c:pt>
                <c:pt idx="1963">
                  <c:v>-0.40408899679104143</c:v>
                </c:pt>
                <c:pt idx="1964">
                  <c:v>-0.39614069238799154</c:v>
                </c:pt>
                <c:pt idx="1965">
                  <c:v>-0.387454667266938</c:v>
                </c:pt>
                <c:pt idx="1966">
                  <c:v>-0.37806866795828736</c:v>
                </c:pt>
                <c:pt idx="1967">
                  <c:v>-0.36802347636398497</c:v>
                </c:pt>
                <c:pt idx="1968">
                  <c:v>-0.35736273256170253</c:v>
                </c:pt>
                <c:pt idx="1969">
                  <c:v>-0.34613274521635579</c:v>
                </c:pt>
                <c:pt idx="1970">
                  <c:v>-0.3343822904225931</c:v>
                </c:pt>
                <c:pt idx="1971">
                  <c:v>-0.32216239985204925</c:v>
                </c:pt>
                <c:pt idx="1972">
                  <c:v>-0.30952613912551885</c:v>
                </c:pt>
                <c:pt idx="1973">
                  <c:v>-0.29652837737256549</c:v>
                </c:pt>
                <c:pt idx="1974">
                  <c:v>-0.28322554897926538</c:v>
                </c:pt>
                <c:pt idx="1975">
                  <c:v>-0.26967540855862149</c:v>
                </c:pt>
                <c:pt idx="1976">
                  <c:v>-0.25593678020752791</c:v>
                </c:pt>
                <c:pt idx="1977">
                  <c:v>-0.24206930213889039</c:v>
                </c:pt>
                <c:pt idx="1978">
                  <c:v>-0.22813316779750797</c:v>
                </c:pt>
                <c:pt idx="1979">
                  <c:v>-0.21418886458350714</c:v>
                </c:pt>
                <c:pt idx="1980">
                  <c:v>-0.20029691131742816</c:v>
                </c:pt>
                <c:pt idx="1981">
                  <c:v>-0.18651759558644929</c:v>
                </c:pt>
                <c:pt idx="1982">
                  <c:v>-0.17291071211167394</c:v>
                </c:pt>
                <c:pt idx="1983">
                  <c:v>-0.15953530327189891</c:v>
                </c:pt>
                <c:pt idx="1984">
                  <c:v>-0.14644940290984651</c:v>
                </c:pt>
                <c:pt idx="1985">
                  <c:v>-0.13370978453252283</c:v>
                </c:pt>
                <c:pt idx="1986">
                  <c:v>-0.12137171499821983</c:v>
                </c:pt>
                <c:pt idx="1987">
                  <c:v>-0.10948871475879352</c:v>
                </c:pt>
                <c:pt idx="1988">
                  <c:v>-9.811232569733E-2</c:v>
                </c:pt>
                <c:pt idx="1989">
                  <c:v>-8.7291887568277493E-2</c:v>
                </c:pt>
                <c:pt idx="1990">
                  <c:v>-7.7074324009720599E-2</c:v>
                </c:pt>
                <c:pt idx="1991">
                  <c:v>-6.7503939055865422E-2</c:v>
                </c:pt>
                <c:pt idx="1992">
                  <c:v>-5.8622225032171384E-2</c:v>
                </c:pt>
                <c:pt idx="1993">
                  <c:v>-5.0467682666105969E-2</c:v>
                </c:pt>
                <c:pt idx="1994">
                  <c:v>-4.307565419342739E-2</c:v>
                </c:pt>
                <c:pt idx="1995">
                  <c:v>-3.6478170183447518E-2</c:v>
                </c:pt>
                <c:pt idx="1996">
                  <c:v>-3.0703810747138814E-2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9FD-A20B-7C97F971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10960"/>
        <c:axId val="408711616"/>
      </c:scatterChart>
      <c:valAx>
        <c:axId val="408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11616"/>
        <c:crosses val="autoZero"/>
        <c:crossBetween val="midCat"/>
      </c:valAx>
      <c:valAx>
        <c:axId val="408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1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38099</xdr:rowOff>
    </xdr:from>
    <xdr:to>
      <xdr:col>6</xdr:col>
      <xdr:colOff>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9526</xdr:colOff>
      <xdr:row>2</xdr:row>
      <xdr:rowOff>171450</xdr:rowOff>
    </xdr:from>
    <xdr:to>
      <xdr:col>7</xdr:col>
      <xdr:colOff>485776</xdr:colOff>
      <xdr:row>10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35</xdr:row>
      <xdr:rowOff>9525</xdr:rowOff>
    </xdr:from>
    <xdr:to>
      <xdr:col>13</xdr:col>
      <xdr:colOff>285750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ysics-Lab/Student/4A%20Wed%20am/Conservation%20of%20Energy%20Lab/Team%20Physical/the%20most%20amazing%20s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3">
          <cell r="B13">
            <v>0.15</v>
          </cell>
        </row>
        <row r="14">
          <cell r="B14">
            <v>-9.81</v>
          </cell>
        </row>
        <row r="15">
          <cell r="B15">
            <v>6.51</v>
          </cell>
        </row>
        <row r="16">
          <cell r="B16">
            <v>0.33600000000000002</v>
          </cell>
        </row>
        <row r="17">
          <cell r="B17">
            <v>0.55100000000000005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K1:P1998" totalsRowShown="0" headerRowDxfId="19" headerRowBorderDxfId="17" tableBorderDxfId="18" totalsRowBorderDxfId="16">
  <autoFilter ref="K1:P1998"/>
  <tableColumns count="6">
    <tableColumn id="1" name="Step" dataDxfId="15"/>
    <tableColumn id="2" name="t" dataDxfId="14">
      <calculatedColumnFormula>dt</calculatedColumnFormula>
    </tableColumn>
    <tableColumn id="3" name="F" dataDxfId="13">
      <calculatedColumnFormula>-springK*(Table2[[#This Row],[y]])+grav*mass</calculatedColumnFormula>
    </tableColumn>
    <tableColumn id="4" name="a" dataDxfId="12">
      <calculatedColumnFormula>Table2[[#This Row],[F]]/mass</calculatedColumnFormula>
    </tableColumn>
    <tableColumn id="5" name="v" dataDxfId="11">
      <calculatedColumnFormula>intSpeed</calculatedColumnFormula>
    </tableColumn>
    <tableColumn id="6" name="y" dataDxfId="10">
      <calculatedColumnFormula>AVERAGE(O2,O1)*dt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R1:W1998" totalsRowShown="0" headerRowDxfId="9" headerRowBorderDxfId="7" tableBorderDxfId="8" totalsRowBorderDxfId="6">
  <autoFilter ref="R1:W1998"/>
  <tableColumns count="6">
    <tableColumn id="1" name="Step" dataDxfId="5"/>
    <tableColumn id="2" name="t" dataDxfId="4">
      <calculatedColumnFormula>dt</calculatedColumnFormula>
    </tableColumn>
    <tableColumn id="3" name="F" dataDxfId="3">
      <calculatedColumnFormula>-springK*(Table24[[#This Row],[y]])+grav*mass</calculatedColumnFormula>
    </tableColumn>
    <tableColumn id="4" name="a" dataDxfId="2">
      <calculatedColumnFormula>Table24[[#This Row],[F]]/mass</calculatedColumnFormula>
    </tableColumn>
    <tableColumn id="5" name="v" dataDxfId="1">
      <calculatedColumnFormula>intSpeed</calculatedColumnFormula>
    </tableColumn>
    <tableColumn id="6" name="y" dataDxfId="0">
      <calculatedColumnFormula>AVERAGE(V2,V1)*dt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99"/>
  <sheetViews>
    <sheetView tabSelected="1" workbookViewId="0">
      <selection activeCell="J14" sqref="J14"/>
    </sheetView>
  </sheetViews>
  <sheetFormatPr defaultRowHeight="15" x14ac:dyDescent="0.25"/>
  <cols>
    <col min="1" max="1" width="17.28515625" bestFit="1" customWidth="1"/>
    <col min="2" max="2" width="9" bestFit="1" customWidth="1"/>
    <col min="3" max="3" width="7" bestFit="1" customWidth="1"/>
    <col min="5" max="5" width="12.140625" bestFit="1" customWidth="1"/>
    <col min="6" max="6" width="10" bestFit="1" customWidth="1"/>
    <col min="7" max="7" width="9.28515625" bestFit="1" customWidth="1"/>
    <col min="8" max="8" width="11.140625" bestFit="1" customWidth="1"/>
    <col min="9" max="9" width="7.42578125" bestFit="1" customWidth="1"/>
    <col min="10" max="10" width="13.5703125" bestFit="1" customWidth="1"/>
  </cols>
  <sheetData>
    <row r="1" spans="1:13" ht="28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5.75" thickBot="1" x14ac:dyDescent="0.3"/>
    <row r="3" spans="1:13" x14ac:dyDescent="0.25">
      <c r="A3" s="8" t="s">
        <v>1</v>
      </c>
      <c r="B3" s="9" t="s">
        <v>7</v>
      </c>
      <c r="C3" s="10" t="s">
        <v>8</v>
      </c>
    </row>
    <row r="4" spans="1:13" ht="15.75" x14ac:dyDescent="0.25">
      <c r="A4" s="2" t="s">
        <v>2</v>
      </c>
      <c r="B4" s="3" t="s">
        <v>13</v>
      </c>
      <c r="C4" s="14">
        <v>6.51</v>
      </c>
    </row>
    <row r="5" spans="1:13" ht="15.75" x14ac:dyDescent="0.25">
      <c r="A5" s="2" t="s">
        <v>6</v>
      </c>
      <c r="B5" s="3" t="s">
        <v>12</v>
      </c>
      <c r="C5" s="15">
        <v>0.15</v>
      </c>
    </row>
    <row r="6" spans="1:13" x14ac:dyDescent="0.25">
      <c r="A6" s="2" t="s">
        <v>5</v>
      </c>
      <c r="B6" s="3" t="s">
        <v>11</v>
      </c>
      <c r="C6" s="4">
        <v>-9.81</v>
      </c>
    </row>
    <row r="7" spans="1:13" x14ac:dyDescent="0.25">
      <c r="A7" s="2" t="s">
        <v>3</v>
      </c>
      <c r="B7" s="3" t="s">
        <v>10</v>
      </c>
      <c r="C7" s="4">
        <v>0</v>
      </c>
    </row>
    <row r="8" spans="1:13" x14ac:dyDescent="0.25">
      <c r="A8" s="11" t="s">
        <v>14</v>
      </c>
      <c r="B8" s="12" t="s">
        <v>15</v>
      </c>
      <c r="C8" s="13">
        <v>0.01</v>
      </c>
    </row>
    <row r="9" spans="1:13" ht="15.75" thickBot="1" x14ac:dyDescent="0.3">
      <c r="A9" s="5" t="s">
        <v>4</v>
      </c>
      <c r="B9" s="6" t="s">
        <v>9</v>
      </c>
      <c r="C9" s="7">
        <v>0</v>
      </c>
    </row>
    <row r="11" spans="1:13" ht="15.75" thickBot="1" x14ac:dyDescent="0.3">
      <c r="A11" s="30" t="s">
        <v>31</v>
      </c>
      <c r="B11" s="30"/>
      <c r="C11" s="30"/>
      <c r="D11" s="30"/>
      <c r="E11" s="30"/>
      <c r="F11" s="30"/>
      <c r="H11" s="30" t="s">
        <v>32</v>
      </c>
      <c r="I11" s="30"/>
      <c r="J11" s="30"/>
      <c r="K11" s="30"/>
      <c r="L11" s="30"/>
      <c r="M11" s="30"/>
    </row>
    <row r="12" spans="1:13" x14ac:dyDescent="0.25">
      <c r="A12" s="26" t="s">
        <v>16</v>
      </c>
      <c r="B12" s="27" t="s">
        <v>21</v>
      </c>
      <c r="C12" s="27" t="s">
        <v>17</v>
      </c>
      <c r="D12" s="27" t="s">
        <v>18</v>
      </c>
      <c r="E12" s="27" t="s">
        <v>19</v>
      </c>
      <c r="F12" s="28" t="s">
        <v>20</v>
      </c>
      <c r="H12" s="26" t="s">
        <v>16</v>
      </c>
      <c r="I12" s="27" t="s">
        <v>21</v>
      </c>
      <c r="J12" s="27" t="s">
        <v>17</v>
      </c>
      <c r="K12" s="27" t="s">
        <v>18</v>
      </c>
      <c r="L12" s="27" t="s">
        <v>19</v>
      </c>
      <c r="M12" s="28" t="s">
        <v>20</v>
      </c>
    </row>
    <row r="13" spans="1:13" x14ac:dyDescent="0.25">
      <c r="A13" s="20">
        <v>1</v>
      </c>
      <c r="B13" s="19">
        <v>0</v>
      </c>
      <c r="C13" s="19"/>
      <c r="D13" s="19">
        <v>0</v>
      </c>
      <c r="E13" s="19">
        <v>0</v>
      </c>
      <c r="F13" s="29">
        <v>0</v>
      </c>
      <c r="H13" s="20">
        <v>1</v>
      </c>
      <c r="I13" s="19">
        <v>0</v>
      </c>
      <c r="J13" s="19"/>
      <c r="K13" s="19">
        <v>0</v>
      </c>
      <c r="L13" s="19">
        <v>0</v>
      </c>
      <c r="M13" s="29">
        <v>0</v>
      </c>
    </row>
    <row r="14" spans="1:13" x14ac:dyDescent="0.25">
      <c r="A14" s="20">
        <v>2</v>
      </c>
      <c r="B14" s="19">
        <v>0.01</v>
      </c>
      <c r="C14" s="19">
        <v>-1.4715</v>
      </c>
      <c r="D14" s="19">
        <v>-9.81</v>
      </c>
      <c r="E14" s="19">
        <v>-9.8100000000000007E-2</v>
      </c>
      <c r="F14" s="29">
        <v>-9.810000000000001E-4</v>
      </c>
      <c r="H14" s="20">
        <v>2</v>
      </c>
      <c r="I14" s="19">
        <v>0.01</v>
      </c>
      <c r="J14" s="19">
        <v>-1.4715</v>
      </c>
      <c r="K14" s="19">
        <v>-9.81</v>
      </c>
      <c r="L14" s="19">
        <v>-9.8100000000000007E-2</v>
      </c>
      <c r="M14" s="29">
        <v>-9.810000000000001E-4</v>
      </c>
    </row>
    <row r="15" spans="1:13" x14ac:dyDescent="0.25">
      <c r="A15" s="20">
        <v>3</v>
      </c>
      <c r="B15" s="19">
        <v>0.02</v>
      </c>
      <c r="C15" s="19">
        <v>-1.4651136900000001</v>
      </c>
      <c r="D15" s="19">
        <v>-9.7674246000000018</v>
      </c>
      <c r="E15" s="19">
        <v>-0.19577424600000004</v>
      </c>
      <c r="F15" s="29">
        <v>-2.9387424600000006E-3</v>
      </c>
      <c r="H15" s="20">
        <v>3</v>
      </c>
      <c r="I15" s="19">
        <v>0.02</v>
      </c>
      <c r="J15" s="19">
        <v>-1.4650155900000001</v>
      </c>
      <c r="K15" s="19">
        <v>-9.766770600000001</v>
      </c>
      <c r="L15" s="19">
        <v>-0.19576770600000001</v>
      </c>
      <c r="M15" s="29">
        <v>-2.9386770600000004E-3</v>
      </c>
    </row>
    <row r="16" spans="1:13" x14ac:dyDescent="0.25">
      <c r="A16" s="20">
        <v>4</v>
      </c>
      <c r="B16" s="19">
        <v>0.03</v>
      </c>
      <c r="C16" s="19">
        <v>-1.4523687865854</v>
      </c>
      <c r="D16" s="19">
        <v>-9.6824585772359999</v>
      </c>
      <c r="E16" s="19">
        <v>-0.29259883177236001</v>
      </c>
      <c r="F16" s="29">
        <v>-5.8647307777236011E-3</v>
      </c>
      <c r="H16" s="20">
        <v>4</v>
      </c>
      <c r="I16" s="19">
        <v>0.03</v>
      </c>
      <c r="J16" s="19">
        <v>-1.4521734446334</v>
      </c>
      <c r="K16" s="19">
        <v>-9.6811562975560008</v>
      </c>
      <c r="L16" s="19">
        <v>-0.29257926897556003</v>
      </c>
      <c r="M16" s="29">
        <v>-5.8644697497556002E-3</v>
      </c>
    </row>
    <row r="17" spans="1:13" x14ac:dyDescent="0.25">
      <c r="A17" s="20">
        <v>5</v>
      </c>
      <c r="B17" s="19">
        <v>0.04</v>
      </c>
      <c r="C17" s="19">
        <v>-1.4333206026370193</v>
      </c>
      <c r="D17" s="19">
        <v>-9.5554706842467958</v>
      </c>
      <c r="E17" s="19">
        <v>-0.38815353861482799</v>
      </c>
      <c r="F17" s="29">
        <v>-9.7462661638718813E-3</v>
      </c>
      <c r="H17" s="20">
        <v>5</v>
      </c>
      <c r="I17" s="19">
        <v>0.04</v>
      </c>
      <c r="J17" s="19">
        <v>-1.4330297226601154</v>
      </c>
      <c r="K17" s="19">
        <v>-9.5535314844007697</v>
      </c>
      <c r="L17" s="19">
        <v>-0.3881145838195677</v>
      </c>
      <c r="M17" s="29">
        <v>-9.7456155879512771E-3</v>
      </c>
    </row>
    <row r="18" spans="1:13" x14ac:dyDescent="0.25">
      <c r="A18" s="20">
        <v>6</v>
      </c>
      <c r="B18" s="19">
        <v>0.05</v>
      </c>
      <c r="C18" s="19">
        <v>-1.408051807273194</v>
      </c>
      <c r="D18" s="19">
        <v>-9.3870120484879607</v>
      </c>
      <c r="E18" s="19">
        <v>-0.48202365909970757</v>
      </c>
      <c r="F18" s="29">
        <v>-1.4566502754868958E-2</v>
      </c>
      <c r="H18" s="20">
        <v>6</v>
      </c>
      <c r="I18" s="19">
        <v>0.05</v>
      </c>
      <c r="J18" s="19">
        <v>-1.4076679279386177</v>
      </c>
      <c r="K18" s="19">
        <v>-9.3844528529241185</v>
      </c>
      <c r="L18" s="19">
        <v>-0.48195911234880889</v>
      </c>
      <c r="M18" s="29">
        <v>-1.4565206711439366E-2</v>
      </c>
    </row>
    <row r="19" spans="1:13" x14ac:dyDescent="0.25">
      <c r="A19" s="20">
        <v>7</v>
      </c>
      <c r="B19" s="19">
        <v>6.0000000000000005E-2</v>
      </c>
      <c r="C19" s="19">
        <v>-1.376672067065803</v>
      </c>
      <c r="D19" s="19">
        <v>-9.1778137804386866</v>
      </c>
      <c r="E19" s="19">
        <v>-0.5738017969040945</v>
      </c>
      <c r="F19" s="29">
        <v>-2.0304520723909904E-2</v>
      </c>
      <c r="H19" s="20">
        <v>7</v>
      </c>
      <c r="I19" s="19">
        <v>6.0000000000000005E-2</v>
      </c>
      <c r="J19" s="19">
        <v>-1.3761985451961809</v>
      </c>
      <c r="K19" s="19">
        <v>-9.1746569679745402</v>
      </c>
      <c r="L19" s="19">
        <v>-0.57370568202855432</v>
      </c>
      <c r="M19" s="29">
        <v>-2.0302263531724908E-2</v>
      </c>
    </row>
    <row r="20" spans="1:13" x14ac:dyDescent="0.25">
      <c r="A20" s="20">
        <v>8</v>
      </c>
      <c r="B20" s="19">
        <v>7.0000000000000007E-2</v>
      </c>
      <c r="C20" s="19">
        <v>-1.3393175700873465</v>
      </c>
      <c r="D20" s="19">
        <v>-8.9287838005823108</v>
      </c>
      <c r="E20" s="19">
        <v>-0.66308963490991757</v>
      </c>
      <c r="F20" s="29">
        <v>-2.6935417073009081E-2</v>
      </c>
      <c r="H20" s="20">
        <v>8</v>
      </c>
      <c r="I20" s="19">
        <v>7.0000000000000007E-2</v>
      </c>
      <c r="J20" s="19">
        <v>-1.3387585587264423</v>
      </c>
      <c r="K20" s="19">
        <v>-8.9250570581762823</v>
      </c>
      <c r="L20" s="19">
        <v>-0.6629562526103171</v>
      </c>
      <c r="M20" s="29">
        <v>-2.6931826057828078E-2</v>
      </c>
    </row>
    <row r="21" spans="1:13" x14ac:dyDescent="0.25">
      <c r="A21" s="20">
        <v>9</v>
      </c>
      <c r="B21" s="19">
        <v>0.08</v>
      </c>
      <c r="C21" s="19">
        <v>-1.2961504348547108</v>
      </c>
      <c r="D21" s="19">
        <v>-8.6410028990314061</v>
      </c>
      <c r="E21" s="19">
        <v>-0.74949966390023159</v>
      </c>
      <c r="F21" s="29">
        <v>-3.4430413712011394E-2</v>
      </c>
      <c r="H21" s="20">
        <v>9</v>
      </c>
      <c r="I21" s="19">
        <v>0.08</v>
      </c>
      <c r="J21" s="19">
        <v>-1.2955108561109288</v>
      </c>
      <c r="K21" s="19">
        <v>-8.6367390407395259</v>
      </c>
      <c r="L21" s="19">
        <v>-0.74932364301771237</v>
      </c>
      <c r="M21" s="29">
        <v>-3.4425062488005198E-2</v>
      </c>
    </row>
    <row r="22" spans="1:13" x14ac:dyDescent="0.25">
      <c r="A22" s="20">
        <v>10</v>
      </c>
      <c r="B22" s="19">
        <v>0.09</v>
      </c>
      <c r="C22" s="19">
        <v>-1.2473580067348058</v>
      </c>
      <c r="D22" s="19">
        <v>-8.3157200448987059</v>
      </c>
      <c r="E22" s="19">
        <v>-0.83265686434921871</v>
      </c>
      <c r="F22" s="29">
        <v>-4.2756982355503584E-2</v>
      </c>
      <c r="H22" s="20">
        <v>10</v>
      </c>
      <c r="I22" s="19">
        <v>0.09</v>
      </c>
      <c r="J22" s="19">
        <v>-1.2466435195600685</v>
      </c>
      <c r="K22" s="19">
        <v>-8.3109567970671243</v>
      </c>
      <c r="L22" s="19">
        <v>-0.83243321098838363</v>
      </c>
      <c r="M22" s="29">
        <v>-4.2749394597889033E-2</v>
      </c>
    </row>
    <row r="23" spans="1:13" x14ac:dyDescent="0.25">
      <c r="A23" s="20">
        <v>11</v>
      </c>
      <c r="B23" s="19">
        <v>9.9999999999999992E-2</v>
      </c>
      <c r="C23" s="19">
        <v>-1.1931520448656716</v>
      </c>
      <c r="D23" s="19">
        <v>-7.9543469657711441</v>
      </c>
      <c r="E23" s="19">
        <v>-0.91220033400693012</v>
      </c>
      <c r="F23" s="29">
        <v>-5.1878985695572886E-2</v>
      </c>
      <c r="H23" s="20">
        <v>11</v>
      </c>
      <c r="I23" s="19">
        <v>9.9999999999999992E-2</v>
      </c>
      <c r="J23" s="19">
        <v>-1.1923690079567542</v>
      </c>
      <c r="K23" s="19">
        <v>-7.9491267197116944</v>
      </c>
      <c r="L23" s="19">
        <v>-0.9119244781855006</v>
      </c>
      <c r="M23" s="29">
        <v>-5.1868639379744036E-2</v>
      </c>
    </row>
    <row r="24" spans="1:13" x14ac:dyDescent="0.25">
      <c r="A24" s="20">
        <v>12</v>
      </c>
      <c r="B24" s="19">
        <v>0.10999999999999999</v>
      </c>
      <c r="C24" s="19">
        <v>-1.1337678031218206</v>
      </c>
      <c r="D24" s="19">
        <v>-7.5584520208121377</v>
      </c>
      <c r="E24" s="19">
        <v>-0.98778485421505147</v>
      </c>
      <c r="F24" s="29">
        <v>-6.17568342377234E-2</v>
      </c>
      <c r="H24" s="20">
        <v>12</v>
      </c>
      <c r="I24" s="19">
        <v>0.10999999999999999</v>
      </c>
      <c r="J24" s="19">
        <v>-1.1329232331596808</v>
      </c>
      <c r="K24" s="19">
        <v>-7.5528215543978723</v>
      </c>
      <c r="L24" s="19">
        <v>-0.9874526937294793</v>
      </c>
      <c r="M24" s="29">
        <v>-6.1743166317038828E-2</v>
      </c>
    </row>
    <row r="25" spans="1:13" x14ac:dyDescent="0.25">
      <c r="A25" s="20">
        <v>13</v>
      </c>
      <c r="B25" s="19">
        <v>0.11999999999999998</v>
      </c>
      <c r="C25" s="19">
        <v>-1.0694630091124206</v>
      </c>
      <c r="D25" s="19">
        <v>-7.1297533940828046</v>
      </c>
      <c r="E25" s="19">
        <v>-1.0590823881558795</v>
      </c>
      <c r="F25" s="29">
        <v>-7.234765811928219E-2</v>
      </c>
      <c r="H25" s="20">
        <v>13</v>
      </c>
      <c r="I25" s="19">
        <v>0.11999999999999998</v>
      </c>
      <c r="J25" s="19">
        <v>-1.0685645345823478</v>
      </c>
      <c r="K25" s="19">
        <v>-7.1237635638823189</v>
      </c>
      <c r="L25" s="19">
        <v>-1.0586903293683025</v>
      </c>
      <c r="M25" s="29">
        <v>-7.2330069610721859E-2</v>
      </c>
    </row>
    <row r="26" spans="1:13" x14ac:dyDescent="0.25">
      <c r="A26" s="20">
        <v>14</v>
      </c>
      <c r="B26" s="19">
        <v>0.12999999999999998</v>
      </c>
      <c r="C26" s="19">
        <v>-1.0005167456434729</v>
      </c>
      <c r="D26" s="19">
        <v>-6.6701116376231528</v>
      </c>
      <c r="E26" s="19">
        <v>-1.125783504532111</v>
      </c>
      <c r="F26" s="29">
        <v>-8.3605493164603306E-2</v>
      </c>
      <c r="H26" s="20">
        <v>14</v>
      </c>
      <c r="I26" s="19">
        <v>0.12999999999999998</v>
      </c>
      <c r="J26" s="19">
        <v>-0.99957255650483234</v>
      </c>
      <c r="K26" s="19">
        <v>-6.6638170433655493</v>
      </c>
      <c r="L26" s="19">
        <v>-1.1253284998019581</v>
      </c>
      <c r="M26" s="29">
        <v>-8.3583354608741445E-2</v>
      </c>
    </row>
    <row r="27" spans="1:13" x14ac:dyDescent="0.25">
      <c r="A27" s="20">
        <v>15</v>
      </c>
      <c r="B27" s="19">
        <v>0.13999999999999999</v>
      </c>
      <c r="C27" s="19">
        <v>-0.92722823949843247</v>
      </c>
      <c r="D27" s="19">
        <v>-6.1815215966562169</v>
      </c>
      <c r="E27" s="19">
        <v>-1.1875987204986731</v>
      </c>
      <c r="F27" s="29">
        <v>-9.5481480369590033E-2</v>
      </c>
      <c r="H27" s="20">
        <v>15</v>
      </c>
      <c r="I27" s="19">
        <v>0.13999999999999999</v>
      </c>
      <c r="J27" s="19">
        <v>-0.92624703299729128</v>
      </c>
      <c r="K27" s="19">
        <v>-6.1749802199819417</v>
      </c>
      <c r="L27" s="19">
        <v>-1.1870783020017777</v>
      </c>
      <c r="M27" s="29">
        <v>-9.545413762875922E-2</v>
      </c>
    </row>
    <row r="28" spans="1:13" x14ac:dyDescent="0.25">
      <c r="A28" s="20">
        <v>16</v>
      </c>
      <c r="B28" s="19">
        <v>0.15</v>
      </c>
      <c r="C28" s="19">
        <v>-0.84991556279396896</v>
      </c>
      <c r="D28" s="19">
        <v>-5.6661037519597937</v>
      </c>
      <c r="E28" s="19">
        <v>-1.244259758018271</v>
      </c>
      <c r="F28" s="29">
        <v>-0.10792407794977274</v>
      </c>
      <c r="H28" s="20">
        <v>16</v>
      </c>
      <c r="I28" s="19">
        <v>0.15</v>
      </c>
      <c r="J28" s="19">
        <v>-0.84890648573477567</v>
      </c>
      <c r="K28" s="19">
        <v>-5.6593765715651712</v>
      </c>
      <c r="L28" s="19">
        <v>-1.2436720677174293</v>
      </c>
      <c r="M28" s="29">
        <v>-0.10789085830593351</v>
      </c>
    </row>
    <row r="29" spans="1:13" x14ac:dyDescent="0.25">
      <c r="A29" s="20">
        <v>17</v>
      </c>
      <c r="B29" s="19">
        <v>0.16</v>
      </c>
      <c r="C29" s="19">
        <v>-0.76891425254697954</v>
      </c>
      <c r="D29" s="19">
        <v>-5.126095016979864</v>
      </c>
      <c r="E29" s="19">
        <v>-1.2955207081880697</v>
      </c>
      <c r="F29" s="29">
        <v>-0.12087928503165343</v>
      </c>
      <c r="H29" s="20">
        <v>17</v>
      </c>
      <c r="I29" s="19">
        <v>0.16</v>
      </c>
      <c r="J29" s="19">
        <v>-0.76788684036065546</v>
      </c>
      <c r="K29" s="19">
        <v>-5.1192456024043702</v>
      </c>
      <c r="L29" s="19">
        <v>-1.2948645237414731</v>
      </c>
      <c r="M29" s="29">
        <v>-0.12083950354334824</v>
      </c>
    </row>
    <row r="30" spans="1:13" x14ac:dyDescent="0.25">
      <c r="A30" s="20">
        <v>18</v>
      </c>
      <c r="B30" s="19">
        <v>0.17</v>
      </c>
      <c r="C30" s="19">
        <v>-0.6845758544439362</v>
      </c>
      <c r="D30" s="19">
        <v>-4.5638390296262417</v>
      </c>
      <c r="E30" s="19">
        <v>-1.3411590984843322</v>
      </c>
      <c r="F30" s="29">
        <v>-0.13429087601649675</v>
      </c>
      <c r="H30" s="20">
        <v>18</v>
      </c>
      <c r="I30" s="19">
        <v>0.17</v>
      </c>
      <c r="J30" s="19">
        <v>-0.68353996740906153</v>
      </c>
      <c r="K30" s="19">
        <v>-4.5569331160604101</v>
      </c>
      <c r="L30" s="19">
        <v>-1.3404338549020771</v>
      </c>
      <c r="M30" s="29">
        <v>-0.134243842092369</v>
      </c>
    </row>
    <row r="31" spans="1:13" x14ac:dyDescent="0.25">
      <c r="A31" s="20">
        <v>19</v>
      </c>
      <c r="B31" s="19">
        <v>0.18000000000000002</v>
      </c>
      <c r="C31" s="19">
        <v>-0.59726639713260621</v>
      </c>
      <c r="D31" s="19">
        <v>-3.9817759808840414</v>
      </c>
      <c r="E31" s="19">
        <v>-1.3809768582931727</v>
      </c>
      <c r="F31" s="29">
        <v>-0.14810064459942848</v>
      </c>
      <c r="H31" s="20">
        <v>19</v>
      </c>
      <c r="I31" s="19">
        <v>0.18000000000000002</v>
      </c>
      <c r="J31" s="19">
        <v>-0.59623215412377573</v>
      </c>
      <c r="K31" s="19">
        <v>-3.9748810274918385</v>
      </c>
      <c r="L31" s="19">
        <v>-1.3801826651769955</v>
      </c>
      <c r="M31" s="29">
        <v>-0.14804566874413896</v>
      </c>
    </row>
    <row r="32" spans="1:13" x14ac:dyDescent="0.25">
      <c r="A32" s="20">
        <v>20</v>
      </c>
      <c r="B32" s="19">
        <v>0.19000000000000003</v>
      </c>
      <c r="C32" s="19">
        <v>-0.50736480365772063</v>
      </c>
      <c r="D32" s="19">
        <v>-3.3824320243848045</v>
      </c>
      <c r="E32" s="19">
        <v>-1.4148011785370207</v>
      </c>
      <c r="F32" s="29">
        <v>-0.16224865638479868</v>
      </c>
      <c r="H32" s="20">
        <v>20</v>
      </c>
      <c r="I32" s="19">
        <v>0.19000000000000003</v>
      </c>
      <c r="J32" s="19">
        <v>-0.50634251381047835</v>
      </c>
      <c r="K32" s="19">
        <v>-3.3756167587365224</v>
      </c>
      <c r="L32" s="19">
        <v>-1.4139388327643607</v>
      </c>
      <c r="M32" s="29">
        <v>-0.16218505707178257</v>
      </c>
    </row>
    <row r="33" spans="1:13" x14ac:dyDescent="0.25">
      <c r="A33" s="20">
        <v>21</v>
      </c>
      <c r="B33" s="19">
        <v>0.20000000000000004</v>
      </c>
      <c r="C33" s="19">
        <v>-0.41526124693496058</v>
      </c>
      <c r="D33" s="19">
        <v>-2.7684083128997372</v>
      </c>
      <c r="E33" s="19">
        <v>-1.442485261666018</v>
      </c>
      <c r="F33" s="29">
        <v>-0.17667350900145887</v>
      </c>
      <c r="H33" s="20">
        <v>21</v>
      </c>
      <c r="I33" s="19">
        <v>0.20000000000000004</v>
      </c>
      <c r="J33" s="19">
        <v>-0.41426133962993122</v>
      </c>
      <c r="K33" s="19">
        <v>-2.7617422641995417</v>
      </c>
      <c r="L33" s="19">
        <v>-1.4415562554063561</v>
      </c>
      <c r="M33" s="29">
        <v>-0.17660061962584614</v>
      </c>
    </row>
    <row r="34" spans="1:13" x14ac:dyDescent="0.25">
      <c r="A34" s="20">
        <v>22</v>
      </c>
      <c r="B34" s="19">
        <v>0.21000000000000005</v>
      </c>
      <c r="C34" s="19">
        <v>-0.32135545640050278</v>
      </c>
      <c r="D34" s="19">
        <v>-2.1423697093366854</v>
      </c>
      <c r="E34" s="19">
        <v>-1.4639089587593848</v>
      </c>
      <c r="F34" s="29">
        <v>-0.19131259858905272</v>
      </c>
      <c r="H34" s="20">
        <v>22</v>
      </c>
      <c r="I34" s="19">
        <v>0.21000000000000005</v>
      </c>
      <c r="J34" s="19">
        <v>-0.32038840998033541</v>
      </c>
      <c r="K34" s="19">
        <v>-2.1359227332022361</v>
      </c>
      <c r="L34" s="19">
        <v>-1.4629154827383786</v>
      </c>
      <c r="M34" s="29">
        <v>-0.19122977445322992</v>
      </c>
    </row>
    <row r="35" spans="1:13" x14ac:dyDescent="0.25">
      <c r="A35" s="20">
        <v>23</v>
      </c>
      <c r="B35" s="19">
        <v>0.22000000000000006</v>
      </c>
      <c r="C35" s="19">
        <v>-0.22605498318526673</v>
      </c>
      <c r="D35" s="19">
        <v>-1.5070332212351116</v>
      </c>
      <c r="E35" s="19">
        <v>-1.4789792909717359</v>
      </c>
      <c r="F35" s="29">
        <v>-0.20610239149877008</v>
      </c>
      <c r="H35" s="20">
        <v>23</v>
      </c>
      <c r="I35" s="19">
        <v>0.22000000000000006</v>
      </c>
      <c r="J35" s="19">
        <v>-0.22513125282673482</v>
      </c>
      <c r="K35" s="19">
        <v>-1.5008750188448989</v>
      </c>
      <c r="L35" s="19">
        <v>-1.4779242329268276</v>
      </c>
      <c r="M35" s="29">
        <v>-0.20600901678249819</v>
      </c>
    </row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</sheetData>
  <mergeCells count="3">
    <mergeCell ref="A1:L1"/>
    <mergeCell ref="A11:F11"/>
    <mergeCell ref="H11:M11"/>
  </mergeCells>
  <pageMargins left="0.7" right="0.7" top="0.75" bottom="0.75" header="0.3" footer="0.3"/>
  <pageSetup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02"/>
  <sheetViews>
    <sheetView topLeftCell="G7" workbookViewId="0">
      <selection activeCell="R2" sqref="R2:W24"/>
    </sheetView>
  </sheetViews>
  <sheetFormatPr defaultRowHeight="15" x14ac:dyDescent="0.25"/>
  <cols>
    <col min="1" max="1" width="12.85546875" customWidth="1"/>
    <col min="2" max="2" width="14.28515625" customWidth="1"/>
    <col min="3" max="3" width="13.140625" customWidth="1"/>
  </cols>
  <sheetData>
    <row r="1" spans="1:25" ht="18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K1" s="21" t="s">
        <v>16</v>
      </c>
      <c r="L1" s="22" t="s">
        <v>21</v>
      </c>
      <c r="M1" s="22" t="s">
        <v>17</v>
      </c>
      <c r="N1" s="22" t="s">
        <v>18</v>
      </c>
      <c r="O1" s="22" t="s">
        <v>19</v>
      </c>
      <c r="P1" s="23" t="s">
        <v>20</v>
      </c>
      <c r="R1" s="21" t="s">
        <v>16</v>
      </c>
      <c r="S1" s="22" t="s">
        <v>21</v>
      </c>
      <c r="T1" s="22" t="s">
        <v>17</v>
      </c>
      <c r="U1" s="22" t="s">
        <v>18</v>
      </c>
      <c r="V1" s="22" t="s">
        <v>19</v>
      </c>
      <c r="W1" s="23" t="s">
        <v>20</v>
      </c>
    </row>
    <row r="2" spans="1:25" x14ac:dyDescent="0.25">
      <c r="A2">
        <v>0</v>
      </c>
      <c r="B2">
        <v>0.17100000000000001</v>
      </c>
      <c r="J2">
        <f>MAX(B:B)</f>
        <v>0.52500000000000002</v>
      </c>
      <c r="K2" s="17">
        <v>1</v>
      </c>
      <c r="L2" s="16">
        <v>0</v>
      </c>
      <c r="M2" s="16"/>
      <c r="N2" s="16">
        <f>Table2[[#This Row],[F]]/mass</f>
        <v>0</v>
      </c>
      <c r="O2" s="16">
        <f>intSpeed</f>
        <v>0</v>
      </c>
      <c r="P2" s="18">
        <f>intPos</f>
        <v>0</v>
      </c>
      <c r="R2" s="17">
        <v>1</v>
      </c>
      <c r="S2" s="16">
        <v>0</v>
      </c>
      <c r="T2" s="16"/>
      <c r="U2" s="16">
        <f>Table24[[#This Row],[F]]/mass</f>
        <v>0</v>
      </c>
      <c r="V2" s="16">
        <f>intSpeed</f>
        <v>0</v>
      </c>
      <c r="W2" s="18">
        <f>intPos</f>
        <v>0</v>
      </c>
      <c r="Y2">
        <v>1E-3</v>
      </c>
    </row>
    <row r="3" spans="1:25" x14ac:dyDescent="0.25">
      <c r="A3">
        <v>0.05</v>
      </c>
      <c r="B3">
        <v>0.21</v>
      </c>
      <c r="C3">
        <v>0.93</v>
      </c>
      <c r="D3">
        <f t="shared" ref="D3:D66" si="0">springEq - B3</f>
        <v>0.12600000000000003</v>
      </c>
      <c r="E3">
        <f t="shared" ref="E3:E66" si="1">springNs - B3</f>
        <v>0.34100000000000008</v>
      </c>
      <c r="F3" s="24">
        <f t="shared" ref="F3:F66" si="2">D3*massPrev*gravity</f>
        <v>-0.18540900000000005</v>
      </c>
      <c r="G3" s="24">
        <f t="shared" ref="G3:G66" si="3">POWER(E3,2)*0.5*springConst</f>
        <v>0.37849465500000018</v>
      </c>
      <c r="H3" s="24">
        <f t="shared" ref="H3:H66" si="4">POWER(C3,2)*0.5*massPrev</f>
        <v>6.4867500000000008E-2</v>
      </c>
      <c r="I3" s="24">
        <f>F3+G3+H3</f>
        <v>0.25795315500000016</v>
      </c>
      <c r="J3">
        <f>J2-0.336</f>
        <v>0.189</v>
      </c>
      <c r="K3" s="17">
        <v>2</v>
      </c>
      <c r="L3" s="16">
        <f>L2+dt</f>
        <v>0.01</v>
      </c>
      <c r="M3" s="16">
        <f>-springK*(P2)+grav*mass</f>
        <v>-1.4715</v>
      </c>
      <c r="N3" s="16">
        <f>Table2[[#This Row],[F]]/mass</f>
        <v>-9.81</v>
      </c>
      <c r="O3" s="16">
        <f>N3*(dt) + O2</f>
        <v>-9.8100000000000007E-2</v>
      </c>
      <c r="P3" s="18">
        <f>O3*dt + P2</f>
        <v>-9.810000000000001E-4</v>
      </c>
      <c r="R3" s="17">
        <v>2</v>
      </c>
      <c r="S3" s="16">
        <f>S2+dt</f>
        <v>0.01</v>
      </c>
      <c r="T3" s="16">
        <f>-springK*(W2)+grav*mass-$Y$2*V2</f>
        <v>-1.4715</v>
      </c>
      <c r="U3" s="16">
        <f>Table24[[#This Row],[F]]/mass</f>
        <v>-9.81</v>
      </c>
      <c r="V3" s="16">
        <f>U3*(dt) + V2</f>
        <v>-9.8100000000000007E-2</v>
      </c>
      <c r="W3" s="18">
        <f>V3*dt + W2</f>
        <v>-9.810000000000001E-4</v>
      </c>
    </row>
    <row r="4" spans="1:25" x14ac:dyDescent="0.25">
      <c r="A4">
        <v>0.1</v>
      </c>
      <c r="B4">
        <v>0.26300000000000001</v>
      </c>
      <c r="C4">
        <v>1.1299999999999999</v>
      </c>
      <c r="D4">
        <f t="shared" si="0"/>
        <v>7.3000000000000009E-2</v>
      </c>
      <c r="E4">
        <f t="shared" si="1"/>
        <v>0.28800000000000003</v>
      </c>
      <c r="F4" s="24">
        <f t="shared" si="2"/>
        <v>-0.10741950000000001</v>
      </c>
      <c r="G4" s="24">
        <f t="shared" si="3"/>
        <v>0.26998272000000006</v>
      </c>
      <c r="H4" s="24">
        <f t="shared" si="4"/>
        <v>9.5767499999999978E-2</v>
      </c>
      <c r="I4" s="24">
        <f t="shared" ref="I4:I67" si="5">F4+G4+H4</f>
        <v>0.25833072000000001</v>
      </c>
      <c r="K4" s="17">
        <v>3</v>
      </c>
      <c r="L4" s="16">
        <f>L3+dt</f>
        <v>0.02</v>
      </c>
      <c r="M4" s="16">
        <f>-springK*(P3)+grav*mass</f>
        <v>-1.4651136900000001</v>
      </c>
      <c r="N4" s="16">
        <f>Table2[[#This Row],[F]]/mass</f>
        <v>-9.7674246000000018</v>
      </c>
      <c r="O4" s="16">
        <f>N4*(dt) + O3</f>
        <v>-0.19577424600000004</v>
      </c>
      <c r="P4" s="18">
        <f>O4*dt + P3</f>
        <v>-2.9387424600000006E-3</v>
      </c>
      <c r="R4" s="17">
        <v>3</v>
      </c>
      <c r="S4" s="16">
        <f>S3+dt</f>
        <v>0.02</v>
      </c>
      <c r="T4" s="16">
        <f>-springK*(W3)+grav*mass-$Y$2*V3</f>
        <v>-1.4650155900000001</v>
      </c>
      <c r="U4" s="16">
        <f>Table24[[#This Row],[F]]/mass</f>
        <v>-9.766770600000001</v>
      </c>
      <c r="V4" s="16">
        <f>U4*(dt) + V3</f>
        <v>-0.19576770600000001</v>
      </c>
      <c r="W4" s="18">
        <f>V4*dt + W3</f>
        <v>-2.9386770600000004E-3</v>
      </c>
    </row>
    <row r="5" spans="1:25" x14ac:dyDescent="0.25">
      <c r="A5">
        <v>0.15</v>
      </c>
      <c r="B5">
        <v>0.32400000000000001</v>
      </c>
      <c r="C5">
        <v>1.22</v>
      </c>
      <c r="D5">
        <f t="shared" si="0"/>
        <v>1.2000000000000011E-2</v>
      </c>
      <c r="E5">
        <f t="shared" si="1"/>
        <v>0.22700000000000004</v>
      </c>
      <c r="F5" s="24">
        <f t="shared" si="2"/>
        <v>-1.7658000000000014E-2</v>
      </c>
      <c r="G5" s="24">
        <f t="shared" si="3"/>
        <v>0.16772689500000007</v>
      </c>
      <c r="H5" s="24">
        <f t="shared" si="4"/>
        <v>0.11162999999999999</v>
      </c>
      <c r="I5" s="24">
        <f t="shared" si="5"/>
        <v>0.26169889500000004</v>
      </c>
      <c r="J5">
        <v>0.434</v>
      </c>
      <c r="K5" s="17">
        <v>4</v>
      </c>
      <c r="L5" s="16">
        <f>L4+dt</f>
        <v>0.03</v>
      </c>
      <c r="M5" s="16">
        <f>-springK*(P4)+grav*mass</f>
        <v>-1.4523687865854</v>
      </c>
      <c r="N5" s="16">
        <f>Table2[[#This Row],[F]]/mass</f>
        <v>-9.6824585772359999</v>
      </c>
      <c r="O5" s="16">
        <f>N5*(dt) + O4</f>
        <v>-0.29259883177236001</v>
      </c>
      <c r="P5" s="18">
        <f>O5*dt + P4</f>
        <v>-5.8647307777236011E-3</v>
      </c>
      <c r="R5" s="17">
        <v>4</v>
      </c>
      <c r="S5" s="16">
        <f>S4+dt</f>
        <v>0.03</v>
      </c>
      <c r="T5" s="16">
        <f>-springK*(W4)+grav*mass-$Y$2*V4</f>
        <v>-1.4521734446334</v>
      </c>
      <c r="U5" s="16">
        <f>Table24[[#This Row],[F]]/mass</f>
        <v>-9.6811562975560008</v>
      </c>
      <c r="V5" s="16">
        <f>U5*(dt) + V4</f>
        <v>-0.29257926897556003</v>
      </c>
      <c r="W5" s="18">
        <f>V5*dt + W4</f>
        <v>-5.8644697497556002E-3</v>
      </c>
    </row>
    <row r="6" spans="1:25" x14ac:dyDescent="0.25">
      <c r="A6">
        <v>0.2</v>
      </c>
      <c r="B6">
        <v>0.38500000000000001</v>
      </c>
      <c r="C6">
        <v>1.17</v>
      </c>
      <c r="D6">
        <f t="shared" si="0"/>
        <v>-4.8999999999999988E-2</v>
      </c>
      <c r="E6">
        <f t="shared" si="1"/>
        <v>0.16600000000000004</v>
      </c>
      <c r="F6" s="24">
        <f t="shared" si="2"/>
        <v>7.2103499999999987E-2</v>
      </c>
      <c r="G6" s="24">
        <f t="shared" si="3"/>
        <v>8.9694780000000029E-2</v>
      </c>
      <c r="H6" s="24">
        <f t="shared" si="4"/>
        <v>0.10266749999999998</v>
      </c>
      <c r="I6" s="24">
        <f t="shared" si="5"/>
        <v>0.26446577999999998</v>
      </c>
      <c r="J6">
        <f>J5-0.336</f>
        <v>9.7999999999999976E-2</v>
      </c>
      <c r="K6" s="17">
        <v>5</v>
      </c>
      <c r="L6" s="16">
        <f>L5+dt</f>
        <v>0.04</v>
      </c>
      <c r="M6" s="16">
        <f>-springK*(P5)+grav*mass</f>
        <v>-1.4333206026370193</v>
      </c>
      <c r="N6" s="16">
        <f>Table2[[#This Row],[F]]/mass</f>
        <v>-9.5554706842467958</v>
      </c>
      <c r="O6" s="16">
        <f>N6*(dt) + O5</f>
        <v>-0.38815353861482799</v>
      </c>
      <c r="P6" s="18">
        <f>O6*dt + P5</f>
        <v>-9.7462661638718813E-3</v>
      </c>
      <c r="R6" s="17">
        <v>5</v>
      </c>
      <c r="S6" s="16">
        <f>S5+dt</f>
        <v>0.04</v>
      </c>
      <c r="T6" s="16">
        <f>-springK*(W5)+grav*mass-$Y$2*V5</f>
        <v>-1.4330297226601154</v>
      </c>
      <c r="U6" s="16">
        <f>Table24[[#This Row],[F]]/mass</f>
        <v>-9.5535314844007697</v>
      </c>
      <c r="V6" s="16">
        <f>U6*(dt) + V5</f>
        <v>-0.3881145838195677</v>
      </c>
      <c r="W6" s="18">
        <f>V6*dt + W5</f>
        <v>-9.7456155879512771E-3</v>
      </c>
    </row>
    <row r="7" spans="1:25" x14ac:dyDescent="0.25">
      <c r="A7">
        <v>0.25</v>
      </c>
      <c r="B7">
        <v>0.441</v>
      </c>
      <c r="C7">
        <v>1.01</v>
      </c>
      <c r="D7">
        <f t="shared" si="0"/>
        <v>-0.10499999999999998</v>
      </c>
      <c r="E7">
        <f t="shared" si="1"/>
        <v>0.11000000000000004</v>
      </c>
      <c r="F7" s="24">
        <f t="shared" si="2"/>
        <v>0.15450749999999996</v>
      </c>
      <c r="G7" s="24">
        <f t="shared" si="3"/>
        <v>3.9385500000000032E-2</v>
      </c>
      <c r="H7" s="24">
        <f t="shared" si="4"/>
        <v>7.6507499999999992E-2</v>
      </c>
      <c r="I7" s="24">
        <f t="shared" si="5"/>
        <v>0.27040049999999999</v>
      </c>
      <c r="K7" s="17">
        <v>6</v>
      </c>
      <c r="L7" s="16">
        <f>L6+dt</f>
        <v>0.05</v>
      </c>
      <c r="M7" s="16">
        <f>-springK*(P6)+grav*mass</f>
        <v>-1.408051807273194</v>
      </c>
      <c r="N7" s="16">
        <f>Table2[[#This Row],[F]]/mass</f>
        <v>-9.3870120484879607</v>
      </c>
      <c r="O7" s="16">
        <f>N7*(dt) + O6</f>
        <v>-0.48202365909970757</v>
      </c>
      <c r="P7" s="18">
        <f>O7*dt + P6</f>
        <v>-1.4566502754868958E-2</v>
      </c>
      <c r="R7" s="17">
        <v>6</v>
      </c>
      <c r="S7" s="16">
        <f>S6+dt</f>
        <v>0.05</v>
      </c>
      <c r="T7" s="16">
        <f>-springK*(W6)+grav*mass-$Y$2*V6</f>
        <v>-1.4076679279386177</v>
      </c>
      <c r="U7" s="16">
        <f>Table24[[#This Row],[F]]/mass</f>
        <v>-9.3844528529241185</v>
      </c>
      <c r="V7" s="16">
        <f>U7*(dt) + V6</f>
        <v>-0.48195911234880889</v>
      </c>
      <c r="W7" s="18">
        <f>V7*dt + W6</f>
        <v>-1.4565206711439366E-2</v>
      </c>
    </row>
    <row r="8" spans="1:25" x14ac:dyDescent="0.25">
      <c r="A8">
        <v>0.3</v>
      </c>
      <c r="B8">
        <v>0.48599999999999999</v>
      </c>
      <c r="C8">
        <v>0.74</v>
      </c>
      <c r="D8">
        <f t="shared" si="0"/>
        <v>-0.14999999999999997</v>
      </c>
      <c r="E8">
        <f t="shared" si="1"/>
        <v>6.5000000000000058E-2</v>
      </c>
      <c r="F8" s="24">
        <f t="shared" si="2"/>
        <v>0.22072499999999998</v>
      </c>
      <c r="G8" s="24">
        <f t="shared" si="3"/>
        <v>1.3752375000000023E-2</v>
      </c>
      <c r="H8" s="24">
        <f t="shared" si="4"/>
        <v>4.1069999999999995E-2</v>
      </c>
      <c r="I8" s="24">
        <f t="shared" si="5"/>
        <v>0.27554737499999998</v>
      </c>
      <c r="J8">
        <f>J3-J6</f>
        <v>9.1000000000000025E-2</v>
      </c>
      <c r="K8" s="17">
        <v>7</v>
      </c>
      <c r="L8" s="16">
        <f>L7+dt</f>
        <v>6.0000000000000005E-2</v>
      </c>
      <c r="M8" s="16">
        <f>-springK*(P7)+grav*mass</f>
        <v>-1.376672067065803</v>
      </c>
      <c r="N8" s="16">
        <f>Table2[[#This Row],[F]]/mass</f>
        <v>-9.1778137804386866</v>
      </c>
      <c r="O8" s="16">
        <f>N8*(dt) + O7</f>
        <v>-0.5738017969040945</v>
      </c>
      <c r="P8" s="18">
        <f>O8*dt + P7</f>
        <v>-2.0304520723909904E-2</v>
      </c>
      <c r="R8" s="17">
        <v>7</v>
      </c>
      <c r="S8" s="16">
        <f>S7+dt</f>
        <v>6.0000000000000005E-2</v>
      </c>
      <c r="T8" s="16">
        <f>-springK*(W7)+grav*mass-$Y$2*V7</f>
        <v>-1.3761985451961809</v>
      </c>
      <c r="U8" s="16">
        <f>Table24[[#This Row],[F]]/mass</f>
        <v>-9.1746569679745402</v>
      </c>
      <c r="V8" s="16">
        <f>U8*(dt) + V7</f>
        <v>-0.57370568202855432</v>
      </c>
      <c r="W8" s="18">
        <f>V8*dt + W7</f>
        <v>-2.0302263531724908E-2</v>
      </c>
    </row>
    <row r="9" spans="1:25" x14ac:dyDescent="0.25">
      <c r="A9">
        <v>0.35</v>
      </c>
      <c r="B9">
        <v>0.51500000000000001</v>
      </c>
      <c r="C9">
        <v>0.39</v>
      </c>
      <c r="D9">
        <f t="shared" si="0"/>
        <v>-0.17899999999999999</v>
      </c>
      <c r="E9">
        <f t="shared" si="1"/>
        <v>3.6000000000000032E-2</v>
      </c>
      <c r="F9" s="24">
        <f t="shared" si="2"/>
        <v>0.26339849999999998</v>
      </c>
      <c r="G9" s="24">
        <f t="shared" si="3"/>
        <v>4.2184800000000071E-3</v>
      </c>
      <c r="H9" s="24">
        <f t="shared" si="4"/>
        <v>1.1407500000000001E-2</v>
      </c>
      <c r="I9" s="24">
        <f t="shared" si="5"/>
        <v>0.27902448000000002</v>
      </c>
      <c r="K9" s="17">
        <v>8</v>
      </c>
      <c r="L9" s="16">
        <f>L8+dt</f>
        <v>7.0000000000000007E-2</v>
      </c>
      <c r="M9" s="16">
        <f>-springK*(P8)+grav*mass</f>
        <v>-1.3393175700873465</v>
      </c>
      <c r="N9" s="16">
        <f>Table2[[#This Row],[F]]/mass</f>
        <v>-8.9287838005823108</v>
      </c>
      <c r="O9" s="16">
        <f>N9*(dt) + O8</f>
        <v>-0.66308963490991757</v>
      </c>
      <c r="P9" s="18">
        <f>O9*dt + P8</f>
        <v>-2.6935417073009081E-2</v>
      </c>
      <c r="R9" s="17">
        <v>8</v>
      </c>
      <c r="S9" s="16">
        <f>S8+dt</f>
        <v>7.0000000000000007E-2</v>
      </c>
      <c r="T9" s="16">
        <f>-springK*(W8)+grav*mass-$Y$2*V8</f>
        <v>-1.3387585587264423</v>
      </c>
      <c r="U9" s="16">
        <f>Table24[[#This Row],[F]]/mass</f>
        <v>-8.9250570581762823</v>
      </c>
      <c r="V9" s="16">
        <f>U9*(dt) + V8</f>
        <v>-0.6629562526103171</v>
      </c>
      <c r="W9" s="18">
        <f>V9*dt + W8</f>
        <v>-2.6931826057828078E-2</v>
      </c>
    </row>
    <row r="10" spans="1:25" x14ac:dyDescent="0.25">
      <c r="A10">
        <v>0.4</v>
      </c>
      <c r="B10">
        <v>0.52500000000000002</v>
      </c>
      <c r="C10">
        <v>-0.01</v>
      </c>
      <c r="D10">
        <f t="shared" si="0"/>
        <v>-0.189</v>
      </c>
      <c r="E10">
        <f t="shared" si="1"/>
        <v>2.6000000000000023E-2</v>
      </c>
      <c r="F10" s="24">
        <f t="shared" si="2"/>
        <v>0.27811350000000001</v>
      </c>
      <c r="G10" s="24">
        <f t="shared" si="3"/>
        <v>2.2003800000000039E-3</v>
      </c>
      <c r="H10" s="24">
        <f t="shared" si="4"/>
        <v>7.5000000000000002E-6</v>
      </c>
      <c r="I10" s="24">
        <f t="shared" si="5"/>
        <v>0.28032138000000001</v>
      </c>
      <c r="K10" s="17">
        <v>9</v>
      </c>
      <c r="L10" s="16">
        <f>L9+dt</f>
        <v>0.08</v>
      </c>
      <c r="M10" s="16">
        <f>-springK*(P9)+grav*mass</f>
        <v>-1.2961504348547108</v>
      </c>
      <c r="N10" s="16">
        <f>Table2[[#This Row],[F]]/mass</f>
        <v>-8.6410028990314061</v>
      </c>
      <c r="O10" s="16">
        <f>N10*(dt) + O9</f>
        <v>-0.74949966390023159</v>
      </c>
      <c r="P10" s="18">
        <f>O10*dt + P9</f>
        <v>-3.4430413712011394E-2</v>
      </c>
      <c r="R10" s="17">
        <v>9</v>
      </c>
      <c r="S10" s="16">
        <f>S9+dt</f>
        <v>0.08</v>
      </c>
      <c r="T10" s="16">
        <f>-springK*(W9)+grav*mass-$Y$2*V9</f>
        <v>-1.2955108561109288</v>
      </c>
      <c r="U10" s="16">
        <f>Table24[[#This Row],[F]]/mass</f>
        <v>-8.6367390407395259</v>
      </c>
      <c r="V10" s="16">
        <f>U10*(dt) + V9</f>
        <v>-0.74932364301771237</v>
      </c>
      <c r="W10" s="18">
        <f>V10*dt + W9</f>
        <v>-3.4425062488005198E-2</v>
      </c>
    </row>
    <row r="11" spans="1:25" x14ac:dyDescent="0.25">
      <c r="A11">
        <v>0.45</v>
      </c>
      <c r="B11">
        <v>0.51400000000000001</v>
      </c>
      <c r="C11">
        <v>-0.4</v>
      </c>
      <c r="D11">
        <f t="shared" si="0"/>
        <v>-0.17799999999999999</v>
      </c>
      <c r="E11">
        <f t="shared" si="1"/>
        <v>3.7000000000000033E-2</v>
      </c>
      <c r="F11" s="24">
        <f t="shared" si="2"/>
        <v>0.26192700000000002</v>
      </c>
      <c r="G11" s="24">
        <f t="shared" si="3"/>
        <v>4.456095000000008E-3</v>
      </c>
      <c r="H11" s="24">
        <f t="shared" si="4"/>
        <v>1.2000000000000002E-2</v>
      </c>
      <c r="I11" s="24">
        <f t="shared" si="5"/>
        <v>0.27838309500000002</v>
      </c>
      <c r="K11" s="17">
        <v>10</v>
      </c>
      <c r="L11" s="16">
        <f>L10+dt</f>
        <v>0.09</v>
      </c>
      <c r="M11" s="16">
        <f>-springK*(P10)+grav*mass</f>
        <v>-1.2473580067348058</v>
      </c>
      <c r="N11" s="16">
        <f>Table2[[#This Row],[F]]/mass</f>
        <v>-8.3157200448987059</v>
      </c>
      <c r="O11" s="16">
        <f>N11*(dt) + O10</f>
        <v>-0.83265686434921871</v>
      </c>
      <c r="P11" s="18">
        <f>O11*dt + P10</f>
        <v>-4.2756982355503584E-2</v>
      </c>
      <c r="R11" s="17">
        <v>10</v>
      </c>
      <c r="S11" s="16">
        <f>S10+dt</f>
        <v>0.09</v>
      </c>
      <c r="T11" s="16">
        <f>-springK*(W10)+grav*mass-$Y$2*V10</f>
        <v>-1.2466435195600685</v>
      </c>
      <c r="U11" s="16">
        <f>Table24[[#This Row],[F]]/mass</f>
        <v>-8.3109567970671243</v>
      </c>
      <c r="V11" s="16">
        <f>U11*(dt) + V10</f>
        <v>-0.83243321098838363</v>
      </c>
      <c r="W11" s="18">
        <f>V11*dt + W10</f>
        <v>-4.2749394597889033E-2</v>
      </c>
    </row>
    <row r="12" spans="1:25" x14ac:dyDescent="0.25">
      <c r="A12">
        <v>0.5</v>
      </c>
      <c r="B12">
        <v>0.48499999999999999</v>
      </c>
      <c r="C12">
        <v>-0.74</v>
      </c>
      <c r="D12">
        <f t="shared" si="0"/>
        <v>-0.14899999999999997</v>
      </c>
      <c r="E12">
        <f t="shared" si="1"/>
        <v>6.6000000000000059E-2</v>
      </c>
      <c r="F12" s="24">
        <f t="shared" si="2"/>
        <v>0.21925349999999996</v>
      </c>
      <c r="G12" s="24">
        <f t="shared" si="3"/>
        <v>1.4178780000000024E-2</v>
      </c>
      <c r="H12" s="24">
        <f t="shared" si="4"/>
        <v>4.1069999999999995E-2</v>
      </c>
      <c r="I12" s="24">
        <f t="shared" si="5"/>
        <v>0.27450227999999999</v>
      </c>
      <c r="K12" s="17">
        <v>11</v>
      </c>
      <c r="L12" s="16">
        <f>L11+dt</f>
        <v>9.9999999999999992E-2</v>
      </c>
      <c r="M12" s="16">
        <f>-springK*(P11)+grav*mass</f>
        <v>-1.1931520448656716</v>
      </c>
      <c r="N12" s="16">
        <f>Table2[[#This Row],[F]]/mass</f>
        <v>-7.9543469657711441</v>
      </c>
      <c r="O12" s="16">
        <f>N12*(dt) + O11</f>
        <v>-0.91220033400693012</v>
      </c>
      <c r="P12" s="18">
        <f>O12*dt + P11</f>
        <v>-5.1878985695572886E-2</v>
      </c>
      <c r="R12" s="17">
        <v>11</v>
      </c>
      <c r="S12" s="16">
        <f>S11+dt</f>
        <v>9.9999999999999992E-2</v>
      </c>
      <c r="T12" s="16">
        <f>-springK*(W11)+grav*mass-$Y$2*V11</f>
        <v>-1.1923690079567542</v>
      </c>
      <c r="U12" s="16">
        <f>Table24[[#This Row],[F]]/mass</f>
        <v>-7.9491267197116944</v>
      </c>
      <c r="V12" s="16">
        <f>U12*(dt) + V11</f>
        <v>-0.9119244781855006</v>
      </c>
      <c r="W12" s="18">
        <f>V12*dt + W11</f>
        <v>-5.1868639379744036E-2</v>
      </c>
    </row>
    <row r="13" spans="1:25" x14ac:dyDescent="0.25">
      <c r="A13">
        <v>0.55000000000000004</v>
      </c>
      <c r="B13">
        <v>0.44</v>
      </c>
      <c r="C13">
        <v>-1.01</v>
      </c>
      <c r="D13">
        <f t="shared" si="0"/>
        <v>-0.10399999999999998</v>
      </c>
      <c r="E13">
        <f t="shared" si="1"/>
        <v>0.11100000000000004</v>
      </c>
      <c r="F13" s="24">
        <f t="shared" si="2"/>
        <v>0.15303599999999998</v>
      </c>
      <c r="G13" s="24">
        <f t="shared" si="3"/>
        <v>4.010485500000003E-2</v>
      </c>
      <c r="H13" s="24">
        <f t="shared" si="4"/>
        <v>7.6507499999999992E-2</v>
      </c>
      <c r="I13" s="24">
        <f t="shared" si="5"/>
        <v>0.26964835500000001</v>
      </c>
      <c r="K13" s="17">
        <v>12</v>
      </c>
      <c r="L13" s="16">
        <f>L12+dt</f>
        <v>0.10999999999999999</v>
      </c>
      <c r="M13" s="16">
        <f>-springK*(P12)+grav*mass</f>
        <v>-1.1337678031218206</v>
      </c>
      <c r="N13" s="16">
        <f>Table2[[#This Row],[F]]/mass</f>
        <v>-7.5584520208121377</v>
      </c>
      <c r="O13" s="16">
        <f>N13*(dt) + O12</f>
        <v>-0.98778485421505147</v>
      </c>
      <c r="P13" s="18">
        <f>O13*dt + P12</f>
        <v>-6.17568342377234E-2</v>
      </c>
      <c r="R13" s="17">
        <v>12</v>
      </c>
      <c r="S13" s="16">
        <f>S12+dt</f>
        <v>0.10999999999999999</v>
      </c>
      <c r="T13" s="16">
        <f>-springK*(W12)+grav*mass-$Y$2*V12</f>
        <v>-1.1329232331596808</v>
      </c>
      <c r="U13" s="16">
        <f>Table24[[#This Row],[F]]/mass</f>
        <v>-7.5528215543978723</v>
      </c>
      <c r="V13" s="16">
        <f>U13*(dt) + V12</f>
        <v>-0.9874526937294793</v>
      </c>
      <c r="W13" s="18">
        <f>V13*dt + W12</f>
        <v>-6.1743166317038828E-2</v>
      </c>
    </row>
    <row r="14" spans="1:25" x14ac:dyDescent="0.25">
      <c r="A14">
        <v>0.6</v>
      </c>
      <c r="B14">
        <v>0.38400000000000001</v>
      </c>
      <c r="C14">
        <v>-1.17</v>
      </c>
      <c r="D14">
        <f t="shared" si="0"/>
        <v>-4.7999999999999987E-2</v>
      </c>
      <c r="E14">
        <f t="shared" si="1"/>
        <v>0.16700000000000004</v>
      </c>
      <c r="F14" s="24">
        <f t="shared" si="2"/>
        <v>7.0631999999999986E-2</v>
      </c>
      <c r="G14" s="24">
        <f t="shared" si="3"/>
        <v>9.0778695000000034E-2</v>
      </c>
      <c r="H14" s="24">
        <f t="shared" si="4"/>
        <v>0.10266749999999998</v>
      </c>
      <c r="I14" s="24">
        <f t="shared" si="5"/>
        <v>0.26407819500000002</v>
      </c>
      <c r="K14" s="17">
        <v>13</v>
      </c>
      <c r="L14" s="16">
        <f>L13+dt</f>
        <v>0.11999999999999998</v>
      </c>
      <c r="M14" s="16">
        <f>-springK*(P13)+grav*mass</f>
        <v>-1.0694630091124206</v>
      </c>
      <c r="N14" s="16">
        <f>Table2[[#This Row],[F]]/mass</f>
        <v>-7.1297533940828046</v>
      </c>
      <c r="O14" s="16">
        <f>N14*(dt) + O13</f>
        <v>-1.0590823881558795</v>
      </c>
      <c r="P14" s="18">
        <f>O14*dt + P13</f>
        <v>-7.234765811928219E-2</v>
      </c>
      <c r="R14" s="17">
        <v>13</v>
      </c>
      <c r="S14" s="16">
        <f>S13+dt</f>
        <v>0.11999999999999998</v>
      </c>
      <c r="T14" s="16">
        <f>-springK*(W13)+grav*mass-$Y$2*V13</f>
        <v>-1.0685645345823478</v>
      </c>
      <c r="U14" s="16">
        <f>Table24[[#This Row],[F]]/mass</f>
        <v>-7.1237635638823189</v>
      </c>
      <c r="V14" s="16">
        <f>U14*(dt) + V13</f>
        <v>-1.0586903293683025</v>
      </c>
      <c r="W14" s="18">
        <f>V14*dt + W13</f>
        <v>-7.2330069610721859E-2</v>
      </c>
    </row>
    <row r="15" spans="1:25" x14ac:dyDescent="0.25">
      <c r="A15">
        <v>0.65</v>
      </c>
      <c r="B15">
        <v>0.32300000000000001</v>
      </c>
      <c r="C15">
        <v>-1.21</v>
      </c>
      <c r="D15">
        <f t="shared" si="0"/>
        <v>1.3000000000000012E-2</v>
      </c>
      <c r="E15">
        <f t="shared" si="1"/>
        <v>0.22800000000000004</v>
      </c>
      <c r="F15" s="24">
        <f t="shared" si="2"/>
        <v>-1.9129500000000018E-2</v>
      </c>
      <c r="G15" s="24">
        <f t="shared" si="3"/>
        <v>0.16920792000000004</v>
      </c>
      <c r="H15" s="24">
        <f t="shared" si="4"/>
        <v>0.10980749999999999</v>
      </c>
      <c r="I15" s="24">
        <f t="shared" si="5"/>
        <v>0.25988591999999999</v>
      </c>
      <c r="K15" s="17">
        <v>14</v>
      </c>
      <c r="L15" s="16">
        <f>L14+dt</f>
        <v>0.12999999999999998</v>
      </c>
      <c r="M15" s="16">
        <f>-springK*(P14)+grav*mass</f>
        <v>-1.0005167456434729</v>
      </c>
      <c r="N15" s="16">
        <f>Table2[[#This Row],[F]]/mass</f>
        <v>-6.6701116376231528</v>
      </c>
      <c r="O15" s="16">
        <f>N15*(dt) + O14</f>
        <v>-1.125783504532111</v>
      </c>
      <c r="P15" s="18">
        <f>O15*dt + P14</f>
        <v>-8.3605493164603306E-2</v>
      </c>
      <c r="R15" s="17">
        <v>14</v>
      </c>
      <c r="S15" s="16">
        <f>S14+dt</f>
        <v>0.12999999999999998</v>
      </c>
      <c r="T15" s="16">
        <f>-springK*(W14)+grav*mass-$Y$2*V14</f>
        <v>-0.99957255650483234</v>
      </c>
      <c r="U15" s="16">
        <f>Table24[[#This Row],[F]]/mass</f>
        <v>-6.6638170433655493</v>
      </c>
      <c r="V15" s="16">
        <f>U15*(dt) + V14</f>
        <v>-1.1253284998019581</v>
      </c>
      <c r="W15" s="18">
        <f>V15*dt + W14</f>
        <v>-8.3583354608741445E-2</v>
      </c>
    </row>
    <row r="16" spans="1:25" x14ac:dyDescent="0.25">
      <c r="A16">
        <v>0.7</v>
      </c>
      <c r="B16">
        <v>0.26300000000000001</v>
      </c>
      <c r="C16">
        <v>-1.1200000000000001</v>
      </c>
      <c r="D16">
        <f t="shared" si="0"/>
        <v>7.3000000000000009E-2</v>
      </c>
      <c r="E16">
        <f t="shared" si="1"/>
        <v>0.28800000000000003</v>
      </c>
      <c r="F16" s="24">
        <f t="shared" si="2"/>
        <v>-0.10741950000000001</v>
      </c>
      <c r="G16" s="24">
        <f t="shared" si="3"/>
        <v>0.26998272000000006</v>
      </c>
      <c r="H16" s="24">
        <f t="shared" si="4"/>
        <v>9.4080000000000011E-2</v>
      </c>
      <c r="I16" s="24">
        <f t="shared" si="5"/>
        <v>0.25664322000000006</v>
      </c>
      <c r="K16" s="17">
        <v>15</v>
      </c>
      <c r="L16" s="16">
        <f>L15+dt</f>
        <v>0.13999999999999999</v>
      </c>
      <c r="M16" s="16">
        <f>-springK*(P15)+grav*mass</f>
        <v>-0.92722823949843247</v>
      </c>
      <c r="N16" s="16">
        <f>Table2[[#This Row],[F]]/mass</f>
        <v>-6.1815215966562169</v>
      </c>
      <c r="O16" s="16">
        <f>N16*(dt) + O15</f>
        <v>-1.1875987204986731</v>
      </c>
      <c r="P16" s="18">
        <f>O16*dt + P15</f>
        <v>-9.5481480369590033E-2</v>
      </c>
      <c r="R16" s="17">
        <v>15</v>
      </c>
      <c r="S16" s="16">
        <f>S15+dt</f>
        <v>0.13999999999999999</v>
      </c>
      <c r="T16" s="16">
        <f>-springK*(W15)+grav*mass-$Y$2*V15</f>
        <v>-0.92624703299729128</v>
      </c>
      <c r="U16" s="16">
        <f>Table24[[#This Row],[F]]/mass</f>
        <v>-6.1749802199819417</v>
      </c>
      <c r="V16" s="16">
        <f>U16*(dt) + V15</f>
        <v>-1.1870783020017777</v>
      </c>
      <c r="W16" s="18">
        <f>V16*dt + W15</f>
        <v>-9.545413762875922E-2</v>
      </c>
    </row>
    <row r="17" spans="1:23" x14ac:dyDescent="0.25">
      <c r="A17">
        <v>0.75</v>
      </c>
      <c r="B17">
        <v>0.21099999999999999</v>
      </c>
      <c r="C17">
        <v>-0.91</v>
      </c>
      <c r="D17">
        <f t="shared" si="0"/>
        <v>0.12500000000000003</v>
      </c>
      <c r="E17">
        <f t="shared" si="1"/>
        <v>0.34000000000000008</v>
      </c>
      <c r="F17" s="24">
        <f t="shared" si="2"/>
        <v>-0.18393750000000003</v>
      </c>
      <c r="G17" s="24">
        <f t="shared" si="3"/>
        <v>0.37627800000000017</v>
      </c>
      <c r="H17" s="24">
        <f t="shared" si="4"/>
        <v>6.2107500000000003E-2</v>
      </c>
      <c r="I17" s="24">
        <f t="shared" si="5"/>
        <v>0.25444800000000012</v>
      </c>
      <c r="K17" s="17">
        <v>16</v>
      </c>
      <c r="L17" s="16">
        <f>L16+dt</f>
        <v>0.15</v>
      </c>
      <c r="M17" s="16">
        <f>-springK*(P16)+grav*mass</f>
        <v>-0.84991556279396896</v>
      </c>
      <c r="N17" s="16">
        <f>Table2[[#This Row],[F]]/mass</f>
        <v>-5.6661037519597937</v>
      </c>
      <c r="O17" s="16">
        <f>N17*(dt) + O16</f>
        <v>-1.244259758018271</v>
      </c>
      <c r="P17" s="18">
        <f>O17*dt + P16</f>
        <v>-0.10792407794977274</v>
      </c>
      <c r="R17" s="17">
        <v>16</v>
      </c>
      <c r="S17" s="16">
        <f>S16+dt</f>
        <v>0.15</v>
      </c>
      <c r="T17" s="16">
        <f>-springK*(W16)+grav*mass-$Y$2*V16</f>
        <v>-0.84890648573477567</v>
      </c>
      <c r="U17" s="16">
        <f>Table24[[#This Row],[F]]/mass</f>
        <v>-5.6593765715651712</v>
      </c>
      <c r="V17" s="16">
        <f>U17*(dt) + V16</f>
        <v>-1.2436720677174293</v>
      </c>
      <c r="W17" s="18">
        <f>V17*dt + W16</f>
        <v>-0.10789085830593351</v>
      </c>
    </row>
    <row r="18" spans="1:23" x14ac:dyDescent="0.25">
      <c r="A18">
        <v>0.8</v>
      </c>
      <c r="B18">
        <v>0.17199999999999999</v>
      </c>
      <c r="C18">
        <v>-0.61</v>
      </c>
      <c r="D18">
        <f t="shared" si="0"/>
        <v>0.16400000000000003</v>
      </c>
      <c r="E18">
        <f t="shared" si="1"/>
        <v>0.37900000000000006</v>
      </c>
      <c r="F18" s="24">
        <f t="shared" si="2"/>
        <v>-0.24132600000000004</v>
      </c>
      <c r="G18" s="24">
        <f t="shared" si="3"/>
        <v>0.46755145500000012</v>
      </c>
      <c r="H18" s="24">
        <f t="shared" si="4"/>
        <v>2.7907499999999998E-2</v>
      </c>
      <c r="I18" s="24">
        <f t="shared" si="5"/>
        <v>0.25413295500000005</v>
      </c>
      <c r="K18" s="17">
        <v>17</v>
      </c>
      <c r="L18" s="16">
        <f>L17+dt</f>
        <v>0.16</v>
      </c>
      <c r="M18" s="16">
        <f>-springK*(P17)+grav*mass</f>
        <v>-0.76891425254697954</v>
      </c>
      <c r="N18" s="16">
        <f>Table2[[#This Row],[F]]/mass</f>
        <v>-5.126095016979864</v>
      </c>
      <c r="O18" s="16">
        <f>N18*(dt) + O17</f>
        <v>-1.2955207081880697</v>
      </c>
      <c r="P18" s="18">
        <f>O18*dt + P17</f>
        <v>-0.12087928503165343</v>
      </c>
      <c r="R18" s="17">
        <v>17</v>
      </c>
      <c r="S18" s="16">
        <f>S17+dt</f>
        <v>0.16</v>
      </c>
      <c r="T18" s="16">
        <f>-springK*(W17)+grav*mass-$Y$2*V17</f>
        <v>-0.76788684036065546</v>
      </c>
      <c r="U18" s="16">
        <f>Table24[[#This Row],[F]]/mass</f>
        <v>-5.1192456024043702</v>
      </c>
      <c r="V18" s="16">
        <f>U18*(dt) + V17</f>
        <v>-1.2948645237414731</v>
      </c>
      <c r="W18" s="18">
        <f>V18*dt + W17</f>
        <v>-0.12083950354334824</v>
      </c>
    </row>
    <row r="19" spans="1:23" x14ac:dyDescent="0.25">
      <c r="A19">
        <v>0.85</v>
      </c>
      <c r="B19">
        <v>0.15</v>
      </c>
      <c r="C19">
        <v>-0.25</v>
      </c>
      <c r="D19">
        <f t="shared" si="0"/>
        <v>0.18600000000000003</v>
      </c>
      <c r="E19">
        <f t="shared" si="1"/>
        <v>0.40100000000000002</v>
      </c>
      <c r="F19" s="24">
        <f t="shared" si="2"/>
        <v>-0.27369900000000008</v>
      </c>
      <c r="G19" s="24">
        <f t="shared" si="3"/>
        <v>0.52340725500000007</v>
      </c>
      <c r="H19" s="24">
        <f t="shared" si="4"/>
        <v>4.6874999999999998E-3</v>
      </c>
      <c r="I19" s="24">
        <f t="shared" si="5"/>
        <v>0.254395755</v>
      </c>
      <c r="K19" s="17">
        <v>18</v>
      </c>
      <c r="L19" s="16">
        <f>L18+dt</f>
        <v>0.17</v>
      </c>
      <c r="M19" s="16">
        <f>-springK*(P18)+grav*mass</f>
        <v>-0.6845758544439362</v>
      </c>
      <c r="N19" s="16">
        <f>Table2[[#This Row],[F]]/mass</f>
        <v>-4.5638390296262417</v>
      </c>
      <c r="O19" s="16">
        <f>N19*(dt) + O18</f>
        <v>-1.3411590984843322</v>
      </c>
      <c r="P19" s="18">
        <f>O19*dt + P18</f>
        <v>-0.13429087601649675</v>
      </c>
      <c r="R19" s="17">
        <v>18</v>
      </c>
      <c r="S19" s="16">
        <f>S18+dt</f>
        <v>0.17</v>
      </c>
      <c r="T19" s="16">
        <f>-springK*(W18)+grav*mass-$Y$2*V18</f>
        <v>-0.68353996740906153</v>
      </c>
      <c r="U19" s="16">
        <f>Table24[[#This Row],[F]]/mass</f>
        <v>-4.5569331160604101</v>
      </c>
      <c r="V19" s="16">
        <f>U19*(dt) + V18</f>
        <v>-1.3404338549020771</v>
      </c>
      <c r="W19" s="18">
        <f>V19*dt + W18</f>
        <v>-0.134243842092369</v>
      </c>
    </row>
    <row r="20" spans="1:23" x14ac:dyDescent="0.25">
      <c r="A20">
        <v>0.9</v>
      </c>
      <c r="B20">
        <v>0.14699999999999999</v>
      </c>
      <c r="C20">
        <v>0.15</v>
      </c>
      <c r="D20">
        <f t="shared" si="0"/>
        <v>0.18900000000000003</v>
      </c>
      <c r="E20">
        <f t="shared" si="1"/>
        <v>0.40400000000000003</v>
      </c>
      <c r="F20" s="24">
        <f t="shared" si="2"/>
        <v>-0.27811350000000007</v>
      </c>
      <c r="G20" s="24">
        <f t="shared" si="3"/>
        <v>0.53126808000000003</v>
      </c>
      <c r="H20" s="24">
        <f t="shared" si="4"/>
        <v>1.6875E-3</v>
      </c>
      <c r="I20" s="24">
        <f t="shared" si="5"/>
        <v>0.25484207999999997</v>
      </c>
      <c r="K20" s="17">
        <v>19</v>
      </c>
      <c r="L20" s="16">
        <f>L19+dt</f>
        <v>0.18000000000000002</v>
      </c>
      <c r="M20" s="16">
        <f>-springK*(P19)+grav*mass</f>
        <v>-0.59726639713260621</v>
      </c>
      <c r="N20" s="16">
        <f>Table2[[#This Row],[F]]/mass</f>
        <v>-3.9817759808840414</v>
      </c>
      <c r="O20" s="16">
        <f>N20*(dt) + O19</f>
        <v>-1.3809768582931727</v>
      </c>
      <c r="P20" s="18">
        <f>O20*dt + P19</f>
        <v>-0.14810064459942848</v>
      </c>
      <c r="R20" s="17">
        <v>19</v>
      </c>
      <c r="S20" s="16">
        <f>S19+dt</f>
        <v>0.18000000000000002</v>
      </c>
      <c r="T20" s="16">
        <f>-springK*(W19)+grav*mass-$Y$2*V19</f>
        <v>-0.59623215412377573</v>
      </c>
      <c r="U20" s="16">
        <f>Table24[[#This Row],[F]]/mass</f>
        <v>-3.9748810274918385</v>
      </c>
      <c r="V20" s="16">
        <f>U20*(dt) + V19</f>
        <v>-1.3801826651769955</v>
      </c>
      <c r="W20" s="18">
        <f>V20*dt + W19</f>
        <v>-0.14804566874413896</v>
      </c>
    </row>
    <row r="21" spans="1:23" x14ac:dyDescent="0.25">
      <c r="A21">
        <v>0.95</v>
      </c>
      <c r="B21">
        <v>0.16400000000000001</v>
      </c>
      <c r="C21">
        <v>0.52</v>
      </c>
      <c r="D21">
        <f t="shared" si="0"/>
        <v>0.17200000000000001</v>
      </c>
      <c r="E21">
        <f t="shared" si="1"/>
        <v>0.38700000000000001</v>
      </c>
      <c r="F21" s="24">
        <f t="shared" si="2"/>
        <v>-0.25309799999999999</v>
      </c>
      <c r="G21" s="24">
        <f t="shared" si="3"/>
        <v>0.48749809500000002</v>
      </c>
      <c r="H21" s="24">
        <f t="shared" si="4"/>
        <v>2.0280000000000003E-2</v>
      </c>
      <c r="I21" s="24">
        <f t="shared" si="5"/>
        <v>0.25468009500000005</v>
      </c>
      <c r="K21" s="17">
        <v>20</v>
      </c>
      <c r="L21" s="16">
        <f>L20+dt</f>
        <v>0.19000000000000003</v>
      </c>
      <c r="M21" s="16">
        <f>-springK*(P20)+grav*mass</f>
        <v>-0.50736480365772063</v>
      </c>
      <c r="N21" s="16">
        <f>Table2[[#This Row],[F]]/mass</f>
        <v>-3.3824320243848045</v>
      </c>
      <c r="O21" s="16">
        <f>N21*(dt) + O20</f>
        <v>-1.4148011785370207</v>
      </c>
      <c r="P21" s="18">
        <f>O21*dt + P20</f>
        <v>-0.16224865638479868</v>
      </c>
      <c r="R21" s="17">
        <v>20</v>
      </c>
      <c r="S21" s="16">
        <f>S20+dt</f>
        <v>0.19000000000000003</v>
      </c>
      <c r="T21" s="16">
        <f>-springK*(W20)+grav*mass-$Y$2*V20</f>
        <v>-0.50634251381047835</v>
      </c>
      <c r="U21" s="16">
        <f>Table24[[#This Row],[F]]/mass</f>
        <v>-3.3756167587365224</v>
      </c>
      <c r="V21" s="16">
        <f>U21*(dt) + V20</f>
        <v>-1.4139388327643607</v>
      </c>
      <c r="W21" s="18">
        <f>V21*dt + W20</f>
        <v>-0.16218505707178257</v>
      </c>
    </row>
    <row r="22" spans="1:23" x14ac:dyDescent="0.25">
      <c r="A22">
        <v>1</v>
      </c>
      <c r="B22">
        <v>0.19900000000000001</v>
      </c>
      <c r="C22">
        <v>0.82</v>
      </c>
      <c r="D22">
        <f t="shared" si="0"/>
        <v>0.13700000000000001</v>
      </c>
      <c r="E22">
        <f t="shared" si="1"/>
        <v>0.35200000000000004</v>
      </c>
      <c r="F22" s="24">
        <f t="shared" si="2"/>
        <v>-0.20159550000000004</v>
      </c>
      <c r="G22" s="24">
        <f t="shared" si="3"/>
        <v>0.40330752000000009</v>
      </c>
      <c r="H22" s="24">
        <f t="shared" si="4"/>
        <v>5.0429999999999989E-2</v>
      </c>
      <c r="I22" s="24">
        <f t="shared" si="5"/>
        <v>0.25214202000000002</v>
      </c>
      <c r="K22" s="17">
        <v>21</v>
      </c>
      <c r="L22" s="16">
        <f>L21+dt</f>
        <v>0.20000000000000004</v>
      </c>
      <c r="M22" s="16">
        <f>-springK*(P21)+grav*mass</f>
        <v>-0.41526124693496058</v>
      </c>
      <c r="N22" s="16">
        <f>Table2[[#This Row],[F]]/mass</f>
        <v>-2.7684083128997372</v>
      </c>
      <c r="O22" s="16">
        <f>N22*(dt) + O21</f>
        <v>-1.442485261666018</v>
      </c>
      <c r="P22" s="18">
        <f>O22*dt + P21</f>
        <v>-0.17667350900145887</v>
      </c>
      <c r="R22" s="17">
        <v>21</v>
      </c>
      <c r="S22" s="16">
        <f>S21+dt</f>
        <v>0.20000000000000004</v>
      </c>
      <c r="T22" s="16">
        <f>-springK*(W21)+grav*mass-$Y$2*V21</f>
        <v>-0.41426133962993122</v>
      </c>
      <c r="U22" s="16">
        <f>Table24[[#This Row],[F]]/mass</f>
        <v>-2.7617422641995417</v>
      </c>
      <c r="V22" s="16">
        <f>U22*(dt) + V21</f>
        <v>-1.4415562554063561</v>
      </c>
      <c r="W22" s="18">
        <f>V22*dt + W21</f>
        <v>-0.17660061962584614</v>
      </c>
    </row>
    <row r="23" spans="1:23" x14ac:dyDescent="0.25">
      <c r="A23">
        <v>1.05</v>
      </c>
      <c r="B23">
        <v>0.246</v>
      </c>
      <c r="C23">
        <v>1.08</v>
      </c>
      <c r="D23">
        <f t="shared" si="0"/>
        <v>9.0000000000000024E-2</v>
      </c>
      <c r="E23">
        <f t="shared" si="1"/>
        <v>0.30500000000000005</v>
      </c>
      <c r="F23" s="24">
        <f t="shared" si="2"/>
        <v>-0.13243500000000005</v>
      </c>
      <c r="G23" s="24">
        <f t="shared" si="3"/>
        <v>0.30279637500000006</v>
      </c>
      <c r="H23" s="24">
        <f t="shared" si="4"/>
        <v>8.7480000000000002E-2</v>
      </c>
      <c r="I23" s="24">
        <f t="shared" si="5"/>
        <v>0.25784137500000004</v>
      </c>
      <c r="K23" s="17">
        <v>22</v>
      </c>
      <c r="L23" s="16">
        <f>L22+dt</f>
        <v>0.21000000000000005</v>
      </c>
      <c r="M23" s="16">
        <f>-springK*(P22)+grav*mass</f>
        <v>-0.32135545640050278</v>
      </c>
      <c r="N23" s="16">
        <f>Table2[[#This Row],[F]]/mass</f>
        <v>-2.1423697093366854</v>
      </c>
      <c r="O23" s="16">
        <f>N23*(dt) + O22</f>
        <v>-1.4639089587593848</v>
      </c>
      <c r="P23" s="18">
        <f>O23*dt + P22</f>
        <v>-0.19131259858905272</v>
      </c>
      <c r="R23" s="17">
        <v>22</v>
      </c>
      <c r="S23" s="16">
        <f>S22+dt</f>
        <v>0.21000000000000005</v>
      </c>
      <c r="T23" s="16">
        <f>-springK*(W22)+grav*mass-$Y$2*V22</f>
        <v>-0.32038840998033541</v>
      </c>
      <c r="U23" s="16">
        <f>Table24[[#This Row],[F]]/mass</f>
        <v>-2.1359227332022361</v>
      </c>
      <c r="V23" s="16">
        <f>U23*(dt) + V22</f>
        <v>-1.4629154827383786</v>
      </c>
      <c r="W23" s="18">
        <f>V23*dt + W22</f>
        <v>-0.19122977445322992</v>
      </c>
    </row>
    <row r="24" spans="1:23" x14ac:dyDescent="0.25">
      <c r="A24">
        <v>1.1000000000000001</v>
      </c>
      <c r="B24">
        <v>0.307</v>
      </c>
      <c r="C24">
        <v>1.22</v>
      </c>
      <c r="D24">
        <f t="shared" si="0"/>
        <v>2.9000000000000026E-2</v>
      </c>
      <c r="E24">
        <f t="shared" si="1"/>
        <v>0.24400000000000005</v>
      </c>
      <c r="F24" s="24">
        <f t="shared" si="2"/>
        <v>-4.2673500000000045E-2</v>
      </c>
      <c r="G24" s="24">
        <f t="shared" si="3"/>
        <v>0.19378968000000008</v>
      </c>
      <c r="H24" s="24">
        <f t="shared" si="4"/>
        <v>0.11162999999999999</v>
      </c>
      <c r="I24" s="24">
        <f t="shared" si="5"/>
        <v>0.26274618000000005</v>
      </c>
      <c r="K24" s="17">
        <v>23</v>
      </c>
      <c r="L24" s="16">
        <f>L23+dt</f>
        <v>0.22000000000000006</v>
      </c>
      <c r="M24" s="16">
        <f>-springK*(P23)+grav*mass</f>
        <v>-0.22605498318526673</v>
      </c>
      <c r="N24" s="16">
        <f>Table2[[#This Row],[F]]/mass</f>
        <v>-1.5070332212351116</v>
      </c>
      <c r="O24" s="16">
        <f>N24*(dt) + O23</f>
        <v>-1.4789792909717359</v>
      </c>
      <c r="P24" s="18">
        <f>O24*dt + P23</f>
        <v>-0.20610239149877008</v>
      </c>
      <c r="R24" s="17">
        <v>23</v>
      </c>
      <c r="S24" s="16">
        <f>S23+dt</f>
        <v>0.22000000000000006</v>
      </c>
      <c r="T24" s="16">
        <f>-springK*(W23)+grav*mass-$Y$2*V23</f>
        <v>-0.22513125282673482</v>
      </c>
      <c r="U24" s="16">
        <f>Table24[[#This Row],[F]]/mass</f>
        <v>-1.5008750188448989</v>
      </c>
      <c r="V24" s="16">
        <f>U24*(dt) + V23</f>
        <v>-1.4779242329268276</v>
      </c>
      <c r="W24" s="18">
        <f>V24*dt + W23</f>
        <v>-0.20600901678249819</v>
      </c>
    </row>
    <row r="25" spans="1:23" x14ac:dyDescent="0.25">
      <c r="A25">
        <v>1.1499999999999999</v>
      </c>
      <c r="B25">
        <v>0.36799999999999999</v>
      </c>
      <c r="C25">
        <v>1.19</v>
      </c>
      <c r="D25">
        <f t="shared" si="0"/>
        <v>-3.1999999999999973E-2</v>
      </c>
      <c r="E25">
        <f t="shared" si="1"/>
        <v>0.18300000000000005</v>
      </c>
      <c r="F25" s="24">
        <f t="shared" si="2"/>
        <v>4.7087999999999963E-2</v>
      </c>
      <c r="G25" s="24">
        <f t="shared" si="3"/>
        <v>0.10900669500000006</v>
      </c>
      <c r="H25" s="24">
        <f t="shared" si="4"/>
        <v>0.1062075</v>
      </c>
      <c r="I25" s="24">
        <f t="shared" si="5"/>
        <v>0.26230219500000002</v>
      </c>
      <c r="K25" s="17">
        <v>24</v>
      </c>
      <c r="L25" s="16">
        <f>L24+dt</f>
        <v>0.23000000000000007</v>
      </c>
      <c r="M25" s="16">
        <f>-springK*(P24)+grav*mass</f>
        <v>-0.12977343134300678</v>
      </c>
      <c r="N25" s="16">
        <f>Table2[[#This Row],[F]]/mass</f>
        <v>-0.86515620895337864</v>
      </c>
      <c r="O25" s="16">
        <f>N25*(dt) + O24</f>
        <v>-1.4876308530612696</v>
      </c>
      <c r="P25" s="18">
        <f>O25*dt + P24</f>
        <v>-0.22097870002938277</v>
      </c>
      <c r="R25" s="17">
        <v>24</v>
      </c>
      <c r="S25" s="16">
        <f>S24+dt</f>
        <v>0.23000000000000007</v>
      </c>
      <c r="T25" s="16">
        <f>-springK*(W24)+grav*mass-$Y$2*V24</f>
        <v>-0.12890337651301007</v>
      </c>
      <c r="U25" s="16">
        <f>Table24[[#This Row],[F]]/mass</f>
        <v>-0.8593558434200671</v>
      </c>
      <c r="V25" s="16">
        <f>U25*(dt) + V24</f>
        <v>-1.4865177913610284</v>
      </c>
      <c r="W25" s="18">
        <f>V25*dt + W24</f>
        <v>-0.22087419469610847</v>
      </c>
    </row>
    <row r="26" spans="1:23" x14ac:dyDescent="0.25">
      <c r="A26">
        <v>1.2</v>
      </c>
      <c r="B26">
        <v>0.42599999999999999</v>
      </c>
      <c r="C26">
        <v>1.05</v>
      </c>
      <c r="D26">
        <f t="shared" si="0"/>
        <v>-8.9999999999999969E-2</v>
      </c>
      <c r="E26">
        <f t="shared" si="1"/>
        <v>0.12500000000000006</v>
      </c>
      <c r="F26" s="24">
        <f t="shared" si="2"/>
        <v>0.13243499999999994</v>
      </c>
      <c r="G26" s="24">
        <f t="shared" si="3"/>
        <v>5.0859375000000047E-2</v>
      </c>
      <c r="H26" s="24">
        <f t="shared" si="4"/>
        <v>8.2687499999999997E-2</v>
      </c>
      <c r="I26" s="24">
        <f t="shared" si="5"/>
        <v>0.26598187499999998</v>
      </c>
      <c r="K26" s="17">
        <v>25</v>
      </c>
      <c r="L26" s="16">
        <f>L25+dt</f>
        <v>0.24000000000000007</v>
      </c>
      <c r="M26" s="16">
        <f>-springK*(P25)+grav*mass</f>
        <v>-3.2928662808718201E-2</v>
      </c>
      <c r="N26" s="16">
        <f>Table2[[#This Row],[F]]/mass</f>
        <v>-0.21952441872478801</v>
      </c>
      <c r="O26" s="16">
        <f>N26*(dt) + O25</f>
        <v>-1.4898260972485176</v>
      </c>
      <c r="P26" s="18">
        <f>O26*dt + P25</f>
        <v>-0.23587696100186795</v>
      </c>
      <c r="R26" s="17">
        <v>25</v>
      </c>
      <c r="S26" s="16">
        <f>S25+dt</f>
        <v>0.24000000000000007</v>
      </c>
      <c r="T26" s="16">
        <f>-springK*(W25)+grav*mass-$Y$2*V25</f>
        <v>-3.21224747369728E-2</v>
      </c>
      <c r="U26" s="16">
        <f>Table24[[#This Row],[F]]/mass</f>
        <v>-0.21414983157981868</v>
      </c>
      <c r="V26" s="16">
        <f>U26*(dt) + V25</f>
        <v>-1.4886592896768265</v>
      </c>
      <c r="W26" s="18">
        <f>V26*dt + W25</f>
        <v>-0.23576078759287675</v>
      </c>
    </row>
    <row r="27" spans="1:23" x14ac:dyDescent="0.25">
      <c r="A27">
        <v>1.25</v>
      </c>
      <c r="B27">
        <v>0.47399999999999998</v>
      </c>
      <c r="C27">
        <v>0.81</v>
      </c>
      <c r="D27">
        <f t="shared" si="0"/>
        <v>-0.13799999999999996</v>
      </c>
      <c r="E27">
        <f t="shared" si="1"/>
        <v>7.7000000000000068E-2</v>
      </c>
      <c r="F27" s="24">
        <f t="shared" si="2"/>
        <v>0.20306699999999994</v>
      </c>
      <c r="G27" s="24">
        <f t="shared" si="3"/>
        <v>1.9298895000000035E-2</v>
      </c>
      <c r="H27" s="24">
        <f t="shared" si="4"/>
        <v>4.9207500000000008E-2</v>
      </c>
      <c r="I27" s="24">
        <f t="shared" si="5"/>
        <v>0.271573395</v>
      </c>
      <c r="K27" s="17">
        <v>26</v>
      </c>
      <c r="L27" s="16">
        <f>L26+dt</f>
        <v>0.25000000000000006</v>
      </c>
      <c r="M27" s="16">
        <f>-springK*(P26)+grav*mass</f>
        <v>6.405901612216014E-2</v>
      </c>
      <c r="N27" s="16">
        <f>Table2[[#This Row],[F]]/mass</f>
        <v>0.4270601074810676</v>
      </c>
      <c r="O27" s="16">
        <f>N27*(dt) + O26</f>
        <v>-1.485555496173707</v>
      </c>
      <c r="P27" s="18">
        <f>O27*dt + P26</f>
        <v>-0.25073251596360502</v>
      </c>
      <c r="R27" s="17">
        <v>26</v>
      </c>
      <c r="S27" s="16">
        <f>S26+dt</f>
        <v>0.25000000000000006</v>
      </c>
      <c r="T27" s="16">
        <f>-springK*(W26)+grav*mass-$Y$2*V26</f>
        <v>6.4791386519304425E-2</v>
      </c>
      <c r="U27" s="16">
        <f>Table24[[#This Row],[F]]/mass</f>
        <v>0.43194257679536285</v>
      </c>
      <c r="V27" s="16">
        <f>U27*(dt) + V26</f>
        <v>-1.484339863908873</v>
      </c>
      <c r="W27" s="18">
        <f>V27*dt + W26</f>
        <v>-0.25060418623196545</v>
      </c>
    </row>
    <row r="28" spans="1:23" x14ac:dyDescent="0.25">
      <c r="A28">
        <v>1.3</v>
      </c>
      <c r="B28">
        <v>0.50700000000000001</v>
      </c>
      <c r="C28">
        <v>0.48</v>
      </c>
      <c r="D28">
        <f t="shared" si="0"/>
        <v>-0.17099999999999999</v>
      </c>
      <c r="E28">
        <f t="shared" si="1"/>
        <v>4.4000000000000039E-2</v>
      </c>
      <c r="F28" s="24">
        <f t="shared" si="2"/>
        <v>0.25162649999999998</v>
      </c>
      <c r="G28" s="24">
        <f t="shared" si="3"/>
        <v>6.3016800000000109E-3</v>
      </c>
      <c r="H28" s="24">
        <f t="shared" si="4"/>
        <v>1.728E-2</v>
      </c>
      <c r="I28" s="24">
        <f t="shared" si="5"/>
        <v>0.27520818000000002</v>
      </c>
      <c r="K28" s="17">
        <v>27</v>
      </c>
      <c r="L28" s="16">
        <f>L27+dt</f>
        <v>0.26000000000000006</v>
      </c>
      <c r="M28" s="16">
        <f>-springK*(P27)+grav*mass</f>
        <v>0.16076867892306868</v>
      </c>
      <c r="N28" s="16">
        <f>Table2[[#This Row],[F]]/mass</f>
        <v>1.071791192820458</v>
      </c>
      <c r="O28" s="16">
        <f>N28*(dt) + O27</f>
        <v>-1.4748375842455024</v>
      </c>
      <c r="P28" s="18">
        <f>O28*dt + P27</f>
        <v>-0.26548089180606005</v>
      </c>
      <c r="R28" s="17">
        <v>27</v>
      </c>
      <c r="S28" s="16">
        <f>S27+dt</f>
        <v>0.26000000000000006</v>
      </c>
      <c r="T28" s="16">
        <f>-springK*(W27)+grav*mass-$Y$2*V27</f>
        <v>0.16141759223400379</v>
      </c>
      <c r="U28" s="16">
        <f>Table24[[#This Row],[F]]/mass</f>
        <v>1.0761172815600253</v>
      </c>
      <c r="V28" s="16">
        <f>U28*(dt) + V27</f>
        <v>-1.4735786910932727</v>
      </c>
      <c r="W28" s="18">
        <f>V28*dt + W27</f>
        <v>-0.2653399731428982</v>
      </c>
    </row>
    <row r="29" spans="1:23" x14ac:dyDescent="0.25">
      <c r="A29">
        <v>1.35</v>
      </c>
      <c r="B29">
        <v>0.52100000000000002</v>
      </c>
      <c r="C29">
        <v>0.1</v>
      </c>
      <c r="D29">
        <f t="shared" si="0"/>
        <v>-0.185</v>
      </c>
      <c r="E29">
        <f t="shared" si="1"/>
        <v>3.0000000000000027E-2</v>
      </c>
      <c r="F29" s="24">
        <f t="shared" si="2"/>
        <v>0.27222750000000001</v>
      </c>
      <c r="G29" s="24">
        <f t="shared" si="3"/>
        <v>2.929500000000005E-3</v>
      </c>
      <c r="H29" s="24">
        <f t="shared" si="4"/>
        <v>7.5000000000000012E-4</v>
      </c>
      <c r="I29" s="24">
        <f t="shared" si="5"/>
        <v>0.27590700000000001</v>
      </c>
      <c r="K29" s="17">
        <v>28</v>
      </c>
      <c r="L29" s="16">
        <f>L28+dt</f>
        <v>0.27000000000000007</v>
      </c>
      <c r="M29" s="16">
        <f>-springK*(P28)+grav*mass</f>
        <v>0.25678060565745087</v>
      </c>
      <c r="N29" s="16">
        <f>Table2[[#This Row],[F]]/mass</f>
        <v>1.7118707043830059</v>
      </c>
      <c r="O29" s="16">
        <f>N29*(dt) + O28</f>
        <v>-1.4577188772016723</v>
      </c>
      <c r="P29" s="18">
        <f>O29*dt + P28</f>
        <v>-0.2800580805780768</v>
      </c>
      <c r="R29" s="17">
        <v>28</v>
      </c>
      <c r="S29" s="16">
        <f>S28+dt</f>
        <v>0.27000000000000007</v>
      </c>
      <c r="T29" s="16">
        <f>-springK*(W28)+grav*mass-$Y$2*V28</f>
        <v>0.25733680385136054</v>
      </c>
      <c r="U29" s="16">
        <f>Table24[[#This Row],[F]]/mass</f>
        <v>1.7155786923424037</v>
      </c>
      <c r="V29" s="16">
        <f>U29*(dt) + V28</f>
        <v>-1.4564229041698487</v>
      </c>
      <c r="W29" s="18">
        <f>V29*dt + W28</f>
        <v>-0.27990420218459666</v>
      </c>
    </row>
    <row r="30" spans="1:23" x14ac:dyDescent="0.25">
      <c r="A30">
        <v>1.4</v>
      </c>
      <c r="B30">
        <v>0.51700000000000002</v>
      </c>
      <c r="C30">
        <v>-0.28999999999999998</v>
      </c>
      <c r="D30">
        <f t="shared" si="0"/>
        <v>-0.18099999999999999</v>
      </c>
      <c r="E30">
        <f t="shared" si="1"/>
        <v>3.400000000000003E-2</v>
      </c>
      <c r="F30" s="24">
        <f t="shared" si="2"/>
        <v>0.26634150000000001</v>
      </c>
      <c r="G30" s="24">
        <f t="shared" si="3"/>
        <v>3.7627800000000068E-3</v>
      </c>
      <c r="H30" s="24">
        <f t="shared" si="4"/>
        <v>6.3074999999999997E-3</v>
      </c>
      <c r="I30" s="24">
        <f t="shared" si="5"/>
        <v>0.27641178000000005</v>
      </c>
      <c r="K30" s="17">
        <v>29</v>
      </c>
      <c r="L30" s="16">
        <f>L29+dt</f>
        <v>0.28000000000000008</v>
      </c>
      <c r="M30" s="16">
        <f>-springK*(P29)+grav*mass</f>
        <v>0.35167810456327975</v>
      </c>
      <c r="N30" s="16">
        <f>Table2[[#This Row],[F]]/mass</f>
        <v>2.3445206970885319</v>
      </c>
      <c r="O30" s="16">
        <f>N30*(dt) + O29</f>
        <v>-1.434273670230787</v>
      </c>
      <c r="P30" s="18">
        <f>O30*dt + P29</f>
        <v>-0.29440081728038464</v>
      </c>
      <c r="R30" s="17">
        <v>29</v>
      </c>
      <c r="S30" s="16">
        <f>S29+dt</f>
        <v>0.28000000000000008</v>
      </c>
      <c r="T30" s="16">
        <f>-springK*(W29)+grav*mass-$Y$2*V29</f>
        <v>0.35213277912589397</v>
      </c>
      <c r="U30" s="16">
        <f>Table24[[#This Row],[F]]/mass</f>
        <v>2.3475518608392933</v>
      </c>
      <c r="V30" s="16">
        <f>U30*(dt) + V29</f>
        <v>-1.4329473855614556</v>
      </c>
      <c r="W30" s="18">
        <f>V30*dt + W29</f>
        <v>-0.29423367604021122</v>
      </c>
    </row>
    <row r="31" spans="1:23" x14ac:dyDescent="0.25">
      <c r="A31">
        <v>1.45</v>
      </c>
      <c r="B31">
        <v>0.49299999999999999</v>
      </c>
      <c r="C31">
        <v>-0.65</v>
      </c>
      <c r="D31">
        <f t="shared" si="0"/>
        <v>-0.15699999999999997</v>
      </c>
      <c r="E31">
        <f t="shared" si="1"/>
        <v>5.8000000000000052E-2</v>
      </c>
      <c r="F31" s="24">
        <f t="shared" si="2"/>
        <v>0.23102549999999997</v>
      </c>
      <c r="G31" s="24">
        <f t="shared" si="3"/>
        <v>1.0949820000000018E-2</v>
      </c>
      <c r="H31" s="24">
        <f t="shared" si="4"/>
        <v>3.16875E-2</v>
      </c>
      <c r="I31" s="24">
        <f t="shared" si="5"/>
        <v>0.27366281999999997</v>
      </c>
      <c r="K31" s="17">
        <v>30</v>
      </c>
      <c r="L31" s="16">
        <f>L30+dt</f>
        <v>0.29000000000000009</v>
      </c>
      <c r="M31" s="16">
        <f>-springK*(P30)+grav*mass</f>
        <v>0.44504932049530388</v>
      </c>
      <c r="N31" s="16">
        <f>Table2[[#This Row],[F]]/mass</f>
        <v>2.9669954699686927</v>
      </c>
      <c r="O31" s="16">
        <f>N31*(dt) + O30</f>
        <v>-1.4046037155311</v>
      </c>
      <c r="P31" s="18">
        <f>O31*dt + P30</f>
        <v>-0.30844685443569564</v>
      </c>
      <c r="R31" s="17">
        <v>30</v>
      </c>
      <c r="S31" s="16">
        <f>S30+dt</f>
        <v>0.29000000000000009</v>
      </c>
      <c r="T31" s="16">
        <f>-springK*(W30)+grav*mass-$Y$2*V30</f>
        <v>0.44539417840733631</v>
      </c>
      <c r="U31" s="16">
        <f>Table24[[#This Row],[F]]/mass</f>
        <v>2.9692945227155754</v>
      </c>
      <c r="V31" s="16">
        <f>U31*(dt) + V30</f>
        <v>-1.4032544403342999</v>
      </c>
      <c r="W31" s="18">
        <f>V31*dt + W30</f>
        <v>-0.30826622044355423</v>
      </c>
    </row>
    <row r="32" spans="1:23" x14ac:dyDescent="0.25">
      <c r="A32">
        <v>1.5</v>
      </c>
      <c r="B32">
        <v>0.45200000000000001</v>
      </c>
      <c r="C32">
        <v>-0.93</v>
      </c>
      <c r="D32">
        <f t="shared" si="0"/>
        <v>-0.11599999999999999</v>
      </c>
      <c r="E32">
        <f t="shared" si="1"/>
        <v>9.9000000000000032E-2</v>
      </c>
      <c r="F32" s="24">
        <f t="shared" si="2"/>
        <v>0.17069399999999998</v>
      </c>
      <c r="G32" s="24">
        <f t="shared" si="3"/>
        <v>3.1902255000000018E-2</v>
      </c>
      <c r="H32" s="24">
        <f t="shared" si="4"/>
        <v>6.4867500000000008E-2</v>
      </c>
      <c r="I32" s="24">
        <f t="shared" si="5"/>
        <v>0.26746375500000003</v>
      </c>
      <c r="K32" s="17">
        <v>31</v>
      </c>
      <c r="L32" s="16">
        <f>L31+dt</f>
        <v>0.3000000000000001</v>
      </c>
      <c r="M32" s="16">
        <f>-springK*(P31)+grav*mass</f>
        <v>0.5364890223763783</v>
      </c>
      <c r="N32" s="16">
        <f>Table2[[#This Row],[F]]/mass</f>
        <v>3.576593482509189</v>
      </c>
      <c r="O32" s="16">
        <f>N32*(dt) + O31</f>
        <v>-1.3688377807060081</v>
      </c>
      <c r="P32" s="18">
        <f>O32*dt + P31</f>
        <v>-0.3221352322427557</v>
      </c>
      <c r="R32" s="17">
        <v>31</v>
      </c>
      <c r="S32" s="16">
        <f>S31+dt</f>
        <v>0.3000000000000001</v>
      </c>
      <c r="T32" s="16">
        <f>-springK*(W31)+grav*mass-$Y$2*V31</f>
        <v>0.53671634952787228</v>
      </c>
      <c r="U32" s="16">
        <f>Table24[[#This Row],[F]]/mass</f>
        <v>3.5781089968524822</v>
      </c>
      <c r="V32" s="16">
        <f>U32*(dt) + V31</f>
        <v>-1.367473350365775</v>
      </c>
      <c r="W32" s="18">
        <f>V32*dt + W31</f>
        <v>-0.32194095394721201</v>
      </c>
    </row>
    <row r="33" spans="1:23" x14ac:dyDescent="0.25">
      <c r="A33">
        <v>1.55</v>
      </c>
      <c r="B33">
        <v>0.39900000000000002</v>
      </c>
      <c r="C33">
        <v>-1.1299999999999999</v>
      </c>
      <c r="D33">
        <f t="shared" si="0"/>
        <v>-6.3E-2</v>
      </c>
      <c r="E33">
        <f t="shared" si="1"/>
        <v>0.15200000000000002</v>
      </c>
      <c r="F33" s="24">
        <f t="shared" si="2"/>
        <v>9.2704500000000009E-2</v>
      </c>
      <c r="G33" s="24">
        <f t="shared" si="3"/>
        <v>7.5203520000000024E-2</v>
      </c>
      <c r="H33" s="24">
        <f t="shared" si="4"/>
        <v>9.5767499999999978E-2</v>
      </c>
      <c r="I33" s="24">
        <f t="shared" si="5"/>
        <v>0.26367552000000005</v>
      </c>
      <c r="K33" s="17">
        <v>32</v>
      </c>
      <c r="L33" s="16">
        <f>L32+dt</f>
        <v>0.31000000000000011</v>
      </c>
      <c r="M33" s="16">
        <f>-springK*(P32)+grav*mass</f>
        <v>0.62560036190033963</v>
      </c>
      <c r="N33" s="16">
        <f>Table2[[#This Row],[F]]/mass</f>
        <v>4.1706690793355978</v>
      </c>
      <c r="O33" s="16">
        <f>N33*(dt) + O32</f>
        <v>-1.3271310899126523</v>
      </c>
      <c r="P33" s="18">
        <f>O33*dt + P32</f>
        <v>-0.33540654314188223</v>
      </c>
      <c r="R33" s="17">
        <v>32</v>
      </c>
      <c r="S33" s="16">
        <f>S32+dt</f>
        <v>0.31000000000000011</v>
      </c>
      <c r="T33" s="16">
        <f>-springK*(W32)+grav*mass-$Y$2*V32</f>
        <v>0.62570308354671578</v>
      </c>
      <c r="U33" s="16">
        <f>Table24[[#This Row],[F]]/mass</f>
        <v>4.1713538903114387</v>
      </c>
      <c r="V33" s="16">
        <f>U33*(dt) + V32</f>
        <v>-1.3257598114626605</v>
      </c>
      <c r="W33" s="18">
        <f>V33*dt + W32</f>
        <v>-0.33519855206183863</v>
      </c>
    </row>
    <row r="34" spans="1:23" x14ac:dyDescent="0.25">
      <c r="A34">
        <v>1.6</v>
      </c>
      <c r="B34">
        <v>0.33900000000000002</v>
      </c>
      <c r="C34">
        <v>-1.2</v>
      </c>
      <c r="D34">
        <f t="shared" si="0"/>
        <v>-3.0000000000000027E-3</v>
      </c>
      <c r="E34">
        <f t="shared" si="1"/>
        <v>0.21200000000000002</v>
      </c>
      <c r="F34" s="24">
        <f t="shared" si="2"/>
        <v>4.4145000000000035E-3</v>
      </c>
      <c r="G34" s="24">
        <f t="shared" si="3"/>
        <v>0.14629272000000004</v>
      </c>
      <c r="H34" s="24">
        <f t="shared" si="4"/>
        <v>0.108</v>
      </c>
      <c r="I34" s="24">
        <f t="shared" si="5"/>
        <v>0.25870722000000007</v>
      </c>
      <c r="K34" s="17">
        <v>33</v>
      </c>
      <c r="L34" s="16">
        <f>L33+dt</f>
        <v>0.32000000000000012</v>
      </c>
      <c r="M34" s="16">
        <f>-springK*(P33)+grav*mass</f>
        <v>0.71199659585365338</v>
      </c>
      <c r="N34" s="16">
        <f>Table2[[#This Row],[F]]/mass</f>
        <v>4.7466439723576892</v>
      </c>
      <c r="O34" s="16">
        <f>N34*(dt) + O33</f>
        <v>-1.2796646501890754</v>
      </c>
      <c r="P34" s="18">
        <f>O34*dt + P33</f>
        <v>-0.348203189643773</v>
      </c>
      <c r="R34" s="17">
        <v>33</v>
      </c>
      <c r="S34" s="16">
        <f>S33+dt</f>
        <v>0.32000000000000012</v>
      </c>
      <c r="T34" s="16">
        <f>-springK*(W33)+grav*mass-$Y$2*V33</f>
        <v>0.7119683337340319</v>
      </c>
      <c r="U34" s="16">
        <f>Table24[[#This Row],[F]]/mass</f>
        <v>4.7464555582268799</v>
      </c>
      <c r="V34" s="16">
        <f>U34*(dt) + V33</f>
        <v>-1.2782952558803917</v>
      </c>
      <c r="W34" s="18">
        <f>V34*dt + W33</f>
        <v>-0.34798150462064253</v>
      </c>
    </row>
    <row r="35" spans="1:23" x14ac:dyDescent="0.25">
      <c r="A35">
        <v>1.65</v>
      </c>
      <c r="B35">
        <v>0.27900000000000003</v>
      </c>
      <c r="C35">
        <v>-1.1399999999999999</v>
      </c>
      <c r="D35">
        <f t="shared" si="0"/>
        <v>5.6999999999999995E-2</v>
      </c>
      <c r="E35">
        <f t="shared" si="1"/>
        <v>0.27200000000000002</v>
      </c>
      <c r="F35" s="24">
        <f t="shared" si="2"/>
        <v>-8.3875499999999992E-2</v>
      </c>
      <c r="G35" s="24">
        <f t="shared" si="3"/>
        <v>0.24081792000000002</v>
      </c>
      <c r="H35" s="24">
        <f t="shared" si="4"/>
        <v>9.7469999999999987E-2</v>
      </c>
      <c r="I35" s="24">
        <f t="shared" si="5"/>
        <v>0.25441242000000003</v>
      </c>
      <c r="K35" s="17">
        <v>34</v>
      </c>
      <c r="L35" s="16">
        <f>L34+dt</f>
        <v>0.33000000000000013</v>
      </c>
      <c r="M35" s="16">
        <f>-springK*(P34)+grav*mass</f>
        <v>0.79530276458096227</v>
      </c>
      <c r="N35" s="16">
        <f>Table2[[#This Row],[F]]/mass</f>
        <v>5.3020184305397491</v>
      </c>
      <c r="O35" s="16">
        <f>N35*(dt) + O34</f>
        <v>-1.2266444658836779</v>
      </c>
      <c r="P35" s="18">
        <f>O35*dt + P34</f>
        <v>-0.36046963430260981</v>
      </c>
      <c r="R35" s="17">
        <v>34</v>
      </c>
      <c r="S35" s="16">
        <f>S34+dt</f>
        <v>0.33000000000000013</v>
      </c>
      <c r="T35" s="16">
        <f>-springK*(W34)+grav*mass-$Y$2*V34</f>
        <v>0.79513789033626325</v>
      </c>
      <c r="U35" s="16">
        <f>Table24[[#This Row],[F]]/mass</f>
        <v>5.3009192689084221</v>
      </c>
      <c r="V35" s="16">
        <f>U35*(dt) + V34</f>
        <v>-1.2252860631913074</v>
      </c>
      <c r="W35" s="18">
        <f>V35*dt + W34</f>
        <v>-0.36023436525255559</v>
      </c>
    </row>
    <row r="36" spans="1:23" x14ac:dyDescent="0.25">
      <c r="A36">
        <v>1.7</v>
      </c>
      <c r="B36">
        <v>0.22500000000000001</v>
      </c>
      <c r="C36">
        <v>-0.97</v>
      </c>
      <c r="D36">
        <f t="shared" si="0"/>
        <v>0.11100000000000002</v>
      </c>
      <c r="E36">
        <f t="shared" si="1"/>
        <v>0.32600000000000007</v>
      </c>
      <c r="F36" s="24">
        <f t="shared" si="2"/>
        <v>-0.16333650000000002</v>
      </c>
      <c r="G36" s="24">
        <f t="shared" si="3"/>
        <v>0.34592838000000009</v>
      </c>
      <c r="H36" s="24">
        <f t="shared" si="4"/>
        <v>7.0567499999999991E-2</v>
      </c>
      <c r="I36" s="24">
        <f t="shared" si="5"/>
        <v>0.25315938000000004</v>
      </c>
      <c r="K36" s="17">
        <v>35</v>
      </c>
      <c r="L36" s="16">
        <f>L35+dt</f>
        <v>0.34000000000000014</v>
      </c>
      <c r="M36" s="16">
        <f>-springK*(P35)+grav*mass</f>
        <v>0.87515731930998997</v>
      </c>
      <c r="N36" s="16">
        <f>Table2[[#This Row],[F]]/mass</f>
        <v>5.8343821287332664</v>
      </c>
      <c r="O36" s="16">
        <f>N36*(dt) + O35</f>
        <v>-1.1683006445963453</v>
      </c>
      <c r="P36" s="18">
        <f>O36*dt + P35</f>
        <v>-0.37215264074857324</v>
      </c>
      <c r="R36" s="17">
        <v>35</v>
      </c>
      <c r="S36" s="16">
        <f>S35+dt</f>
        <v>0.34000000000000014</v>
      </c>
      <c r="T36" s="16">
        <f>-springK*(W35)+grav*mass-$Y$2*V35</f>
        <v>0.87485100385732817</v>
      </c>
      <c r="U36" s="16">
        <f>Table24[[#This Row],[F]]/mass</f>
        <v>5.8323400257155216</v>
      </c>
      <c r="V36" s="16">
        <f>U36*(dt) + V35</f>
        <v>-1.1669626629341521</v>
      </c>
      <c r="W36" s="18">
        <f>V36*dt + W35</f>
        <v>-0.3719039918818971</v>
      </c>
    </row>
    <row r="37" spans="1:23" x14ac:dyDescent="0.25">
      <c r="A37">
        <v>1.75</v>
      </c>
      <c r="B37">
        <v>0.183</v>
      </c>
      <c r="C37">
        <v>-0.69</v>
      </c>
      <c r="D37">
        <f t="shared" si="0"/>
        <v>0.15300000000000002</v>
      </c>
      <c r="E37">
        <f t="shared" si="1"/>
        <v>0.36800000000000005</v>
      </c>
      <c r="F37" s="24">
        <f t="shared" si="2"/>
        <v>-0.22513950000000002</v>
      </c>
      <c r="G37" s="24">
        <f t="shared" si="3"/>
        <v>0.44080512000000011</v>
      </c>
      <c r="H37" s="24">
        <f t="shared" si="4"/>
        <v>3.5707499999999989E-2</v>
      </c>
      <c r="I37" s="24">
        <f t="shared" si="5"/>
        <v>0.25137312000000006</v>
      </c>
      <c r="K37" s="17">
        <v>36</v>
      </c>
      <c r="L37" s="16">
        <f>L36+dt</f>
        <v>0.35000000000000014</v>
      </c>
      <c r="M37" s="16">
        <f>-springK*(P36)+grav*mass</f>
        <v>0.95121369127321187</v>
      </c>
      <c r="N37" s="16">
        <f>Table2[[#This Row],[F]]/mass</f>
        <v>6.3414246084880794</v>
      </c>
      <c r="O37" s="16">
        <f>N37*(dt) + O36</f>
        <v>-1.1048863985114645</v>
      </c>
      <c r="P37" s="18">
        <f>O37*dt + P36</f>
        <v>-0.38320150473368786</v>
      </c>
      <c r="R37" s="17">
        <v>36</v>
      </c>
      <c r="S37" s="16">
        <f>S36+dt</f>
        <v>0.35000000000000014</v>
      </c>
      <c r="T37" s="16">
        <f>-springK*(W36)+grav*mass-$Y$2*V36</f>
        <v>0.95076194981408435</v>
      </c>
      <c r="U37" s="16">
        <f>Table24[[#This Row],[F]]/mass</f>
        <v>6.3384129987605622</v>
      </c>
      <c r="V37" s="16">
        <f>U37*(dt) + V36</f>
        <v>-1.1035785329465464</v>
      </c>
      <c r="W37" s="18">
        <f>V37*dt + W36</f>
        <v>-0.38293977721136258</v>
      </c>
    </row>
    <row r="38" spans="1:23" x14ac:dyDescent="0.25">
      <c r="A38">
        <v>1.8</v>
      </c>
      <c r="B38">
        <v>0.156</v>
      </c>
      <c r="C38">
        <v>-0.34</v>
      </c>
      <c r="D38">
        <f t="shared" si="0"/>
        <v>0.18000000000000002</v>
      </c>
      <c r="E38">
        <f t="shared" si="1"/>
        <v>0.39500000000000002</v>
      </c>
      <c r="F38" s="24">
        <f t="shared" si="2"/>
        <v>-0.26487000000000005</v>
      </c>
      <c r="G38" s="24">
        <f t="shared" si="3"/>
        <v>0.50786137500000006</v>
      </c>
      <c r="H38" s="24">
        <f t="shared" si="4"/>
        <v>8.6700000000000006E-3</v>
      </c>
      <c r="I38" s="24">
        <f t="shared" si="5"/>
        <v>0.25166137500000002</v>
      </c>
      <c r="K38" s="17">
        <v>37</v>
      </c>
      <c r="L38" s="16">
        <f>L37+dt</f>
        <v>0.36000000000000015</v>
      </c>
      <c r="M38" s="16">
        <f>-springK*(P37)+grav*mass</f>
        <v>1.023141795816308</v>
      </c>
      <c r="N38" s="16">
        <f>Table2[[#This Row],[F]]/mass</f>
        <v>6.8209453054420539</v>
      </c>
      <c r="O38" s="16">
        <f>N38*(dt) + O37</f>
        <v>-1.0366769454570439</v>
      </c>
      <c r="P38" s="18">
        <f>O38*dt + P37</f>
        <v>-0.39356827418825829</v>
      </c>
      <c r="R38" s="17">
        <v>37</v>
      </c>
      <c r="S38" s="16">
        <f>S37+dt</f>
        <v>0.36000000000000015</v>
      </c>
      <c r="T38" s="16">
        <f>-springK*(W37)+grav*mass-$Y$2*V37</f>
        <v>1.0225415281789167</v>
      </c>
      <c r="U38" s="16">
        <f>Table24[[#This Row],[F]]/mass</f>
        <v>6.8169435211927789</v>
      </c>
      <c r="V38" s="16">
        <f>U38*(dt) + V37</f>
        <v>-1.0354090977346186</v>
      </c>
      <c r="W38" s="18">
        <f>V38*dt + W37</f>
        <v>-0.39329386818870876</v>
      </c>
    </row>
    <row r="39" spans="1:23" x14ac:dyDescent="0.25">
      <c r="A39">
        <v>1.85</v>
      </c>
      <c r="B39">
        <v>0.14899999999999999</v>
      </c>
      <c r="C39">
        <v>0.05</v>
      </c>
      <c r="D39">
        <f t="shared" si="0"/>
        <v>0.18700000000000003</v>
      </c>
      <c r="E39">
        <f t="shared" si="1"/>
        <v>0.40200000000000002</v>
      </c>
      <c r="F39" s="24">
        <f t="shared" si="2"/>
        <v>-0.27517050000000004</v>
      </c>
      <c r="G39" s="24">
        <f t="shared" si="3"/>
        <v>0.52602102000000006</v>
      </c>
      <c r="H39" s="24">
        <f t="shared" si="4"/>
        <v>1.8750000000000003E-4</v>
      </c>
      <c r="I39" s="24">
        <f t="shared" si="5"/>
        <v>0.25103802000000003</v>
      </c>
      <c r="K39" s="17">
        <v>38</v>
      </c>
      <c r="L39" s="16">
        <f>L38+dt</f>
        <v>0.37000000000000016</v>
      </c>
      <c r="M39" s="16">
        <f>-springK*(P38)+grav*mass</f>
        <v>1.0906294649655612</v>
      </c>
      <c r="N39" s="16">
        <f>Table2[[#This Row],[F]]/mass</f>
        <v>7.2708630997704082</v>
      </c>
      <c r="O39" s="16">
        <f>N39*(dt) + O38</f>
        <v>-0.96396831445933984</v>
      </c>
      <c r="P39" s="18">
        <f>O39*dt + P38</f>
        <v>-0.4032079573328517</v>
      </c>
      <c r="R39" s="17">
        <v>38</v>
      </c>
      <c r="S39" s="16">
        <f>S38+dt</f>
        <v>0.37000000000000016</v>
      </c>
      <c r="T39" s="16">
        <f>-springK*(W38)+grav*mass-$Y$2*V38</f>
        <v>1.0898784910062285</v>
      </c>
      <c r="U39" s="16">
        <f>Table24[[#This Row],[F]]/mass</f>
        <v>7.2658566067081898</v>
      </c>
      <c r="V39" s="16">
        <f>U39*(dt) + V38</f>
        <v>-0.96275053166753677</v>
      </c>
      <c r="W39" s="18">
        <f>V39*dt + W38</f>
        <v>-0.40292137350538415</v>
      </c>
    </row>
    <row r="40" spans="1:23" x14ac:dyDescent="0.25">
      <c r="A40">
        <v>1.9</v>
      </c>
      <c r="B40">
        <v>0.161</v>
      </c>
      <c r="C40">
        <v>0.43</v>
      </c>
      <c r="D40">
        <f t="shared" si="0"/>
        <v>0.17500000000000002</v>
      </c>
      <c r="E40">
        <f t="shared" si="1"/>
        <v>0.39</v>
      </c>
      <c r="F40" s="24">
        <f t="shared" si="2"/>
        <v>-0.25751250000000003</v>
      </c>
      <c r="G40" s="24">
        <f t="shared" si="3"/>
        <v>0.49508550000000001</v>
      </c>
      <c r="H40" s="24">
        <f t="shared" si="4"/>
        <v>1.3867499999999998E-2</v>
      </c>
      <c r="I40" s="24">
        <f t="shared" si="5"/>
        <v>0.25144049999999996</v>
      </c>
      <c r="K40" s="17">
        <v>39</v>
      </c>
      <c r="L40" s="16">
        <f>L39+dt</f>
        <v>0.38000000000000017</v>
      </c>
      <c r="M40" s="16">
        <f>-springK*(P39)+grav*mass</f>
        <v>1.1533838022368645</v>
      </c>
      <c r="N40" s="16">
        <f>Table2[[#This Row],[F]]/mass</f>
        <v>7.6892253482457642</v>
      </c>
      <c r="O40" s="16">
        <f>N40*(dt) + O39</f>
        <v>-0.88707606097688219</v>
      </c>
      <c r="P40" s="18">
        <f>O40*dt + P39</f>
        <v>-0.41207871794262052</v>
      </c>
      <c r="R40" s="17">
        <v>39</v>
      </c>
      <c r="S40" s="16">
        <f>S39+dt</f>
        <v>0.38000000000000017</v>
      </c>
      <c r="T40" s="16">
        <f>-springK*(W39)+grav*mass-$Y$2*V39</f>
        <v>1.1524808920517184</v>
      </c>
      <c r="U40" s="16">
        <f>Table24[[#This Row],[F]]/mass</f>
        <v>7.6832059470114569</v>
      </c>
      <c r="V40" s="16">
        <f>U40*(dt) + V39</f>
        <v>-0.88591847219742226</v>
      </c>
      <c r="W40" s="18">
        <f>V40*dt + W39</f>
        <v>-0.41178055822735837</v>
      </c>
    </row>
    <row r="41" spans="1:23" x14ac:dyDescent="0.25">
      <c r="A41">
        <v>1.95</v>
      </c>
      <c r="B41">
        <v>0.192</v>
      </c>
      <c r="C41">
        <v>0.77</v>
      </c>
      <c r="D41">
        <f t="shared" si="0"/>
        <v>0.14400000000000002</v>
      </c>
      <c r="E41">
        <f t="shared" si="1"/>
        <v>0.35900000000000004</v>
      </c>
      <c r="F41" s="24">
        <f t="shared" si="2"/>
        <v>-0.21189600000000003</v>
      </c>
      <c r="G41" s="24">
        <f t="shared" si="3"/>
        <v>0.41950765500000003</v>
      </c>
      <c r="H41" s="24">
        <f t="shared" si="4"/>
        <v>4.44675E-2</v>
      </c>
      <c r="I41" s="24">
        <f t="shared" si="5"/>
        <v>0.252079155</v>
      </c>
      <c r="K41" s="17">
        <v>40</v>
      </c>
      <c r="L41" s="16">
        <f>L40+dt</f>
        <v>0.39000000000000018</v>
      </c>
      <c r="M41" s="16">
        <f>-springK*(P40)+grav*mass</f>
        <v>1.2111324538064594</v>
      </c>
      <c r="N41" s="16">
        <f>Table2[[#This Row],[F]]/mass</f>
        <v>8.0742163587097302</v>
      </c>
      <c r="O41" s="16">
        <f>N41*(dt) + O40</f>
        <v>-0.80633389738978489</v>
      </c>
      <c r="P41" s="18">
        <f>O41*dt + P40</f>
        <v>-0.42014205691651835</v>
      </c>
      <c r="R41" s="17">
        <v>40</v>
      </c>
      <c r="S41" s="16">
        <f>S40+dt</f>
        <v>0.39000000000000018</v>
      </c>
      <c r="T41" s="16">
        <f>-springK*(W40)+grav*mass-$Y$2*V40</f>
        <v>1.2100773525323003</v>
      </c>
      <c r="U41" s="16">
        <f>Table24[[#This Row],[F]]/mass</f>
        <v>8.0671823502153366</v>
      </c>
      <c r="V41" s="16">
        <f>U41*(dt) + V40</f>
        <v>-0.80524664869526885</v>
      </c>
      <c r="W41" s="18">
        <f>V41*dt + W40</f>
        <v>-0.41983302471431105</v>
      </c>
    </row>
    <row r="42" spans="1:23" x14ac:dyDescent="0.25">
      <c r="A42">
        <v>2</v>
      </c>
      <c r="B42">
        <v>0.23799999999999999</v>
      </c>
      <c r="C42">
        <v>1.02</v>
      </c>
      <c r="D42">
        <f t="shared" si="0"/>
        <v>9.8000000000000032E-2</v>
      </c>
      <c r="E42">
        <f t="shared" si="1"/>
        <v>0.31300000000000006</v>
      </c>
      <c r="F42" s="24">
        <f t="shared" si="2"/>
        <v>-0.14420700000000006</v>
      </c>
      <c r="G42" s="24">
        <f t="shared" si="3"/>
        <v>0.31888909500000007</v>
      </c>
      <c r="H42" s="24">
        <f t="shared" si="4"/>
        <v>7.8030000000000002E-2</v>
      </c>
      <c r="I42" s="24">
        <f t="shared" si="5"/>
        <v>0.25271209500000003</v>
      </c>
      <c r="K42" s="17">
        <v>41</v>
      </c>
      <c r="L42" s="16">
        <f>L41+dt</f>
        <v>0.40000000000000019</v>
      </c>
      <c r="M42" s="16">
        <f>-springK*(P41)+grav*mass</f>
        <v>1.2636247905265343</v>
      </c>
      <c r="N42" s="16">
        <f>Table2[[#This Row],[F]]/mass</f>
        <v>8.4241652701768963</v>
      </c>
      <c r="O42" s="16">
        <f>N42*(dt) + O41</f>
        <v>-0.72209224468801592</v>
      </c>
      <c r="P42" s="18">
        <f>O42*dt + P41</f>
        <v>-0.42736297936339851</v>
      </c>
      <c r="R42" s="17">
        <v>41</v>
      </c>
      <c r="S42" s="16">
        <f>S41+dt</f>
        <v>0.40000000000000019</v>
      </c>
      <c r="T42" s="16">
        <f>-springK*(W41)+grav*mass-$Y$2*V41</f>
        <v>1.26241823753886</v>
      </c>
      <c r="U42" s="16">
        <f>Table24[[#This Row],[F]]/mass</f>
        <v>8.4161215835923997</v>
      </c>
      <c r="V42" s="16">
        <f>U42*(dt) + V41</f>
        <v>-0.7210854328593449</v>
      </c>
      <c r="W42" s="18">
        <f>V42*dt + W41</f>
        <v>-0.42704387904290453</v>
      </c>
    </row>
    <row r="43" spans="1:23" x14ac:dyDescent="0.25">
      <c r="A43">
        <v>2.0499999999999998</v>
      </c>
      <c r="B43">
        <v>0.29399999999999998</v>
      </c>
      <c r="C43">
        <v>1.1599999999999999</v>
      </c>
      <c r="D43">
        <f t="shared" si="0"/>
        <v>4.2000000000000037E-2</v>
      </c>
      <c r="E43">
        <f t="shared" si="1"/>
        <v>0.25700000000000006</v>
      </c>
      <c r="F43" s="24">
        <f t="shared" si="2"/>
        <v>-6.1803000000000052E-2</v>
      </c>
      <c r="G43" s="24">
        <f t="shared" si="3"/>
        <v>0.21498949500000011</v>
      </c>
      <c r="H43" s="24">
        <f t="shared" si="4"/>
        <v>0.10092</v>
      </c>
      <c r="I43" s="24">
        <f t="shared" si="5"/>
        <v>0.25410649500000004</v>
      </c>
      <c r="K43" s="17">
        <v>42</v>
      </c>
      <c r="L43" s="16">
        <f>L42+dt</f>
        <v>0.4100000000000002</v>
      </c>
      <c r="M43" s="16">
        <f>-springK*(P42)+grav*mass</f>
        <v>1.3106329956557243</v>
      </c>
      <c r="N43" s="16">
        <f>Table2[[#This Row],[F]]/mass</f>
        <v>8.7375533043714952</v>
      </c>
      <c r="O43" s="16">
        <f>N43*(dt) + O42</f>
        <v>-0.63471671164430099</v>
      </c>
      <c r="P43" s="18">
        <f>O43*dt + P42</f>
        <v>-0.43371014647984152</v>
      </c>
      <c r="R43" s="17">
        <v>42</v>
      </c>
      <c r="S43" s="16">
        <f>S42+dt</f>
        <v>0.4100000000000002</v>
      </c>
      <c r="T43" s="16">
        <f>-springK*(W42)+grav*mass-$Y$2*V42</f>
        <v>1.3092767380021677</v>
      </c>
      <c r="U43" s="16">
        <f>Table24[[#This Row],[F]]/mass</f>
        <v>8.7285115866811189</v>
      </c>
      <c r="V43" s="16">
        <f>U43*(dt) + V42</f>
        <v>-0.6338003169925337</v>
      </c>
      <c r="W43" s="18">
        <f>V43*dt + W42</f>
        <v>-0.43338188221282986</v>
      </c>
    </row>
    <row r="44" spans="1:23" x14ac:dyDescent="0.25">
      <c r="A44">
        <v>2.1</v>
      </c>
      <c r="B44">
        <v>0.35399999999999998</v>
      </c>
      <c r="C44">
        <v>1.18</v>
      </c>
      <c r="D44">
        <f t="shared" si="0"/>
        <v>-1.799999999999996E-2</v>
      </c>
      <c r="E44">
        <f t="shared" si="1"/>
        <v>0.19700000000000006</v>
      </c>
      <c r="F44" s="24">
        <f t="shared" si="2"/>
        <v>2.6486999999999945E-2</v>
      </c>
      <c r="G44" s="24">
        <f t="shared" si="3"/>
        <v>0.12632329500000009</v>
      </c>
      <c r="H44" s="24">
        <f t="shared" si="4"/>
        <v>0.10442999999999998</v>
      </c>
      <c r="I44" s="24">
        <f t="shared" si="5"/>
        <v>0.25724029500000001</v>
      </c>
      <c r="K44" s="17">
        <v>43</v>
      </c>
      <c r="L44" s="16">
        <f>L43+dt</f>
        <v>0.42000000000000021</v>
      </c>
      <c r="M44" s="16">
        <f>-springK*(P43)+grav*mass</f>
        <v>1.3519530535837683</v>
      </c>
      <c r="N44" s="16">
        <f>Table2[[#This Row],[F]]/mass</f>
        <v>9.0130203572251215</v>
      </c>
      <c r="O44" s="16">
        <f>N44*(dt) + O43</f>
        <v>-0.54458650807204978</v>
      </c>
      <c r="P44" s="18">
        <f>O44*dt + P43</f>
        <v>-0.439156011560562</v>
      </c>
      <c r="R44" s="17">
        <v>43</v>
      </c>
      <c r="S44" s="16">
        <f>S43+dt</f>
        <v>0.42000000000000021</v>
      </c>
      <c r="T44" s="16">
        <f>-springK*(W43)+grav*mass-$Y$2*V43</f>
        <v>1.3504498535225147</v>
      </c>
      <c r="U44" s="16">
        <f>Table24[[#This Row],[F]]/mass</f>
        <v>9.0029990234834312</v>
      </c>
      <c r="V44" s="16">
        <f>U44*(dt) + V43</f>
        <v>-0.54377032675769943</v>
      </c>
      <c r="W44" s="18">
        <f>V44*dt + W43</f>
        <v>-0.43881958548040684</v>
      </c>
    </row>
    <row r="45" spans="1:23" x14ac:dyDescent="0.25">
      <c r="A45">
        <v>2.15</v>
      </c>
      <c r="B45">
        <v>0.41199999999999998</v>
      </c>
      <c r="C45">
        <v>1.08</v>
      </c>
      <c r="D45">
        <f t="shared" si="0"/>
        <v>-7.5999999999999956E-2</v>
      </c>
      <c r="E45">
        <f t="shared" si="1"/>
        <v>0.13900000000000007</v>
      </c>
      <c r="F45" s="24">
        <f t="shared" si="2"/>
        <v>0.11183399999999995</v>
      </c>
      <c r="G45" s="24">
        <f t="shared" si="3"/>
        <v>6.2889855000000064E-2</v>
      </c>
      <c r="H45" s="24">
        <f t="shared" si="4"/>
        <v>8.7480000000000002E-2</v>
      </c>
      <c r="I45" s="24">
        <f t="shared" si="5"/>
        <v>0.26220385499999999</v>
      </c>
      <c r="K45" s="17">
        <v>44</v>
      </c>
      <c r="L45" s="16">
        <f>L44+dt</f>
        <v>0.43000000000000022</v>
      </c>
      <c r="M45" s="16">
        <f>-springK*(P44)+grav*mass</f>
        <v>1.3874056352592585</v>
      </c>
      <c r="N45" s="16">
        <f>Table2[[#This Row],[F]]/mass</f>
        <v>9.2493709017283905</v>
      </c>
      <c r="O45" s="16">
        <f>N45*(dt) + O44</f>
        <v>-0.45209279905476585</v>
      </c>
      <c r="P45" s="18">
        <f>O45*dt + P44</f>
        <v>-0.44367693955110965</v>
      </c>
      <c r="R45" s="17">
        <v>44</v>
      </c>
      <c r="S45" s="16">
        <f>S44+dt</f>
        <v>0.43000000000000022</v>
      </c>
      <c r="T45" s="16">
        <f>-springK*(W44)+grav*mass-$Y$2*V44</f>
        <v>1.385759271804206</v>
      </c>
      <c r="U45" s="16">
        <f>Table24[[#This Row],[F]]/mass</f>
        <v>9.2383951453613733</v>
      </c>
      <c r="V45" s="16">
        <f>U45*(dt) + V44</f>
        <v>-0.45138637530408571</v>
      </c>
      <c r="W45" s="18">
        <f>V45*dt + W44</f>
        <v>-0.4433334492334477</v>
      </c>
    </row>
    <row r="46" spans="1:23" x14ac:dyDescent="0.25">
      <c r="A46">
        <v>2.2000000000000002</v>
      </c>
      <c r="B46">
        <v>0.46100000000000002</v>
      </c>
      <c r="C46">
        <v>0.86</v>
      </c>
      <c r="D46">
        <f t="shared" si="0"/>
        <v>-0.125</v>
      </c>
      <c r="E46">
        <f t="shared" si="1"/>
        <v>9.0000000000000024E-2</v>
      </c>
      <c r="F46" s="24">
        <f t="shared" si="2"/>
        <v>0.1839375</v>
      </c>
      <c r="G46" s="24">
        <f t="shared" si="3"/>
        <v>2.6365500000000014E-2</v>
      </c>
      <c r="H46" s="24">
        <f t="shared" si="4"/>
        <v>5.5469999999999992E-2</v>
      </c>
      <c r="I46" s="24">
        <f t="shared" si="5"/>
        <v>0.26577300000000004</v>
      </c>
      <c r="K46" s="17">
        <v>45</v>
      </c>
      <c r="L46" s="16">
        <f>L45+dt</f>
        <v>0.44000000000000022</v>
      </c>
      <c r="M46" s="16">
        <f>-springK*(P45)+grav*mass</f>
        <v>1.4168368764777235</v>
      </c>
      <c r="N46" s="16">
        <f>Table2[[#This Row],[F]]/mass</f>
        <v>9.4455791765181569</v>
      </c>
      <c r="O46" s="16">
        <f>N46*(dt) + O45</f>
        <v>-0.35763700728958425</v>
      </c>
      <c r="P46" s="18">
        <f>O46*dt + P45</f>
        <v>-0.4472533096240055</v>
      </c>
      <c r="R46" s="17">
        <v>45</v>
      </c>
      <c r="S46" s="16">
        <f>S45+dt</f>
        <v>0.44000000000000022</v>
      </c>
      <c r="T46" s="16">
        <f>-springK*(W45)+grav*mass-$Y$2*V45</f>
        <v>1.4150521408850485</v>
      </c>
      <c r="U46" s="16">
        <f>Table24[[#This Row],[F]]/mass</f>
        <v>9.4336809392336569</v>
      </c>
      <c r="V46" s="16">
        <f>U46*(dt) + V45</f>
        <v>-0.35704956591174913</v>
      </c>
      <c r="W46" s="18">
        <f>V46*dt + W45</f>
        <v>-0.44690394489256519</v>
      </c>
    </row>
    <row r="47" spans="1:23" x14ac:dyDescent="0.25">
      <c r="A47">
        <v>2.25</v>
      </c>
      <c r="B47">
        <v>0.498</v>
      </c>
      <c r="C47">
        <v>0.56000000000000005</v>
      </c>
      <c r="D47">
        <f t="shared" si="0"/>
        <v>-0.16199999999999998</v>
      </c>
      <c r="E47">
        <f t="shared" si="1"/>
        <v>5.3000000000000047E-2</v>
      </c>
      <c r="F47" s="24">
        <f t="shared" si="2"/>
        <v>0.23838299999999996</v>
      </c>
      <c r="G47" s="24">
        <f t="shared" si="3"/>
        <v>9.1432950000000165E-3</v>
      </c>
      <c r="H47" s="24">
        <f t="shared" si="4"/>
        <v>2.3520000000000003E-2</v>
      </c>
      <c r="I47" s="24">
        <f t="shared" si="5"/>
        <v>0.27104629499999999</v>
      </c>
      <c r="K47" s="17">
        <v>46</v>
      </c>
      <c r="L47" s="16">
        <f>L46+dt</f>
        <v>0.45000000000000023</v>
      </c>
      <c r="M47" s="16">
        <f>-springK*(P46)+grav*mass</f>
        <v>1.4401190456522757</v>
      </c>
      <c r="N47" s="16">
        <f>Table2[[#This Row],[F]]/mass</f>
        <v>9.6007936376818375</v>
      </c>
      <c r="O47" s="16">
        <f>N47*(dt) + O46</f>
        <v>-0.26162907091276588</v>
      </c>
      <c r="P47" s="18">
        <f>O47*dt + P46</f>
        <v>-0.44986960033313317</v>
      </c>
      <c r="R47" s="17">
        <v>46</v>
      </c>
      <c r="S47" s="16">
        <f>S46+dt</f>
        <v>0.45000000000000023</v>
      </c>
      <c r="T47" s="16">
        <f>-springK*(W46)+grav*mass-$Y$2*V46</f>
        <v>1.4382017308165111</v>
      </c>
      <c r="U47" s="16">
        <f>Table24[[#This Row],[F]]/mass</f>
        <v>9.5880115387767422</v>
      </c>
      <c r="V47" s="16">
        <f>U47*(dt) + V46</f>
        <v>-0.26116945052398172</v>
      </c>
      <c r="W47" s="18">
        <f>V47*dt + W46</f>
        <v>-0.44951563939780498</v>
      </c>
    </row>
    <row r="48" spans="1:23" x14ac:dyDescent="0.25">
      <c r="A48">
        <v>2.2999999999999998</v>
      </c>
      <c r="B48">
        <v>0.51700000000000002</v>
      </c>
      <c r="C48">
        <v>0.19</v>
      </c>
      <c r="D48">
        <f t="shared" si="0"/>
        <v>-0.18099999999999999</v>
      </c>
      <c r="E48">
        <f t="shared" si="1"/>
        <v>3.400000000000003E-2</v>
      </c>
      <c r="F48" s="24">
        <f t="shared" si="2"/>
        <v>0.26634150000000001</v>
      </c>
      <c r="G48" s="24">
        <f t="shared" si="3"/>
        <v>3.7627800000000068E-3</v>
      </c>
      <c r="H48" s="24">
        <f t="shared" si="4"/>
        <v>2.7074999999999998E-3</v>
      </c>
      <c r="I48" s="24">
        <f t="shared" si="5"/>
        <v>0.27281178</v>
      </c>
      <c r="K48" s="17">
        <v>47</v>
      </c>
      <c r="L48" s="16">
        <f>L47+dt</f>
        <v>0.46000000000000024</v>
      </c>
      <c r="M48" s="16">
        <f>-springK*(P47)+grav*mass</f>
        <v>1.4571510981686966</v>
      </c>
      <c r="N48" s="16">
        <f>Table2[[#This Row],[F]]/mass</f>
        <v>9.7143406544579776</v>
      </c>
      <c r="O48" s="16">
        <f>N48*(dt) + O47</f>
        <v>-0.16448566436818612</v>
      </c>
      <c r="P48" s="18">
        <f>O48*dt + P47</f>
        <v>-0.45151445697681503</v>
      </c>
      <c r="R48" s="17">
        <v>47</v>
      </c>
      <c r="S48" s="16">
        <f>S47+dt</f>
        <v>0.46000000000000024</v>
      </c>
      <c r="T48" s="16">
        <f>-springK*(W47)+grav*mass-$Y$2*V47</f>
        <v>1.4551079819302342</v>
      </c>
      <c r="U48" s="16">
        <f>Table24[[#This Row],[F]]/mass</f>
        <v>9.7007198795348941</v>
      </c>
      <c r="V48" s="16">
        <f>U48*(dt) + V47</f>
        <v>-0.16416225172863277</v>
      </c>
      <c r="W48" s="18">
        <f>V48*dt + W47</f>
        <v>-0.45115726191509131</v>
      </c>
    </row>
    <row r="49" spans="1:23" x14ac:dyDescent="0.25">
      <c r="A49">
        <v>2.35</v>
      </c>
      <c r="B49">
        <v>0.51700000000000002</v>
      </c>
      <c r="C49">
        <v>-0.19</v>
      </c>
      <c r="D49">
        <f t="shared" si="0"/>
        <v>-0.18099999999999999</v>
      </c>
      <c r="E49">
        <f t="shared" si="1"/>
        <v>3.400000000000003E-2</v>
      </c>
      <c r="F49" s="24">
        <f t="shared" si="2"/>
        <v>0.26634150000000001</v>
      </c>
      <c r="G49" s="24">
        <f t="shared" si="3"/>
        <v>3.7627800000000068E-3</v>
      </c>
      <c r="H49" s="24">
        <f t="shared" si="4"/>
        <v>2.7074999999999998E-3</v>
      </c>
      <c r="I49" s="24">
        <f t="shared" si="5"/>
        <v>0.27281178</v>
      </c>
      <c r="K49" s="17">
        <v>48</v>
      </c>
      <c r="L49" s="16">
        <f>L48+dt</f>
        <v>0.47000000000000025</v>
      </c>
      <c r="M49" s="16">
        <f>-springK*(P48)+grav*mass</f>
        <v>1.4678591149190658</v>
      </c>
      <c r="N49" s="16">
        <f>Table2[[#This Row],[F]]/mass</f>
        <v>9.785727432793772</v>
      </c>
      <c r="O49" s="16">
        <f>N49*(dt) + O48</f>
        <v>-6.6628390040248398E-2</v>
      </c>
      <c r="P49" s="18">
        <f>O49*dt + P48</f>
        <v>-0.45218074087721749</v>
      </c>
      <c r="R49" s="17">
        <v>48</v>
      </c>
      <c r="S49" s="16">
        <f>S48+dt</f>
        <v>0.47000000000000025</v>
      </c>
      <c r="T49" s="16">
        <f>-springK*(W48)+grav*mass-$Y$2*V48</f>
        <v>1.4656979373189727</v>
      </c>
      <c r="U49" s="16">
        <f>Table24[[#This Row],[F]]/mass</f>
        <v>9.7713195821264858</v>
      </c>
      <c r="V49" s="16">
        <f>U49*(dt) + V48</f>
        <v>-6.644905590736791E-2</v>
      </c>
      <c r="W49" s="18">
        <f>V49*dt + W48</f>
        <v>-0.45182175247416501</v>
      </c>
    </row>
    <row r="50" spans="1:23" x14ac:dyDescent="0.25">
      <c r="A50">
        <v>2.4</v>
      </c>
      <c r="B50">
        <v>0.498</v>
      </c>
      <c r="C50">
        <v>-0.56000000000000005</v>
      </c>
      <c r="D50">
        <f t="shared" si="0"/>
        <v>-0.16199999999999998</v>
      </c>
      <c r="E50">
        <f t="shared" si="1"/>
        <v>5.3000000000000047E-2</v>
      </c>
      <c r="F50" s="24">
        <f t="shared" si="2"/>
        <v>0.23838299999999996</v>
      </c>
      <c r="G50" s="24">
        <f t="shared" si="3"/>
        <v>9.1432950000000165E-3</v>
      </c>
      <c r="H50" s="24">
        <f t="shared" si="4"/>
        <v>2.3520000000000003E-2</v>
      </c>
      <c r="I50" s="24">
        <f t="shared" si="5"/>
        <v>0.27104629499999999</v>
      </c>
      <c r="K50" s="17">
        <v>49</v>
      </c>
      <c r="L50" s="16">
        <f>L49+dt</f>
        <v>0.48000000000000026</v>
      </c>
      <c r="M50" s="16">
        <f>-springK*(P49)+grav*mass</f>
        <v>1.4721966231106858</v>
      </c>
      <c r="N50" s="16">
        <f>Table2[[#This Row],[F]]/mass</f>
        <v>9.8146441540712388</v>
      </c>
      <c r="O50" s="16">
        <f>N50*(dt) + O49</f>
        <v>3.1518051500463995E-2</v>
      </c>
      <c r="P50" s="18">
        <f>O50*dt + P49</f>
        <v>-0.45186556036221287</v>
      </c>
      <c r="R50" s="17">
        <v>49</v>
      </c>
      <c r="S50" s="16">
        <f>S49+dt</f>
        <v>0.48000000000000026</v>
      </c>
      <c r="T50" s="16">
        <f>-springK*(W49)+grav*mass-$Y$2*V49</f>
        <v>1.4699260576627216</v>
      </c>
      <c r="U50" s="16">
        <f>Table24[[#This Row],[F]]/mass</f>
        <v>9.7995070510848112</v>
      </c>
      <c r="V50" s="16">
        <f>U50*(dt) + V49</f>
        <v>3.1546014603480207E-2</v>
      </c>
      <c r="W50" s="18">
        <f>V50*dt + W49</f>
        <v>-0.45150629232813022</v>
      </c>
    </row>
    <row r="51" spans="1:23" x14ac:dyDescent="0.25">
      <c r="A51">
        <v>2.4500000000000002</v>
      </c>
      <c r="B51">
        <v>0.46100000000000002</v>
      </c>
      <c r="C51">
        <v>-0.86</v>
      </c>
      <c r="D51">
        <f t="shared" si="0"/>
        <v>-0.125</v>
      </c>
      <c r="E51">
        <f t="shared" si="1"/>
        <v>9.0000000000000024E-2</v>
      </c>
      <c r="F51" s="24">
        <f t="shared" si="2"/>
        <v>0.1839375</v>
      </c>
      <c r="G51" s="24">
        <f t="shared" si="3"/>
        <v>2.6365500000000014E-2</v>
      </c>
      <c r="H51" s="24">
        <f t="shared" si="4"/>
        <v>5.5469999999999992E-2</v>
      </c>
      <c r="I51" s="24">
        <f t="shared" si="5"/>
        <v>0.26577300000000004</v>
      </c>
      <c r="K51" s="17">
        <v>50</v>
      </c>
      <c r="L51" s="16">
        <f>L50+dt</f>
        <v>0.49000000000000027</v>
      </c>
      <c r="M51" s="16">
        <f>-springK*(P50)+grav*mass</f>
        <v>1.4701447979580056</v>
      </c>
      <c r="N51" s="16">
        <f>Table2[[#This Row],[F]]/mass</f>
        <v>9.8009653197200368</v>
      </c>
      <c r="O51" s="16">
        <f>N51*(dt) + O50</f>
        <v>0.12952770469766436</v>
      </c>
      <c r="P51" s="18">
        <f>O51*dt + P50</f>
        <v>-0.45057028331523624</v>
      </c>
      <c r="R51" s="17">
        <v>50</v>
      </c>
      <c r="S51" s="16">
        <f>S50+dt</f>
        <v>0.49000000000000027</v>
      </c>
      <c r="T51" s="16">
        <f>-springK*(W50)+grav*mass-$Y$2*V50</f>
        <v>1.4677744170415243</v>
      </c>
      <c r="U51" s="16">
        <f>Table24[[#This Row],[F]]/mass</f>
        <v>9.7851627802768295</v>
      </c>
      <c r="V51" s="16">
        <f>U51*(dt) + V50</f>
        <v>0.12939764240624851</v>
      </c>
      <c r="W51" s="18">
        <f>V51*dt + W50</f>
        <v>-0.45021231590406774</v>
      </c>
    </row>
    <row r="52" spans="1:23" x14ac:dyDescent="0.25">
      <c r="A52">
        <v>2.5</v>
      </c>
      <c r="B52">
        <v>0.41199999999999998</v>
      </c>
      <c r="C52">
        <v>-1.08</v>
      </c>
      <c r="D52">
        <f t="shared" si="0"/>
        <v>-7.5999999999999956E-2</v>
      </c>
      <c r="E52">
        <f t="shared" si="1"/>
        <v>0.13900000000000007</v>
      </c>
      <c r="F52" s="24">
        <f t="shared" si="2"/>
        <v>0.11183399999999995</v>
      </c>
      <c r="G52" s="24">
        <f t="shared" si="3"/>
        <v>6.2889855000000064E-2</v>
      </c>
      <c r="H52" s="24">
        <f t="shared" si="4"/>
        <v>8.7480000000000002E-2</v>
      </c>
      <c r="I52" s="24">
        <f t="shared" si="5"/>
        <v>0.26220385499999999</v>
      </c>
      <c r="K52" s="17">
        <v>51</v>
      </c>
      <c r="L52" s="16">
        <f>L51+dt</f>
        <v>0.50000000000000022</v>
      </c>
      <c r="M52" s="16">
        <f>-springK*(P51)+grav*mass</f>
        <v>1.4617125443821879</v>
      </c>
      <c r="N52" s="16">
        <f>Table2[[#This Row],[F]]/mass</f>
        <v>9.7447502958812535</v>
      </c>
      <c r="O52" s="16">
        <f>N52*(dt) + O51</f>
        <v>0.22697520765647689</v>
      </c>
      <c r="P52" s="18">
        <f>O52*dt + P51</f>
        <v>-0.44830053123867147</v>
      </c>
      <c r="R52" s="17">
        <v>51</v>
      </c>
      <c r="S52" s="16">
        <f>S51+dt</f>
        <v>0.50000000000000022</v>
      </c>
      <c r="T52" s="16">
        <f>-springK*(W51)+grav*mass-$Y$2*V51</f>
        <v>1.4592527788930747</v>
      </c>
      <c r="U52" s="16">
        <f>Table24[[#This Row],[F]]/mass</f>
        <v>9.7283518592871658</v>
      </c>
      <c r="V52" s="16">
        <f>U52*(dt) + V51</f>
        <v>0.22668116099912017</v>
      </c>
      <c r="W52" s="18">
        <f>V52*dt + W51</f>
        <v>-0.44794550429407654</v>
      </c>
    </row>
    <row r="53" spans="1:23" x14ac:dyDescent="0.25">
      <c r="A53">
        <v>2.5499999999999998</v>
      </c>
      <c r="B53">
        <v>0.35399999999999998</v>
      </c>
      <c r="C53">
        <v>-1.18</v>
      </c>
      <c r="D53">
        <f t="shared" si="0"/>
        <v>-1.799999999999996E-2</v>
      </c>
      <c r="E53">
        <f t="shared" si="1"/>
        <v>0.19700000000000006</v>
      </c>
      <c r="F53" s="24">
        <f t="shared" si="2"/>
        <v>2.6486999999999945E-2</v>
      </c>
      <c r="G53" s="24">
        <f t="shared" si="3"/>
        <v>0.12632329500000009</v>
      </c>
      <c r="H53" s="24">
        <f t="shared" si="4"/>
        <v>0.10442999999999998</v>
      </c>
      <c r="I53" s="24">
        <f t="shared" si="5"/>
        <v>0.25724029500000001</v>
      </c>
      <c r="K53" s="17">
        <v>52</v>
      </c>
      <c r="L53" s="16">
        <f>L52+dt</f>
        <v>0.51000000000000023</v>
      </c>
      <c r="M53" s="16">
        <f>-springK*(P52)+grav*mass</f>
        <v>1.4469364583637512</v>
      </c>
      <c r="N53" s="16">
        <f>Table2[[#This Row],[F]]/mass</f>
        <v>9.6462430557583421</v>
      </c>
      <c r="O53" s="16">
        <f>N53*(dt) + O52</f>
        <v>0.3234376382140603</v>
      </c>
      <c r="P53" s="18">
        <f>O53*dt + P52</f>
        <v>-0.44506615485653089</v>
      </c>
      <c r="R53" s="17">
        <v>52</v>
      </c>
      <c r="S53" s="16">
        <f>S52+dt</f>
        <v>0.51000000000000023</v>
      </c>
      <c r="T53" s="16">
        <f>-springK*(W52)+grav*mass-$Y$2*V52</f>
        <v>1.4443985517934388</v>
      </c>
      <c r="U53" s="16">
        <f>Table24[[#This Row],[F]]/mass</f>
        <v>9.6293236786229262</v>
      </c>
      <c r="V53" s="16">
        <f>U53*(dt) + V52</f>
        <v>0.32297439778534942</v>
      </c>
      <c r="W53" s="18">
        <f>V53*dt + W52</f>
        <v>-0.44471576031622306</v>
      </c>
    </row>
    <row r="54" spans="1:23" x14ac:dyDescent="0.25">
      <c r="A54">
        <v>2.6</v>
      </c>
      <c r="B54">
        <v>0.29399999999999998</v>
      </c>
      <c r="C54">
        <v>-1.1499999999999999</v>
      </c>
      <c r="D54">
        <f t="shared" si="0"/>
        <v>4.2000000000000037E-2</v>
      </c>
      <c r="E54">
        <f t="shared" si="1"/>
        <v>0.25700000000000006</v>
      </c>
      <c r="F54" s="24">
        <f t="shared" si="2"/>
        <v>-6.1803000000000052E-2</v>
      </c>
      <c r="G54" s="24">
        <f t="shared" si="3"/>
        <v>0.21498949500000011</v>
      </c>
      <c r="H54" s="24">
        <f t="shared" si="4"/>
        <v>9.9187499999999984E-2</v>
      </c>
      <c r="I54" s="24">
        <f t="shared" si="5"/>
        <v>0.25237399500000002</v>
      </c>
      <c r="K54" s="17">
        <v>53</v>
      </c>
      <c r="L54" s="16">
        <f>L53+dt</f>
        <v>0.52000000000000024</v>
      </c>
      <c r="M54" s="16">
        <f>-springK*(P53)+grav*mass</f>
        <v>1.4258806681160159</v>
      </c>
      <c r="N54" s="16">
        <f>Table2[[#This Row],[F]]/mass</f>
        <v>9.5058711207734401</v>
      </c>
      <c r="O54" s="16">
        <f>N54*(dt) + O53</f>
        <v>0.4184963494217947</v>
      </c>
      <c r="P54" s="18">
        <f>O54*dt + P53</f>
        <v>-0.44088119136231296</v>
      </c>
      <c r="R54" s="17">
        <v>53</v>
      </c>
      <c r="S54" s="16">
        <f>S53+dt</f>
        <v>0.52000000000000024</v>
      </c>
      <c r="T54" s="16">
        <f>-springK*(W53)+grav*mass-$Y$2*V53</f>
        <v>1.4232766252608269</v>
      </c>
      <c r="U54" s="16">
        <f>Table24[[#This Row],[F]]/mass</f>
        <v>9.4885108350721801</v>
      </c>
      <c r="V54" s="16">
        <f>U54*(dt) + V53</f>
        <v>0.41785950613607126</v>
      </c>
      <c r="W54" s="18">
        <f>V54*dt + W53</f>
        <v>-0.44053716525486236</v>
      </c>
    </row>
    <row r="55" spans="1:23" x14ac:dyDescent="0.25">
      <c r="A55">
        <v>2.65</v>
      </c>
      <c r="B55">
        <v>0.23899999999999999</v>
      </c>
      <c r="C55">
        <v>-1.01</v>
      </c>
      <c r="D55">
        <f t="shared" si="0"/>
        <v>9.7000000000000031E-2</v>
      </c>
      <c r="E55">
        <f t="shared" si="1"/>
        <v>0.31200000000000006</v>
      </c>
      <c r="F55" s="24">
        <f t="shared" si="2"/>
        <v>-0.14273550000000004</v>
      </c>
      <c r="G55" s="24">
        <f t="shared" si="3"/>
        <v>0.31685472000000009</v>
      </c>
      <c r="H55" s="24">
        <f t="shared" si="4"/>
        <v>7.6507499999999992E-2</v>
      </c>
      <c r="I55" s="24">
        <f t="shared" si="5"/>
        <v>0.25062672000000003</v>
      </c>
      <c r="K55" s="17">
        <v>54</v>
      </c>
      <c r="L55" s="16">
        <f>L54+dt</f>
        <v>0.53000000000000025</v>
      </c>
      <c r="M55" s="16">
        <f>-springK*(P54)+grav*mass</f>
        <v>1.3986365557686573</v>
      </c>
      <c r="N55" s="16">
        <f>Table2[[#This Row],[F]]/mass</f>
        <v>9.3242437051243829</v>
      </c>
      <c r="O55" s="16">
        <f>N55*(dt) + O54</f>
        <v>0.5117387864730385</v>
      </c>
      <c r="P55" s="18">
        <f>O55*dt + P54</f>
        <v>-0.43576380349758259</v>
      </c>
      <c r="R55" s="17">
        <v>54</v>
      </c>
      <c r="S55" s="16">
        <f>S54+dt</f>
        <v>0.53000000000000025</v>
      </c>
      <c r="T55" s="16">
        <f>-springK*(W54)+grav*mass-$Y$2*V54</f>
        <v>1.3959790863030175</v>
      </c>
      <c r="U55" s="16">
        <f>Table24[[#This Row],[F]]/mass</f>
        <v>9.3065272420201168</v>
      </c>
      <c r="V55" s="16">
        <f>U55*(dt) + V54</f>
        <v>0.51092477855627239</v>
      </c>
      <c r="W55" s="18">
        <f>V55*dt + W54</f>
        <v>-0.43542791746929965</v>
      </c>
    </row>
    <row r="56" spans="1:23" x14ac:dyDescent="0.25">
      <c r="A56">
        <v>2.7</v>
      </c>
      <c r="B56">
        <v>0.193</v>
      </c>
      <c r="C56">
        <v>-0.76</v>
      </c>
      <c r="D56">
        <f t="shared" si="0"/>
        <v>0.14300000000000002</v>
      </c>
      <c r="E56">
        <f t="shared" si="1"/>
        <v>0.35800000000000004</v>
      </c>
      <c r="F56" s="24">
        <f t="shared" si="2"/>
        <v>-0.21042450000000001</v>
      </c>
      <c r="G56" s="24">
        <f t="shared" si="3"/>
        <v>0.41717382000000008</v>
      </c>
      <c r="H56" s="24">
        <f t="shared" si="4"/>
        <v>4.3319999999999997E-2</v>
      </c>
      <c r="I56" s="24">
        <f t="shared" si="5"/>
        <v>0.25006932000000004</v>
      </c>
      <c r="K56" s="17">
        <v>55</v>
      </c>
      <c r="L56" s="16">
        <f>L55+dt</f>
        <v>0.54000000000000026</v>
      </c>
      <c r="M56" s="16">
        <f>-springK*(P55)+grav*mass</f>
        <v>1.3653223607692626</v>
      </c>
      <c r="N56" s="16">
        <f>Table2[[#This Row],[F]]/mass</f>
        <v>9.1021490717950844</v>
      </c>
      <c r="O56" s="16">
        <f>N56*(dt) + O55</f>
        <v>0.60276027719098935</v>
      </c>
      <c r="P56" s="18">
        <f>O56*dt + P55</f>
        <v>-0.4297362007256727</v>
      </c>
      <c r="R56" s="17">
        <v>55</v>
      </c>
      <c r="S56" s="16">
        <f>S55+dt</f>
        <v>0.54000000000000026</v>
      </c>
      <c r="T56" s="16">
        <f>-springK*(W55)+grav*mass-$Y$2*V55</f>
        <v>1.3626248179465843</v>
      </c>
      <c r="U56" s="16">
        <f>Table24[[#This Row],[F]]/mass</f>
        <v>9.0841654529772295</v>
      </c>
      <c r="V56" s="16">
        <f>U56*(dt) + V55</f>
        <v>0.60176643308604472</v>
      </c>
      <c r="W56" s="18">
        <f>V56*dt + W55</f>
        <v>-0.42941025313843922</v>
      </c>
    </row>
    <row r="57" spans="1:23" x14ac:dyDescent="0.25">
      <c r="A57">
        <v>2.75</v>
      </c>
      <c r="B57">
        <v>0.16300000000000001</v>
      </c>
      <c r="C57">
        <v>-0.43</v>
      </c>
      <c r="D57">
        <f t="shared" si="0"/>
        <v>0.17300000000000001</v>
      </c>
      <c r="E57">
        <f t="shared" si="1"/>
        <v>0.38800000000000001</v>
      </c>
      <c r="F57" s="24">
        <f t="shared" si="2"/>
        <v>-0.2545695</v>
      </c>
      <c r="G57" s="24">
        <f t="shared" si="3"/>
        <v>0.49002072000000002</v>
      </c>
      <c r="H57" s="24">
        <f t="shared" si="4"/>
        <v>1.3867499999999998E-2</v>
      </c>
      <c r="I57" s="24">
        <f t="shared" si="5"/>
        <v>0.24931872000000002</v>
      </c>
      <c r="K57" s="17">
        <v>56</v>
      </c>
      <c r="L57" s="16">
        <f>L56+dt</f>
        <v>0.55000000000000027</v>
      </c>
      <c r="M57" s="16">
        <f>-springK*(P56)+grav*mass</f>
        <v>1.326082666724129</v>
      </c>
      <c r="N57" s="16">
        <f>Table2[[#This Row],[F]]/mass</f>
        <v>8.840551111494193</v>
      </c>
      <c r="O57" s="16">
        <f>N57*(dt) + O56</f>
        <v>0.69116578830593123</v>
      </c>
      <c r="P57" s="18">
        <f>O57*dt + P56</f>
        <v>-0.42282454284261339</v>
      </c>
      <c r="R57" s="17">
        <v>56</v>
      </c>
      <c r="S57" s="16">
        <f>S56+dt</f>
        <v>0.55000000000000027</v>
      </c>
      <c r="T57" s="16">
        <f>-springK*(W56)+grav*mass-$Y$2*V56</f>
        <v>1.3233589814981535</v>
      </c>
      <c r="U57" s="16">
        <f>Table24[[#This Row],[F]]/mass</f>
        <v>8.8223932099876894</v>
      </c>
      <c r="V57" s="16">
        <f>U57*(dt) + V56</f>
        <v>0.68999036518592161</v>
      </c>
      <c r="W57" s="18">
        <f>V57*dt + W56</f>
        <v>-0.42251034948658001</v>
      </c>
    </row>
    <row r="58" spans="1:23" x14ac:dyDescent="0.25">
      <c r="A58">
        <v>2.8</v>
      </c>
      <c r="B58">
        <v>0.151</v>
      </c>
      <c r="C58">
        <v>-0.05</v>
      </c>
      <c r="D58">
        <f t="shared" si="0"/>
        <v>0.18500000000000003</v>
      </c>
      <c r="E58">
        <f t="shared" si="1"/>
        <v>0.4</v>
      </c>
      <c r="F58" s="24">
        <f t="shared" si="2"/>
        <v>-0.27222750000000007</v>
      </c>
      <c r="G58" s="24">
        <f t="shared" si="3"/>
        <v>0.52080000000000004</v>
      </c>
      <c r="H58" s="24">
        <f t="shared" si="4"/>
        <v>1.8750000000000003E-4</v>
      </c>
      <c r="I58" s="24">
        <f t="shared" si="5"/>
        <v>0.24875999999999998</v>
      </c>
      <c r="K58" s="17">
        <v>57</v>
      </c>
      <c r="L58" s="16">
        <f>L57+dt</f>
        <v>0.56000000000000028</v>
      </c>
      <c r="M58" s="16">
        <f>-springK*(P57)+grav*mass</f>
        <v>1.2810877739054132</v>
      </c>
      <c r="N58" s="16">
        <f>Table2[[#This Row],[F]]/mass</f>
        <v>8.5405851593694209</v>
      </c>
      <c r="O58" s="16">
        <f>N58*(dt) + O57</f>
        <v>0.77657163989962541</v>
      </c>
      <c r="P58" s="18">
        <f>O58*dt + P57</f>
        <v>-0.41505882644361713</v>
      </c>
      <c r="R58" s="17">
        <v>57</v>
      </c>
      <c r="S58" s="16">
        <f>S57+dt</f>
        <v>0.56000000000000028</v>
      </c>
      <c r="T58" s="16">
        <f>-springK*(W57)+grav*mass-$Y$2*V57</f>
        <v>1.2783523847924498</v>
      </c>
      <c r="U58" s="16">
        <f>Table24[[#This Row],[F]]/mass</f>
        <v>8.5223492319496668</v>
      </c>
      <c r="V58" s="16">
        <f>U58*(dt) + V57</f>
        <v>0.77521385750541827</v>
      </c>
      <c r="W58" s="18">
        <f>V58*dt + W57</f>
        <v>-0.41475821091152582</v>
      </c>
    </row>
    <row r="59" spans="1:23" x14ac:dyDescent="0.25">
      <c r="A59">
        <v>2.85</v>
      </c>
      <c r="B59">
        <v>0.158</v>
      </c>
      <c r="C59">
        <v>0.33</v>
      </c>
      <c r="D59">
        <f t="shared" si="0"/>
        <v>0.17800000000000002</v>
      </c>
      <c r="E59">
        <f t="shared" si="1"/>
        <v>0.39300000000000002</v>
      </c>
      <c r="F59" s="24">
        <f t="shared" si="2"/>
        <v>-0.26192700000000002</v>
      </c>
      <c r="G59" s="24">
        <f t="shared" si="3"/>
        <v>0.50273149500000003</v>
      </c>
      <c r="H59" s="24">
        <f t="shared" si="4"/>
        <v>8.1675000000000011E-3</v>
      </c>
      <c r="I59" s="24">
        <f t="shared" si="5"/>
        <v>0.248971995</v>
      </c>
      <c r="K59" s="17">
        <v>58</v>
      </c>
      <c r="L59" s="16">
        <f>L58+dt</f>
        <v>0.57000000000000028</v>
      </c>
      <c r="M59" s="16">
        <f>-springK*(P58)+grav*mass</f>
        <v>1.2305329601479473</v>
      </c>
      <c r="N59" s="16">
        <f>Table2[[#This Row],[F]]/mass</f>
        <v>8.2035530676529831</v>
      </c>
      <c r="O59" s="16">
        <f>N59*(dt) + O58</f>
        <v>0.85860717057615521</v>
      </c>
      <c r="P59" s="18">
        <f>O59*dt + P58</f>
        <v>-0.4064727547378556</v>
      </c>
      <c r="R59" s="17">
        <v>58</v>
      </c>
      <c r="S59" s="16">
        <f>S58+dt</f>
        <v>0.57000000000000028</v>
      </c>
      <c r="T59" s="16">
        <f>-springK*(W58)+grav*mass-$Y$2*V58</f>
        <v>1.2278007391765275</v>
      </c>
      <c r="U59" s="16">
        <f>Table24[[#This Row],[F]]/mass</f>
        <v>8.1853382611768506</v>
      </c>
      <c r="V59" s="16">
        <f>U59*(dt) + V58</f>
        <v>0.85706724011718682</v>
      </c>
      <c r="W59" s="18">
        <f>V59*dt + W58</f>
        <v>-0.40618753851035394</v>
      </c>
    </row>
    <row r="60" spans="1:23" x14ac:dyDescent="0.25">
      <c r="A60">
        <v>2.9</v>
      </c>
      <c r="B60">
        <v>0.184</v>
      </c>
      <c r="C60">
        <v>0.68</v>
      </c>
      <c r="D60">
        <f t="shared" si="0"/>
        <v>0.15200000000000002</v>
      </c>
      <c r="E60">
        <f t="shared" si="1"/>
        <v>0.36700000000000005</v>
      </c>
      <c r="F60" s="24">
        <f t="shared" si="2"/>
        <v>-0.22366800000000006</v>
      </c>
      <c r="G60" s="24">
        <f t="shared" si="3"/>
        <v>0.43841269500000007</v>
      </c>
      <c r="H60" s="24">
        <f t="shared" si="4"/>
        <v>3.4680000000000002E-2</v>
      </c>
      <c r="I60" s="24">
        <f t="shared" si="5"/>
        <v>0.24942469500000003</v>
      </c>
      <c r="K60" s="17">
        <v>59</v>
      </c>
      <c r="L60" s="16">
        <f>L59+dt</f>
        <v>0.58000000000000029</v>
      </c>
      <c r="M60" s="16">
        <f>-springK*(P59)+grav*mass</f>
        <v>1.1746376333434398</v>
      </c>
      <c r="N60" s="16">
        <f>Table2[[#This Row],[F]]/mass</f>
        <v>7.8309175556229329</v>
      </c>
      <c r="O60" s="16">
        <f>N60*(dt) + O59</f>
        <v>0.9369163461323845</v>
      </c>
      <c r="P60" s="18">
        <f>O60*dt + P59</f>
        <v>-0.39710359127653178</v>
      </c>
      <c r="R60" s="17">
        <v>59</v>
      </c>
      <c r="S60" s="16">
        <f>S59+dt</f>
        <v>0.58000000000000029</v>
      </c>
      <c r="T60" s="16">
        <f>-springK*(W59)+grav*mass-$Y$2*V59</f>
        <v>1.1719238084622869</v>
      </c>
      <c r="U60" s="16">
        <f>Table24[[#This Row],[F]]/mass</f>
        <v>7.8128253897485802</v>
      </c>
      <c r="V60" s="16">
        <f>U60*(dt) + V59</f>
        <v>0.93519549401467261</v>
      </c>
      <c r="W60" s="18">
        <f>V60*dt + W59</f>
        <v>-0.39683558357020721</v>
      </c>
    </row>
    <row r="61" spans="1:23" x14ac:dyDescent="0.25">
      <c r="A61">
        <v>2.95</v>
      </c>
      <c r="B61">
        <v>0.22600000000000001</v>
      </c>
      <c r="C61">
        <v>0.95</v>
      </c>
      <c r="D61">
        <f t="shared" si="0"/>
        <v>0.11000000000000001</v>
      </c>
      <c r="E61">
        <f t="shared" si="1"/>
        <v>0.32500000000000007</v>
      </c>
      <c r="F61" s="24">
        <f t="shared" si="2"/>
        <v>-0.16186500000000001</v>
      </c>
      <c r="G61" s="24">
        <f t="shared" si="3"/>
        <v>0.34380937500000014</v>
      </c>
      <c r="H61" s="24">
        <f t="shared" si="4"/>
        <v>6.7687499999999998E-2</v>
      </c>
      <c r="I61" s="24">
        <f t="shared" si="5"/>
        <v>0.24963187500000011</v>
      </c>
      <c r="K61" s="17">
        <v>60</v>
      </c>
      <c r="L61" s="16">
        <f>L60+dt</f>
        <v>0.5900000000000003</v>
      </c>
      <c r="M61" s="16">
        <f>-springK*(P60)+grav*mass</f>
        <v>1.1136443792102215</v>
      </c>
      <c r="N61" s="16">
        <f>Table2[[#This Row],[F]]/mass</f>
        <v>7.4242958614014771</v>
      </c>
      <c r="O61" s="16">
        <f>N61*(dt) + O60</f>
        <v>1.0111593047463994</v>
      </c>
      <c r="P61" s="18">
        <f>O61*dt + P60</f>
        <v>-0.38699199822906777</v>
      </c>
      <c r="R61" s="17">
        <v>60</v>
      </c>
      <c r="S61" s="16">
        <f>S60+dt</f>
        <v>0.5900000000000003</v>
      </c>
      <c r="T61" s="16">
        <f>-springK*(W60)+grav*mass-$Y$2*V60</f>
        <v>1.1109644535480343</v>
      </c>
      <c r="U61" s="16">
        <f>Table24[[#This Row],[F]]/mass</f>
        <v>7.4064296903202287</v>
      </c>
      <c r="V61" s="16">
        <f>U61*(dt) + V60</f>
        <v>1.0092597909178749</v>
      </c>
      <c r="W61" s="18">
        <f>V61*dt + W60</f>
        <v>-0.38674298566102844</v>
      </c>
    </row>
    <row r="62" spans="1:23" x14ac:dyDescent="0.25">
      <c r="A62">
        <v>3</v>
      </c>
      <c r="B62">
        <v>0.27900000000000003</v>
      </c>
      <c r="C62">
        <v>1.1200000000000001</v>
      </c>
      <c r="D62">
        <f t="shared" si="0"/>
        <v>5.6999999999999995E-2</v>
      </c>
      <c r="E62">
        <f t="shared" si="1"/>
        <v>0.27200000000000002</v>
      </c>
      <c r="F62" s="24">
        <f t="shared" si="2"/>
        <v>-8.3875499999999992E-2</v>
      </c>
      <c r="G62" s="24">
        <f t="shared" si="3"/>
        <v>0.24081792000000002</v>
      </c>
      <c r="H62" s="24">
        <f t="shared" si="4"/>
        <v>9.4080000000000011E-2</v>
      </c>
      <c r="I62" s="24">
        <f t="shared" si="5"/>
        <v>0.25102242000000002</v>
      </c>
      <c r="K62" s="17">
        <v>61</v>
      </c>
      <c r="L62" s="16">
        <f>L61+dt</f>
        <v>0.60000000000000031</v>
      </c>
      <c r="M62" s="16">
        <f>-springK*(P61)+grav*mass</f>
        <v>1.0478179084712311</v>
      </c>
      <c r="N62" s="16">
        <f>Table2[[#This Row],[F]]/mass</f>
        <v>6.9854527231415409</v>
      </c>
      <c r="O62" s="16">
        <f>N62*(dt) + O61</f>
        <v>1.0810138319778149</v>
      </c>
      <c r="P62" s="18">
        <f>O62*dt + P61</f>
        <v>-0.3761818599092896</v>
      </c>
      <c r="R62" s="17">
        <v>61</v>
      </c>
      <c r="S62" s="16">
        <f>S61+dt</f>
        <v>0.60000000000000031</v>
      </c>
      <c r="T62" s="16">
        <f>-springK*(W61)+grav*mass-$Y$2*V61</f>
        <v>1.0451875768623771</v>
      </c>
      <c r="U62" s="16">
        <f>Table24[[#This Row],[F]]/mass</f>
        <v>6.9679171790825141</v>
      </c>
      <c r="V62" s="16">
        <f>U62*(dt) + V61</f>
        <v>1.0789389627087</v>
      </c>
      <c r="W62" s="18">
        <f>V62*dt + W61</f>
        <v>-0.37595359603394146</v>
      </c>
    </row>
    <row r="63" spans="1:23" x14ac:dyDescent="0.25">
      <c r="A63">
        <v>3.05</v>
      </c>
      <c r="B63">
        <v>0.33700000000000002</v>
      </c>
      <c r="C63">
        <v>1.18</v>
      </c>
      <c r="D63">
        <f t="shared" si="0"/>
        <v>-1.0000000000000009E-3</v>
      </c>
      <c r="E63">
        <f t="shared" si="1"/>
        <v>0.21400000000000002</v>
      </c>
      <c r="F63" s="24">
        <f t="shared" si="2"/>
        <v>1.4715000000000012E-3</v>
      </c>
      <c r="G63" s="24">
        <f t="shared" si="3"/>
        <v>0.14906598000000004</v>
      </c>
      <c r="H63" s="24">
        <f t="shared" si="4"/>
        <v>0.10442999999999998</v>
      </c>
      <c r="I63" s="24">
        <f t="shared" si="5"/>
        <v>0.25496748000000002</v>
      </c>
      <c r="K63" s="17">
        <v>62</v>
      </c>
      <c r="L63" s="16">
        <f>L62+dt</f>
        <v>0.61000000000000032</v>
      </c>
      <c r="M63" s="16">
        <f>-springK*(P62)+grav*mass</f>
        <v>0.977443908009475</v>
      </c>
      <c r="N63" s="16">
        <f>Table2[[#This Row],[F]]/mass</f>
        <v>6.5162927200631673</v>
      </c>
      <c r="O63" s="16">
        <f>N63*(dt) + O62</f>
        <v>1.1461767591784466</v>
      </c>
      <c r="P63" s="18">
        <f>O63*dt + P62</f>
        <v>-0.36472009231750513</v>
      </c>
      <c r="R63" s="17">
        <v>62</v>
      </c>
      <c r="S63" s="16">
        <f>S62+dt</f>
        <v>0.61000000000000032</v>
      </c>
      <c r="T63" s="16">
        <f>-springK*(W62)+grav*mass-$Y$2*V62</f>
        <v>0.97487897121825029</v>
      </c>
      <c r="U63" s="16">
        <f>Table24[[#This Row],[F]]/mass</f>
        <v>6.4991931414550024</v>
      </c>
      <c r="V63" s="16">
        <f>U63*(dt) + V62</f>
        <v>1.14393089412325</v>
      </c>
      <c r="W63" s="18">
        <f>V63*dt + W62</f>
        <v>-0.36451428709270894</v>
      </c>
    </row>
    <row r="64" spans="1:23" x14ac:dyDescent="0.25">
      <c r="A64">
        <v>3.1</v>
      </c>
      <c r="B64">
        <v>0.39600000000000002</v>
      </c>
      <c r="C64">
        <v>1.1100000000000001</v>
      </c>
      <c r="D64">
        <f t="shared" si="0"/>
        <v>-0.06</v>
      </c>
      <c r="E64">
        <f t="shared" si="1"/>
        <v>0.15500000000000003</v>
      </c>
      <c r="F64" s="24">
        <f t="shared" si="2"/>
        <v>8.8289999999999993E-2</v>
      </c>
      <c r="G64" s="24">
        <f t="shared" si="3"/>
        <v>7.8201375000000017E-2</v>
      </c>
      <c r="H64" s="24">
        <f t="shared" si="4"/>
        <v>9.2407500000000017E-2</v>
      </c>
      <c r="I64" s="24">
        <f t="shared" si="5"/>
        <v>0.25889887500000003</v>
      </c>
      <c r="K64" s="17">
        <v>63</v>
      </c>
      <c r="L64" s="16">
        <f>L63+dt</f>
        <v>0.62000000000000033</v>
      </c>
      <c r="M64" s="16">
        <f>-springK*(P63)+grav*mass</f>
        <v>0.90282780098695814</v>
      </c>
      <c r="N64" s="16">
        <f>Table2[[#This Row],[F]]/mass</f>
        <v>6.0188520065797215</v>
      </c>
      <c r="O64" s="16">
        <f>N64*(dt) + O63</f>
        <v>1.2063652792442439</v>
      </c>
      <c r="P64" s="18">
        <f>O64*dt + P63</f>
        <v>-0.3526564395250627</v>
      </c>
      <c r="R64" s="17">
        <v>63</v>
      </c>
      <c r="S64" s="16">
        <f>S63+dt</f>
        <v>0.62000000000000033</v>
      </c>
      <c r="T64" s="16">
        <f>-springK*(W63)+grav*mass-$Y$2*V63</f>
        <v>0.90034407807941186</v>
      </c>
      <c r="U64" s="16">
        <f>Table24[[#This Row],[F]]/mass</f>
        <v>6.0022938538627457</v>
      </c>
      <c r="V64" s="16">
        <f>U64*(dt) + V63</f>
        <v>1.2039538326618775</v>
      </c>
      <c r="W64" s="18">
        <f>V64*dt + W63</f>
        <v>-0.3524747487660902</v>
      </c>
    </row>
    <row r="65" spans="1:23" x14ac:dyDescent="0.25">
      <c r="A65">
        <v>3.15</v>
      </c>
      <c r="B65">
        <v>0.44800000000000001</v>
      </c>
      <c r="C65">
        <v>0.92</v>
      </c>
      <c r="D65">
        <f t="shared" si="0"/>
        <v>-0.11199999999999999</v>
      </c>
      <c r="E65">
        <f t="shared" si="1"/>
        <v>0.10300000000000004</v>
      </c>
      <c r="F65" s="24">
        <f t="shared" si="2"/>
        <v>0.16480800000000001</v>
      </c>
      <c r="G65" s="24">
        <f t="shared" si="3"/>
        <v>3.4532295000000025E-2</v>
      </c>
      <c r="H65" s="24">
        <f t="shared" si="4"/>
        <v>6.3479999999999995E-2</v>
      </c>
      <c r="I65" s="24">
        <f t="shared" si="5"/>
        <v>0.26282029500000004</v>
      </c>
      <c r="K65" s="17">
        <v>64</v>
      </c>
      <c r="L65" s="16">
        <f>L64+dt</f>
        <v>0.63000000000000034</v>
      </c>
      <c r="M65" s="16">
        <f>-springK*(P64)+grav*mass</f>
        <v>0.8242934213081583</v>
      </c>
      <c r="N65" s="16">
        <f>Table2[[#This Row],[F]]/mass</f>
        <v>5.4952894753877226</v>
      </c>
      <c r="O65" s="16">
        <f>N65*(dt) + O64</f>
        <v>1.2613181739981212</v>
      </c>
      <c r="P65" s="18">
        <f>O65*dt + P64</f>
        <v>-0.34004325778508149</v>
      </c>
      <c r="R65" s="17">
        <v>64</v>
      </c>
      <c r="S65" s="16">
        <f>S64+dt</f>
        <v>0.63000000000000034</v>
      </c>
      <c r="T65" s="16">
        <f>-springK*(W64)+grav*mass-$Y$2*V64</f>
        <v>0.82190666063458495</v>
      </c>
      <c r="U65" s="16">
        <f>Table24[[#This Row],[F]]/mass</f>
        <v>5.4793777375639001</v>
      </c>
      <c r="V65" s="16">
        <f>U65*(dt) + V64</f>
        <v>1.2587476100375166</v>
      </c>
      <c r="W65" s="18">
        <f>V65*dt + W64</f>
        <v>-0.33988727266571506</v>
      </c>
    </row>
    <row r="66" spans="1:23" x14ac:dyDescent="0.25">
      <c r="A66">
        <v>3.2</v>
      </c>
      <c r="B66">
        <v>0.48799999999999999</v>
      </c>
      <c r="C66">
        <v>0.64</v>
      </c>
      <c r="D66">
        <f t="shared" si="0"/>
        <v>-0.15199999999999997</v>
      </c>
      <c r="E66">
        <f t="shared" si="1"/>
        <v>6.3000000000000056E-2</v>
      </c>
      <c r="F66" s="24">
        <f t="shared" si="2"/>
        <v>0.22366799999999995</v>
      </c>
      <c r="G66" s="24">
        <f t="shared" si="3"/>
        <v>1.2919095000000023E-2</v>
      </c>
      <c r="H66" s="24">
        <f t="shared" si="4"/>
        <v>3.0720000000000001E-2</v>
      </c>
      <c r="I66" s="24">
        <f t="shared" si="5"/>
        <v>0.26730709499999999</v>
      </c>
      <c r="K66" s="17">
        <v>65</v>
      </c>
      <c r="L66" s="16">
        <f>L65+dt</f>
        <v>0.64000000000000035</v>
      </c>
      <c r="M66" s="16">
        <f>-springK*(P65)+grav*mass</f>
        <v>0.74218160818088053</v>
      </c>
      <c r="N66" s="16">
        <f>Table2[[#This Row],[F]]/mass</f>
        <v>4.9478773878725368</v>
      </c>
      <c r="O66" s="16">
        <f>N66*(dt) + O65</f>
        <v>1.3107969478768466</v>
      </c>
      <c r="P66" s="18">
        <f>O66*dt + P65</f>
        <v>-0.32693528830631302</v>
      </c>
      <c r="R66" s="17">
        <v>65</v>
      </c>
      <c r="S66" s="16">
        <f>S65+dt</f>
        <v>0.64000000000000035</v>
      </c>
      <c r="T66" s="16">
        <f>-springK*(W65)+grav*mass-$Y$2*V65</f>
        <v>0.73990739744376743</v>
      </c>
      <c r="U66" s="16">
        <f>Table24[[#This Row],[F]]/mass</f>
        <v>4.9327159829584497</v>
      </c>
      <c r="V66" s="16">
        <f>U66*(dt) + V65</f>
        <v>1.3080747698671011</v>
      </c>
      <c r="W66" s="18">
        <f>V66*dt + W65</f>
        <v>-0.32680652496704404</v>
      </c>
    </row>
    <row r="67" spans="1:23" x14ac:dyDescent="0.25">
      <c r="A67">
        <v>3.25</v>
      </c>
      <c r="B67">
        <v>0.51200000000000001</v>
      </c>
      <c r="C67">
        <v>0.28999999999999998</v>
      </c>
      <c r="D67">
        <f t="shared" ref="D67:D130" si="6">springEq - B67</f>
        <v>-0.17599999999999999</v>
      </c>
      <c r="E67">
        <f t="shared" ref="E67:E130" si="7">springNs - B67</f>
        <v>3.9000000000000035E-2</v>
      </c>
      <c r="F67" s="24">
        <f t="shared" ref="F67:F130" si="8">D67*massPrev*gravity</f>
        <v>0.25898399999999999</v>
      </c>
      <c r="G67" s="24">
        <f t="shared" ref="G67:G130" si="9">POWER(E67,2)*0.5*springConst</f>
        <v>4.9508550000000083E-3</v>
      </c>
      <c r="H67" s="24">
        <f t="shared" ref="H67:H130" si="10">POWER(C67,2)*0.5*massPrev</f>
        <v>6.3074999999999997E-3</v>
      </c>
      <c r="I67" s="24">
        <f t="shared" si="5"/>
        <v>0.27024235500000005</v>
      </c>
      <c r="K67" s="17">
        <v>66</v>
      </c>
      <c r="L67" s="16">
        <f>L66+dt</f>
        <v>0.65000000000000036</v>
      </c>
      <c r="M67" s="16">
        <f>-springK*(P66)+grav*mass</f>
        <v>0.65684872687409768</v>
      </c>
      <c r="N67" s="16">
        <f>Table2[[#This Row],[F]]/mass</f>
        <v>4.3789915124939851</v>
      </c>
      <c r="O67" s="16">
        <f>N67*(dt) + O66</f>
        <v>1.3545868630017865</v>
      </c>
      <c r="P67" s="18">
        <f>O67*dt + P66</f>
        <v>-0.31338941967629513</v>
      </c>
      <c r="R67" s="17">
        <v>66</v>
      </c>
      <c r="S67" s="16">
        <f>S66+dt</f>
        <v>0.65000000000000036</v>
      </c>
      <c r="T67" s="16">
        <f>-springK*(W66)+grav*mass-$Y$2*V66</f>
        <v>0.65470240276558944</v>
      </c>
      <c r="U67" s="16">
        <f>Table24[[#This Row],[F]]/mass</f>
        <v>4.3646826851039302</v>
      </c>
      <c r="V67" s="16">
        <f>U67*(dt) + V66</f>
        <v>1.3517215967181404</v>
      </c>
      <c r="W67" s="18">
        <f>V67*dt + W66</f>
        <v>-0.31328930899986263</v>
      </c>
    </row>
    <row r="68" spans="1:23" x14ac:dyDescent="0.25">
      <c r="A68">
        <v>3.3</v>
      </c>
      <c r="B68">
        <v>0.51800000000000002</v>
      </c>
      <c r="C68">
        <v>-0.09</v>
      </c>
      <c r="D68">
        <f t="shared" si="6"/>
        <v>-0.182</v>
      </c>
      <c r="E68">
        <f t="shared" si="7"/>
        <v>3.3000000000000029E-2</v>
      </c>
      <c r="F68" s="24">
        <f t="shared" si="8"/>
        <v>0.26781299999999997</v>
      </c>
      <c r="G68" s="24">
        <f t="shared" si="9"/>
        <v>3.5446950000000061E-3</v>
      </c>
      <c r="H68" s="24">
        <f t="shared" si="10"/>
        <v>6.0749999999999997E-4</v>
      </c>
      <c r="I68" s="24">
        <f t="shared" ref="I68:I131" si="11">F68+G68+H68</f>
        <v>0.27196519499999994</v>
      </c>
      <c r="K68" s="17">
        <v>67</v>
      </c>
      <c r="L68" s="16">
        <f>L67+dt</f>
        <v>0.66000000000000036</v>
      </c>
      <c r="M68" s="16">
        <f>-springK*(P67)+grav*mass</f>
        <v>0.56866512209268127</v>
      </c>
      <c r="N68" s="16">
        <f>Table2[[#This Row],[F]]/mass</f>
        <v>3.7911008139512088</v>
      </c>
      <c r="O68" s="16">
        <f>N68*(dt) + O67</f>
        <v>1.3924978711412985</v>
      </c>
      <c r="P68" s="18">
        <f>O68*dt + P67</f>
        <v>-0.29946444096488217</v>
      </c>
      <c r="R68" s="17">
        <v>67</v>
      </c>
      <c r="S68" s="16">
        <f>S67+dt</f>
        <v>0.66000000000000036</v>
      </c>
      <c r="T68" s="16">
        <f>-springK*(W67)+grav*mass-$Y$2*V67</f>
        <v>0.56666167999238726</v>
      </c>
      <c r="U68" s="16">
        <f>Table24[[#This Row],[F]]/mass</f>
        <v>3.7777445332825819</v>
      </c>
      <c r="V68" s="16">
        <f>U68*(dt) + V67</f>
        <v>1.3894990420509663</v>
      </c>
      <c r="W68" s="18">
        <f>V68*dt + W67</f>
        <v>-0.29939431857935295</v>
      </c>
    </row>
    <row r="69" spans="1:23" x14ac:dyDescent="0.25">
      <c r="A69">
        <v>3.35</v>
      </c>
      <c r="B69">
        <v>0.504</v>
      </c>
      <c r="C69">
        <v>-0.46</v>
      </c>
      <c r="D69">
        <f t="shared" si="6"/>
        <v>-0.16799999999999998</v>
      </c>
      <c r="E69">
        <f t="shared" si="7"/>
        <v>4.7000000000000042E-2</v>
      </c>
      <c r="F69" s="24">
        <f t="shared" si="8"/>
        <v>0.24721199999999999</v>
      </c>
      <c r="G69" s="24">
        <f t="shared" si="9"/>
        <v>7.1902950000000123E-3</v>
      </c>
      <c r="H69" s="24">
        <f t="shared" si="10"/>
        <v>1.5869999999999999E-2</v>
      </c>
      <c r="I69" s="24">
        <f t="shared" si="11"/>
        <v>0.270272295</v>
      </c>
      <c r="K69" s="17">
        <v>68</v>
      </c>
      <c r="L69" s="16">
        <f>L68+dt</f>
        <v>0.67000000000000037</v>
      </c>
      <c r="M69" s="16">
        <f>-springK*(P68)+grav*mass</f>
        <v>0.47801351068138276</v>
      </c>
      <c r="N69" s="16">
        <f>Table2[[#This Row],[F]]/mass</f>
        <v>3.1867567378758852</v>
      </c>
      <c r="O69" s="16">
        <f>N69*(dt) + O68</f>
        <v>1.4243654385200575</v>
      </c>
      <c r="P69" s="18">
        <f>O69*dt + P68</f>
        <v>-0.28522078657968158</v>
      </c>
      <c r="R69" s="17">
        <v>68</v>
      </c>
      <c r="S69" s="16">
        <f>S68+dt</f>
        <v>0.67000000000000037</v>
      </c>
      <c r="T69" s="16">
        <f>-springK*(W68)+grav*mass-$Y$2*V68</f>
        <v>0.47616751490953668</v>
      </c>
      <c r="U69" s="16">
        <f>Table24[[#This Row],[F]]/mass</f>
        <v>3.1744500993969114</v>
      </c>
      <c r="V69" s="16">
        <f>U69*(dt) + V68</f>
        <v>1.4212435430449355</v>
      </c>
      <c r="W69" s="18">
        <f>V69*dt + W68</f>
        <v>-0.28518188314890358</v>
      </c>
    </row>
    <row r="70" spans="1:23" x14ac:dyDescent="0.25">
      <c r="A70">
        <v>3.4</v>
      </c>
      <c r="B70">
        <v>0.47199999999999998</v>
      </c>
      <c r="C70">
        <v>-0.78</v>
      </c>
      <c r="D70">
        <f t="shared" si="6"/>
        <v>-0.13599999999999995</v>
      </c>
      <c r="E70">
        <f t="shared" si="7"/>
        <v>7.900000000000007E-2</v>
      </c>
      <c r="F70" s="24">
        <f t="shared" si="8"/>
        <v>0.20012399999999991</v>
      </c>
      <c r="G70" s="24">
        <f t="shared" si="9"/>
        <v>2.0314455000000037E-2</v>
      </c>
      <c r="H70" s="24">
        <f t="shared" si="10"/>
        <v>4.5630000000000004E-2</v>
      </c>
      <c r="I70" s="24">
        <f t="shared" si="11"/>
        <v>0.26606845499999998</v>
      </c>
      <c r="K70" s="17">
        <v>69</v>
      </c>
      <c r="L70" s="16">
        <f>L69+dt</f>
        <v>0.68000000000000038</v>
      </c>
      <c r="M70" s="16">
        <f>-springK*(P69)+grav*mass</f>
        <v>0.38528732063372706</v>
      </c>
      <c r="N70" s="16">
        <f>Table2[[#This Row],[F]]/mass</f>
        <v>2.5685821375581805</v>
      </c>
      <c r="O70" s="16">
        <f>N70*(dt) + O69</f>
        <v>1.4500512598956392</v>
      </c>
      <c r="P70" s="18">
        <f>O70*dt + P69</f>
        <v>-0.27072027398072518</v>
      </c>
      <c r="R70" s="17">
        <v>69</v>
      </c>
      <c r="S70" s="16">
        <f>S69+dt</f>
        <v>0.68000000000000038</v>
      </c>
      <c r="T70" s="16">
        <f>-springK*(W69)+grav*mass-$Y$2*V69</f>
        <v>0.38361281575631723</v>
      </c>
      <c r="U70" s="16">
        <f>Table24[[#This Row],[F]]/mass</f>
        <v>2.5574187717087815</v>
      </c>
      <c r="V70" s="16">
        <f>U70*(dt) + V69</f>
        <v>1.4468177307620234</v>
      </c>
      <c r="W70" s="18">
        <f>V70*dt + W69</f>
        <v>-0.27071370584128335</v>
      </c>
    </row>
    <row r="71" spans="1:23" x14ac:dyDescent="0.25">
      <c r="A71">
        <v>3.45</v>
      </c>
      <c r="B71">
        <v>0.42499999999999999</v>
      </c>
      <c r="C71">
        <v>-1.02</v>
      </c>
      <c r="D71">
        <f t="shared" si="6"/>
        <v>-8.8999999999999968E-2</v>
      </c>
      <c r="E71">
        <f t="shared" si="7"/>
        <v>0.12600000000000006</v>
      </c>
      <c r="F71" s="24">
        <f t="shared" si="8"/>
        <v>0.13096349999999995</v>
      </c>
      <c r="G71" s="24">
        <f t="shared" si="9"/>
        <v>5.1676380000000049E-2</v>
      </c>
      <c r="H71" s="24">
        <f t="shared" si="10"/>
        <v>7.8030000000000002E-2</v>
      </c>
      <c r="I71" s="24">
        <f t="shared" si="11"/>
        <v>0.26066988000000002</v>
      </c>
      <c r="K71" s="17">
        <v>70</v>
      </c>
      <c r="L71" s="16">
        <f>L70+dt</f>
        <v>0.69000000000000039</v>
      </c>
      <c r="M71" s="16">
        <f>-springK*(P70)+grav*mass</f>
        <v>0.29088898361452076</v>
      </c>
      <c r="N71" s="16">
        <f>Table2[[#This Row],[F]]/mass</f>
        <v>1.9392598907634717</v>
      </c>
      <c r="O71" s="16">
        <f>N71*(dt) + O70</f>
        <v>1.4694438588032739</v>
      </c>
      <c r="P71" s="18">
        <f>O71*dt + P70</f>
        <v>-0.25602583539269241</v>
      </c>
      <c r="R71" s="17">
        <v>70</v>
      </c>
      <c r="S71" s="16">
        <f>S70+dt</f>
        <v>0.69000000000000039</v>
      </c>
      <c r="T71" s="16">
        <f>-springK*(W70)+grav*mass-$Y$2*V70</f>
        <v>0.28939940729599245</v>
      </c>
      <c r="U71" s="16">
        <f>Table24[[#This Row],[F]]/mass</f>
        <v>1.9293293819732831</v>
      </c>
      <c r="V71" s="16">
        <f>U71*(dt) + V70</f>
        <v>1.4661110245817561</v>
      </c>
      <c r="W71" s="18">
        <f>V71*dt + W70</f>
        <v>-0.25605259559546578</v>
      </c>
    </row>
    <row r="72" spans="1:23" x14ac:dyDescent="0.25">
      <c r="A72">
        <v>3.5</v>
      </c>
      <c r="B72">
        <v>0.37</v>
      </c>
      <c r="C72">
        <v>-1.1499999999999999</v>
      </c>
      <c r="D72">
        <f t="shared" si="6"/>
        <v>-3.3999999999999975E-2</v>
      </c>
      <c r="E72">
        <f t="shared" si="7"/>
        <v>0.18100000000000005</v>
      </c>
      <c r="F72" s="24">
        <f t="shared" si="8"/>
        <v>5.0030999999999964E-2</v>
      </c>
      <c r="G72" s="24">
        <f t="shared" si="9"/>
        <v>0.10663705500000006</v>
      </c>
      <c r="H72" s="24">
        <f t="shared" si="10"/>
        <v>9.9187499999999984E-2</v>
      </c>
      <c r="I72" s="24">
        <f t="shared" si="11"/>
        <v>0.25585555500000001</v>
      </c>
      <c r="K72" s="17">
        <v>71</v>
      </c>
      <c r="L72" s="16">
        <f>L71+dt</f>
        <v>0.7000000000000004</v>
      </c>
      <c r="M72" s="16">
        <f>-springK*(P71)+grav*mass</f>
        <v>0.19522818840642753</v>
      </c>
      <c r="N72" s="16">
        <f>Table2[[#This Row],[F]]/mass</f>
        <v>1.3015212560428502</v>
      </c>
      <c r="O72" s="16">
        <f>N72*(dt) + O71</f>
        <v>1.4824590713637025</v>
      </c>
      <c r="P72" s="18">
        <f>O72*dt + P71</f>
        <v>-0.24120124467905538</v>
      </c>
      <c r="R72" s="17">
        <v>71</v>
      </c>
      <c r="S72" s="16">
        <f>S71+dt</f>
        <v>0.7000000000000004</v>
      </c>
      <c r="T72" s="16">
        <f>-springK*(W71)+grav*mass-$Y$2*V71</f>
        <v>0.19393628630190049</v>
      </c>
      <c r="U72" s="16">
        <f>Table24[[#This Row],[F]]/mass</f>
        <v>1.2929085753460032</v>
      </c>
      <c r="V72" s="16">
        <f>U72*(dt) + V71</f>
        <v>1.4790401103352162</v>
      </c>
      <c r="W72" s="18">
        <f>V72*dt + W71</f>
        <v>-0.24126219449211361</v>
      </c>
    </row>
    <row r="73" spans="1:23" x14ac:dyDescent="0.25">
      <c r="A73">
        <v>3.55</v>
      </c>
      <c r="B73">
        <v>0.31</v>
      </c>
      <c r="C73">
        <v>-1.1599999999999999</v>
      </c>
      <c r="D73">
        <f t="shared" si="6"/>
        <v>2.6000000000000023E-2</v>
      </c>
      <c r="E73">
        <f t="shared" si="7"/>
        <v>0.24100000000000005</v>
      </c>
      <c r="F73" s="24">
        <f t="shared" si="8"/>
        <v>-3.8259000000000036E-2</v>
      </c>
      <c r="G73" s="24">
        <f t="shared" si="9"/>
        <v>0.18905365500000007</v>
      </c>
      <c r="H73" s="24">
        <f t="shared" si="10"/>
        <v>0.10092</v>
      </c>
      <c r="I73" s="24">
        <f t="shared" si="11"/>
        <v>0.25171465500000001</v>
      </c>
      <c r="K73" s="17">
        <v>72</v>
      </c>
      <c r="L73" s="16">
        <f>L72+dt</f>
        <v>0.71000000000000041</v>
      </c>
      <c r="M73" s="16">
        <f>-springK*(P72)+grav*mass</f>
        <v>9.8720102860650361E-2</v>
      </c>
      <c r="N73" s="16">
        <f>Table2[[#This Row],[F]]/mass</f>
        <v>0.65813401907100244</v>
      </c>
      <c r="O73" s="16">
        <f>N73*(dt) + O72</f>
        <v>1.4890404115544125</v>
      </c>
      <c r="P73" s="18">
        <f>O73*dt + P72</f>
        <v>-0.22631084056351125</v>
      </c>
      <c r="R73" s="17">
        <v>72</v>
      </c>
      <c r="S73" s="16">
        <f>S72+dt</f>
        <v>0.71000000000000041</v>
      </c>
      <c r="T73" s="16">
        <f>-springK*(W72)+grav*mass-$Y$2*V72</f>
        <v>9.763784603332433E-2</v>
      </c>
      <c r="U73" s="16">
        <f>Table24[[#This Row],[F]]/mass</f>
        <v>0.65091897355549555</v>
      </c>
      <c r="V73" s="16">
        <f>U73*(dt) + V72</f>
        <v>1.4855493000707711</v>
      </c>
      <c r="W73" s="18">
        <f>V73*dt + W72</f>
        <v>-0.2264067014914059</v>
      </c>
    </row>
    <row r="74" spans="1:23" x14ac:dyDescent="0.25">
      <c r="A74">
        <v>3.6</v>
      </c>
      <c r="B74">
        <v>0.254</v>
      </c>
      <c r="C74">
        <v>-1.04</v>
      </c>
      <c r="D74">
        <f t="shared" si="6"/>
        <v>8.2000000000000017E-2</v>
      </c>
      <c r="E74">
        <f t="shared" si="7"/>
        <v>0.29700000000000004</v>
      </c>
      <c r="F74" s="24">
        <f t="shared" si="8"/>
        <v>-0.12066300000000002</v>
      </c>
      <c r="G74" s="24">
        <f t="shared" si="9"/>
        <v>0.28712029500000008</v>
      </c>
      <c r="H74" s="24">
        <f t="shared" si="10"/>
        <v>8.1120000000000012E-2</v>
      </c>
      <c r="I74" s="24">
        <f t="shared" si="11"/>
        <v>0.24757729500000009</v>
      </c>
      <c r="K74" s="17">
        <v>73</v>
      </c>
      <c r="L74" s="16">
        <f>L73+dt</f>
        <v>0.72000000000000042</v>
      </c>
      <c r="M74" s="16">
        <f>-springK*(P73)+grav*mass</f>
        <v>1.7835720684582501E-3</v>
      </c>
      <c r="N74" s="16">
        <f>Table2[[#This Row],[F]]/mass</f>
        <v>1.1890480456388335E-2</v>
      </c>
      <c r="O74" s="16">
        <f>N74*(dt) + O73</f>
        <v>1.4891593163589762</v>
      </c>
      <c r="P74" s="18">
        <f>O74*dt + P73</f>
        <v>-0.21141924739992149</v>
      </c>
      <c r="R74" s="17">
        <v>73</v>
      </c>
      <c r="S74" s="16">
        <f>S73+dt</f>
        <v>0.72000000000000042</v>
      </c>
      <c r="T74" s="16">
        <f>-springK*(W73)+grav*mass-$Y$2*V73</f>
        <v>9.2207740898148614E-4</v>
      </c>
      <c r="U74" s="16">
        <f>Table24[[#This Row],[F]]/mass</f>
        <v>6.1471827265432415E-3</v>
      </c>
      <c r="V74" s="16">
        <f>U74*(dt) + V73</f>
        <v>1.4856107718980365</v>
      </c>
      <c r="W74" s="18">
        <f>V74*dt + W73</f>
        <v>-0.21155059377242555</v>
      </c>
    </row>
    <row r="75" spans="1:23" x14ac:dyDescent="0.25">
      <c r="A75">
        <v>3.65</v>
      </c>
      <c r="B75">
        <v>0.20599999999999999</v>
      </c>
      <c r="C75">
        <v>-0.82</v>
      </c>
      <c r="D75">
        <f t="shared" si="6"/>
        <v>0.13000000000000003</v>
      </c>
      <c r="E75">
        <f t="shared" si="7"/>
        <v>0.34500000000000008</v>
      </c>
      <c r="F75" s="24">
        <f t="shared" si="8"/>
        <v>-0.19129500000000005</v>
      </c>
      <c r="G75" s="24">
        <f t="shared" si="9"/>
        <v>0.38742637500000021</v>
      </c>
      <c r="H75" s="24">
        <f t="shared" si="10"/>
        <v>5.0429999999999989E-2</v>
      </c>
      <c r="I75" s="24">
        <f t="shared" si="11"/>
        <v>0.24656137500000014</v>
      </c>
      <c r="K75" s="17">
        <v>74</v>
      </c>
      <c r="L75" s="16">
        <f>L74+dt</f>
        <v>0.73000000000000043</v>
      </c>
      <c r="M75" s="16">
        <f>-springK*(P74)+grav*mass</f>
        <v>-9.5160699426511286E-2</v>
      </c>
      <c r="N75" s="16">
        <f>Table2[[#This Row],[F]]/mass</f>
        <v>-0.63440466284340857</v>
      </c>
      <c r="O75" s="16">
        <f>N75*(dt) + O74</f>
        <v>1.4828152697305421</v>
      </c>
      <c r="P75" s="18">
        <f>O75*dt + P74</f>
        <v>-0.19659109470261607</v>
      </c>
      <c r="R75" s="17">
        <v>74</v>
      </c>
      <c r="S75" s="16">
        <f>S74+dt</f>
        <v>0.73000000000000043</v>
      </c>
      <c r="T75" s="16">
        <f>-springK*(W74)+grav*mass-$Y$2*V74</f>
        <v>-9.5791245313407672E-2</v>
      </c>
      <c r="U75" s="16">
        <f>Table24[[#This Row],[F]]/mass</f>
        <v>-0.63860830208938446</v>
      </c>
      <c r="V75" s="16">
        <f>U75*(dt) + V74</f>
        <v>1.4792246888771425</v>
      </c>
      <c r="W75" s="18">
        <f>V75*dt + W74</f>
        <v>-0.19675834688365412</v>
      </c>
    </row>
    <row r="76" spans="1:23" x14ac:dyDescent="0.25">
      <c r="A76">
        <v>3.7</v>
      </c>
      <c r="B76">
        <v>0.17100000000000001</v>
      </c>
      <c r="C76">
        <v>-0.51</v>
      </c>
      <c r="D76">
        <f t="shared" si="6"/>
        <v>0.16500000000000001</v>
      </c>
      <c r="E76">
        <f t="shared" si="7"/>
        <v>0.38</v>
      </c>
      <c r="F76" s="24">
        <f t="shared" si="8"/>
        <v>-0.24279750000000003</v>
      </c>
      <c r="G76" s="24">
        <f t="shared" si="9"/>
        <v>0.470022</v>
      </c>
      <c r="H76" s="24">
        <f t="shared" si="10"/>
        <v>1.9507500000000001E-2</v>
      </c>
      <c r="I76" s="24">
        <f t="shared" si="11"/>
        <v>0.24673199999999998</v>
      </c>
      <c r="K76" s="17">
        <v>75</v>
      </c>
      <c r="L76" s="16">
        <f>L75+dt</f>
        <v>0.74000000000000044</v>
      </c>
      <c r="M76" s="16">
        <f>-springK*(P75)+grav*mass</f>
        <v>-0.19169197348596945</v>
      </c>
      <c r="N76" s="16">
        <f>Table2[[#This Row],[F]]/mass</f>
        <v>-1.277946489906463</v>
      </c>
      <c r="O76" s="16">
        <f>N76*(dt) + O75</f>
        <v>1.4700358048314774</v>
      </c>
      <c r="P76" s="18">
        <f>O76*dt + P75</f>
        <v>-0.1818907366543013</v>
      </c>
      <c r="R76" s="17">
        <v>75</v>
      </c>
      <c r="S76" s="16">
        <f>S75+dt</f>
        <v>0.74000000000000044</v>
      </c>
      <c r="T76" s="16">
        <f>-springK*(W75)+grav*mass-$Y$2*V75</f>
        <v>-0.19208238647628892</v>
      </c>
      <c r="U76" s="16">
        <f>Table24[[#This Row],[F]]/mass</f>
        <v>-1.2805492431752594</v>
      </c>
      <c r="V76" s="16">
        <f>U76*(dt) + V75</f>
        <v>1.4664191964453899</v>
      </c>
      <c r="W76" s="18">
        <f>V76*dt + W75</f>
        <v>-0.18209415491920022</v>
      </c>
    </row>
    <row r="77" spans="1:23" x14ac:dyDescent="0.25">
      <c r="A77">
        <v>3.75</v>
      </c>
      <c r="B77">
        <v>0.155</v>
      </c>
      <c r="C77">
        <v>-0.15</v>
      </c>
      <c r="D77">
        <f t="shared" si="6"/>
        <v>0.18100000000000002</v>
      </c>
      <c r="E77">
        <f t="shared" si="7"/>
        <v>0.39600000000000002</v>
      </c>
      <c r="F77" s="24">
        <f t="shared" si="8"/>
        <v>-0.26634150000000006</v>
      </c>
      <c r="G77" s="24">
        <f t="shared" si="9"/>
        <v>0.51043608000000007</v>
      </c>
      <c r="H77" s="24">
        <f t="shared" si="10"/>
        <v>1.6875E-3</v>
      </c>
      <c r="I77" s="24">
        <f t="shared" si="11"/>
        <v>0.24578208000000001</v>
      </c>
      <c r="K77" s="17">
        <v>76</v>
      </c>
      <c r="L77" s="16">
        <f>L76+dt</f>
        <v>0.75000000000000044</v>
      </c>
      <c r="M77" s="16">
        <f>-springK*(P76)+grav*mass</f>
        <v>-0.28739130438049854</v>
      </c>
      <c r="N77" s="16">
        <f>Table2[[#This Row],[F]]/mass</f>
        <v>-1.9159420292033236</v>
      </c>
      <c r="O77" s="16">
        <f>N77*(dt) + O76</f>
        <v>1.4508763845394441</v>
      </c>
      <c r="P77" s="18">
        <f>O77*dt + P76</f>
        <v>-0.16738197280890688</v>
      </c>
      <c r="R77" s="17">
        <v>76</v>
      </c>
      <c r="S77" s="16">
        <f>S76+dt</f>
        <v>0.75000000000000044</v>
      </c>
      <c r="T77" s="16">
        <f>-springK*(W76)+grav*mass-$Y$2*V76</f>
        <v>-0.28753347067245205</v>
      </c>
      <c r="U77" s="16">
        <f>Table24[[#This Row],[F]]/mass</f>
        <v>-1.9168898044830138</v>
      </c>
      <c r="V77" s="16">
        <f>U77*(dt) + V76</f>
        <v>1.4472502984005597</v>
      </c>
      <c r="W77" s="18">
        <f>V77*dt + W76</f>
        <v>-0.16762165193519463</v>
      </c>
    </row>
    <row r="78" spans="1:23" x14ac:dyDescent="0.25">
      <c r="A78">
        <v>3.8</v>
      </c>
      <c r="B78">
        <v>0.157</v>
      </c>
      <c r="C78">
        <v>0.24</v>
      </c>
      <c r="D78">
        <f t="shared" si="6"/>
        <v>0.17900000000000002</v>
      </c>
      <c r="E78">
        <f t="shared" si="7"/>
        <v>0.39400000000000002</v>
      </c>
      <c r="F78" s="24">
        <f t="shared" si="8"/>
        <v>-0.26339850000000004</v>
      </c>
      <c r="G78" s="24">
        <f t="shared" si="9"/>
        <v>0.50529318000000001</v>
      </c>
      <c r="H78" s="24">
        <f t="shared" si="10"/>
        <v>4.3200000000000001E-3</v>
      </c>
      <c r="I78" s="24">
        <f t="shared" si="11"/>
        <v>0.24621467999999996</v>
      </c>
      <c r="K78" s="17">
        <v>77</v>
      </c>
      <c r="L78" s="16">
        <f>L77+dt</f>
        <v>0.76000000000000045</v>
      </c>
      <c r="M78" s="16">
        <f>-springK*(P77)+grav*mass</f>
        <v>-0.38184335701401628</v>
      </c>
      <c r="N78" s="16">
        <f>Table2[[#This Row],[F]]/mass</f>
        <v>-2.5456223800934419</v>
      </c>
      <c r="O78" s="16">
        <f>N78*(dt) + O77</f>
        <v>1.4254201607385097</v>
      </c>
      <c r="P78" s="18">
        <f>O78*dt + P77</f>
        <v>-0.15312777120152177</v>
      </c>
      <c r="R78" s="17">
        <v>77</v>
      </c>
      <c r="S78" s="16">
        <f>S77+dt</f>
        <v>0.76000000000000045</v>
      </c>
      <c r="T78" s="16">
        <f>-springK*(W77)+grav*mass-$Y$2*V77</f>
        <v>-0.38173029620028365</v>
      </c>
      <c r="U78" s="16">
        <f>Table24[[#This Row],[F]]/mass</f>
        <v>-2.5448686413352246</v>
      </c>
      <c r="V78" s="16">
        <f>U78*(dt) + V77</f>
        <v>1.4218016119872074</v>
      </c>
      <c r="W78" s="18">
        <f>V78*dt + W77</f>
        <v>-0.15340363581532254</v>
      </c>
    </row>
    <row r="79" spans="1:23" x14ac:dyDescent="0.25">
      <c r="A79">
        <v>3.85</v>
      </c>
      <c r="B79">
        <v>0.17799999999999999</v>
      </c>
      <c r="C79">
        <v>0.59</v>
      </c>
      <c r="D79">
        <f t="shared" si="6"/>
        <v>0.15800000000000003</v>
      </c>
      <c r="E79">
        <f t="shared" si="7"/>
        <v>0.37300000000000005</v>
      </c>
      <c r="F79" s="24">
        <f t="shared" si="8"/>
        <v>-0.23249700000000004</v>
      </c>
      <c r="G79" s="24">
        <f t="shared" si="9"/>
        <v>0.4528648950000001</v>
      </c>
      <c r="H79" s="24">
        <f t="shared" si="10"/>
        <v>2.6107499999999995E-2</v>
      </c>
      <c r="I79" s="24">
        <f t="shared" si="11"/>
        <v>0.24647539500000007</v>
      </c>
      <c r="K79" s="17">
        <v>78</v>
      </c>
      <c r="L79" s="16">
        <f>L78+dt</f>
        <v>0.77000000000000046</v>
      </c>
      <c r="M79" s="16">
        <f>-springK*(P78)+grav*mass</f>
        <v>-0.47463820947809332</v>
      </c>
      <c r="N79" s="16">
        <f>Table2[[#This Row],[F]]/mass</f>
        <v>-3.1642547298539556</v>
      </c>
      <c r="O79" s="16">
        <f>N79*(dt) + O78</f>
        <v>1.3937776134399702</v>
      </c>
      <c r="P79" s="18">
        <f>O79*dt + P78</f>
        <v>-0.13918999506712207</v>
      </c>
      <c r="R79" s="17">
        <v>78</v>
      </c>
      <c r="S79" s="16">
        <f>S78+dt</f>
        <v>0.77000000000000046</v>
      </c>
      <c r="T79" s="16">
        <f>-springK*(W78)+grav*mass-$Y$2*V78</f>
        <v>-0.47426413245423754</v>
      </c>
      <c r="U79" s="16">
        <f>Table24[[#This Row],[F]]/mass</f>
        <v>-3.1617608830282502</v>
      </c>
      <c r="V79" s="16">
        <f>U79*(dt) + V78</f>
        <v>1.390184003156925</v>
      </c>
      <c r="W79" s="18">
        <f>V79*dt + W78</f>
        <v>-0.1395017957837533</v>
      </c>
    </row>
    <row r="80" spans="1:23" x14ac:dyDescent="0.25">
      <c r="A80">
        <v>3.9</v>
      </c>
      <c r="B80">
        <v>0.215</v>
      </c>
      <c r="C80">
        <v>0.88</v>
      </c>
      <c r="D80">
        <f t="shared" si="6"/>
        <v>0.12100000000000002</v>
      </c>
      <c r="E80">
        <f t="shared" si="7"/>
        <v>0.33600000000000008</v>
      </c>
      <c r="F80" s="24">
        <f t="shared" si="8"/>
        <v>-0.17805150000000003</v>
      </c>
      <c r="G80" s="24">
        <f t="shared" si="9"/>
        <v>0.36747648000000016</v>
      </c>
      <c r="H80" s="24">
        <f t="shared" si="10"/>
        <v>5.8079999999999993E-2</v>
      </c>
      <c r="I80" s="24">
        <f t="shared" si="11"/>
        <v>0.24750498000000012</v>
      </c>
      <c r="K80" s="17">
        <v>79</v>
      </c>
      <c r="L80" s="16">
        <f>L79+dt</f>
        <v>0.78000000000000047</v>
      </c>
      <c r="M80" s="16">
        <f>-springK*(P79)+grav*mass</f>
        <v>-0.56537313211303541</v>
      </c>
      <c r="N80" s="16">
        <f>Table2[[#This Row],[F]]/mass</f>
        <v>-3.7691542140869028</v>
      </c>
      <c r="O80" s="16">
        <f>N80*(dt) + O79</f>
        <v>1.3560860712991012</v>
      </c>
      <c r="P80" s="18">
        <f>O80*dt + P79</f>
        <v>-0.12562913435413106</v>
      </c>
      <c r="R80" s="17">
        <v>79</v>
      </c>
      <c r="S80" s="16">
        <f>S79+dt</f>
        <v>0.78000000000000047</v>
      </c>
      <c r="T80" s="16">
        <f>-springK*(W79)+grav*mass-$Y$2*V79</f>
        <v>-0.56473349345092305</v>
      </c>
      <c r="U80" s="16">
        <f>Table24[[#This Row],[F]]/mass</f>
        <v>-3.7648899563394873</v>
      </c>
      <c r="V80" s="16">
        <f>U80*(dt) + V79</f>
        <v>1.3525351035935302</v>
      </c>
      <c r="W80" s="18">
        <f>V80*dt + W79</f>
        <v>-0.12597644474781799</v>
      </c>
    </row>
    <row r="81" spans="1:23" x14ac:dyDescent="0.25">
      <c r="A81">
        <v>3.95</v>
      </c>
      <c r="B81">
        <v>0.26600000000000001</v>
      </c>
      <c r="C81">
        <v>1.08</v>
      </c>
      <c r="D81">
        <f t="shared" si="6"/>
        <v>7.0000000000000007E-2</v>
      </c>
      <c r="E81">
        <f t="shared" si="7"/>
        <v>0.28500000000000003</v>
      </c>
      <c r="F81" s="24">
        <f t="shared" si="8"/>
        <v>-0.10300500000000001</v>
      </c>
      <c r="G81" s="24">
        <f t="shared" si="9"/>
        <v>0.26438737500000004</v>
      </c>
      <c r="H81" s="24">
        <f t="shared" si="10"/>
        <v>8.7480000000000002E-2</v>
      </c>
      <c r="I81" s="24">
        <f t="shared" si="11"/>
        <v>0.24886237500000002</v>
      </c>
      <c r="K81" s="17">
        <v>80</v>
      </c>
      <c r="L81" s="16">
        <f>L80+dt</f>
        <v>0.79000000000000048</v>
      </c>
      <c r="M81" s="16">
        <f>-springK*(P80)+grav*mass</f>
        <v>-0.65365433535460682</v>
      </c>
      <c r="N81" s="16">
        <f>Table2[[#This Row],[F]]/mass</f>
        <v>-4.357695569030712</v>
      </c>
      <c r="O81" s="16">
        <f>N81*(dt) + O80</f>
        <v>1.312509115608794</v>
      </c>
      <c r="P81" s="18">
        <f>O81*dt + P80</f>
        <v>-0.11250404319804312</v>
      </c>
      <c r="R81" s="17">
        <v>80</v>
      </c>
      <c r="S81" s="16">
        <f>S80+dt</f>
        <v>0.79000000000000048</v>
      </c>
      <c r="T81" s="16">
        <f>-springK*(W80)+grav*mass-$Y$2*V80</f>
        <v>-0.65274587979529852</v>
      </c>
      <c r="U81" s="16">
        <f>Table24[[#This Row],[F]]/mass</f>
        <v>-4.3516391986353238</v>
      </c>
      <c r="V81" s="16">
        <f>U81*(dt) + V80</f>
        <v>1.309018711607177</v>
      </c>
      <c r="W81" s="18">
        <f>V81*dt + W80</f>
        <v>-0.11288625763174623</v>
      </c>
    </row>
    <row r="82" spans="1:23" x14ac:dyDescent="0.25">
      <c r="A82">
        <v>4</v>
      </c>
      <c r="B82">
        <v>0.32300000000000001</v>
      </c>
      <c r="C82">
        <v>1.1599999999999999</v>
      </c>
      <c r="D82">
        <f t="shared" si="6"/>
        <v>1.3000000000000012E-2</v>
      </c>
      <c r="E82">
        <f t="shared" si="7"/>
        <v>0.22800000000000004</v>
      </c>
      <c r="F82" s="24">
        <f t="shared" si="8"/>
        <v>-1.9129500000000018E-2</v>
      </c>
      <c r="G82" s="24">
        <f t="shared" si="9"/>
        <v>0.16920792000000004</v>
      </c>
      <c r="H82" s="24">
        <f t="shared" si="10"/>
        <v>0.10092</v>
      </c>
      <c r="I82" s="24">
        <f t="shared" si="11"/>
        <v>0.25099842</v>
      </c>
      <c r="K82" s="17">
        <v>81</v>
      </c>
      <c r="L82" s="16">
        <f>L81+dt</f>
        <v>0.80000000000000049</v>
      </c>
      <c r="M82" s="16">
        <f>-springK*(P81)+grav*mass</f>
        <v>-0.73909867878073932</v>
      </c>
      <c r="N82" s="16">
        <f>Table2[[#This Row],[F]]/mass</f>
        <v>-4.9273245252049289</v>
      </c>
      <c r="O82" s="16">
        <f>N82*(dt) + O81</f>
        <v>1.2632358703567448</v>
      </c>
      <c r="P82" s="18">
        <f>O82*dt + P81</f>
        <v>-9.9871684494475671E-2</v>
      </c>
      <c r="R82" s="17">
        <v>81</v>
      </c>
      <c r="S82" s="16">
        <f>S81+dt</f>
        <v>0.80000000000000049</v>
      </c>
      <c r="T82" s="16">
        <f>-springK*(W81)+grav*mass-$Y$2*V81</f>
        <v>-0.73791948152893927</v>
      </c>
      <c r="U82" s="16">
        <f>Table24[[#This Row],[F]]/mass</f>
        <v>-4.9194632101929283</v>
      </c>
      <c r="V82" s="16">
        <f>U82*(dt) + V81</f>
        <v>1.2598240795052478</v>
      </c>
      <c r="W82" s="18">
        <f>V82*dt + W81</f>
        <v>-0.10028801683669375</v>
      </c>
    </row>
    <row r="83" spans="1:23" x14ac:dyDescent="0.25">
      <c r="A83">
        <v>4.05</v>
      </c>
      <c r="B83">
        <v>0.38200000000000001</v>
      </c>
      <c r="C83">
        <v>1.1200000000000001</v>
      </c>
      <c r="D83">
        <f t="shared" si="6"/>
        <v>-4.5999999999999985E-2</v>
      </c>
      <c r="E83">
        <f t="shared" si="7"/>
        <v>0.16900000000000004</v>
      </c>
      <c r="F83" s="24">
        <f t="shared" si="8"/>
        <v>6.7688999999999971E-2</v>
      </c>
      <c r="G83" s="24">
        <f t="shared" si="9"/>
        <v>9.2966055000000047E-2</v>
      </c>
      <c r="H83" s="24">
        <f t="shared" si="10"/>
        <v>9.4080000000000011E-2</v>
      </c>
      <c r="I83" s="24">
        <f t="shared" si="11"/>
        <v>0.25473505500000004</v>
      </c>
      <c r="K83" s="17">
        <v>82</v>
      </c>
      <c r="L83" s="16">
        <f>L82+dt</f>
        <v>0.8100000000000005</v>
      </c>
      <c r="M83" s="16">
        <f>-springK*(P82)+grav*mass</f>
        <v>-0.82133533394096347</v>
      </c>
      <c r="N83" s="16">
        <f>Table2[[#This Row],[F]]/mass</f>
        <v>-5.4755688929397568</v>
      </c>
      <c r="O83" s="16">
        <f>N83*(dt) + O82</f>
        <v>1.2084801814273471</v>
      </c>
      <c r="P83" s="18">
        <f>O83*dt + P82</f>
        <v>-8.7786882680202197E-2</v>
      </c>
      <c r="R83" s="17">
        <v>82</v>
      </c>
      <c r="S83" s="16">
        <f>S82+dt</f>
        <v>0.8100000000000005</v>
      </c>
      <c r="T83" s="16">
        <f>-springK*(W82)+grav*mass-$Y$2*V82</f>
        <v>-0.81988483447262894</v>
      </c>
      <c r="U83" s="16">
        <f>Table24[[#This Row],[F]]/mass</f>
        <v>-5.4658988964841928</v>
      </c>
      <c r="V83" s="16">
        <f>U83*(dt) + V82</f>
        <v>1.2051650905404059</v>
      </c>
      <c r="W83" s="18">
        <f>V83*dt + W82</f>
        <v>-8.8236365931289695E-2</v>
      </c>
    </row>
    <row r="84" spans="1:23" x14ac:dyDescent="0.25">
      <c r="A84">
        <v>4.0999999999999996</v>
      </c>
      <c r="B84">
        <v>0.436</v>
      </c>
      <c r="C84">
        <v>0.96</v>
      </c>
      <c r="D84">
        <f t="shared" si="6"/>
        <v>-9.9999999999999978E-2</v>
      </c>
      <c r="E84">
        <f t="shared" si="7"/>
        <v>0.11500000000000005</v>
      </c>
      <c r="F84" s="24">
        <f t="shared" si="8"/>
        <v>0.14714999999999998</v>
      </c>
      <c r="G84" s="24">
        <f t="shared" si="9"/>
        <v>4.3047375000000034E-2</v>
      </c>
      <c r="H84" s="24">
        <f t="shared" si="10"/>
        <v>6.9120000000000001E-2</v>
      </c>
      <c r="I84" s="24">
        <f t="shared" si="11"/>
        <v>0.25931737500000002</v>
      </c>
      <c r="K84" s="17">
        <v>83</v>
      </c>
      <c r="L84" s="16">
        <f>L83+dt</f>
        <v>0.82000000000000051</v>
      </c>
      <c r="M84" s="16">
        <f>-springK*(P83)+grav*mass</f>
        <v>-0.90000739375188377</v>
      </c>
      <c r="N84" s="16">
        <f>Table2[[#This Row],[F]]/mass</f>
        <v>-6.0000492916792254</v>
      </c>
      <c r="O84" s="16">
        <f>N84*(dt) + O83</f>
        <v>1.1484796885105548</v>
      </c>
      <c r="P84" s="18">
        <f>O84*dt + P83</f>
        <v>-7.6302085795096647E-2</v>
      </c>
      <c r="R84" s="17">
        <v>83</v>
      </c>
      <c r="S84" s="16">
        <f>S83+dt</f>
        <v>0.82000000000000051</v>
      </c>
      <c r="T84" s="16">
        <f>-springK*(W83)+grav*mass-$Y$2*V83</f>
        <v>-0.89828642287784455</v>
      </c>
      <c r="U84" s="16">
        <f>Table24[[#This Row],[F]]/mass</f>
        <v>-5.9885761525189638</v>
      </c>
      <c r="V84" s="16">
        <f>U84*(dt) + V83</f>
        <v>1.1452793290152163</v>
      </c>
      <c r="W84" s="18">
        <f>V84*dt + W83</f>
        <v>-7.6783572641137526E-2</v>
      </c>
    </row>
    <row r="85" spans="1:23" x14ac:dyDescent="0.25">
      <c r="A85">
        <v>4.1500000000000004</v>
      </c>
      <c r="B85">
        <v>0.47899999999999998</v>
      </c>
      <c r="C85">
        <v>0.7</v>
      </c>
      <c r="D85">
        <f t="shared" si="6"/>
        <v>-0.14299999999999996</v>
      </c>
      <c r="E85">
        <f t="shared" si="7"/>
        <v>7.2000000000000064E-2</v>
      </c>
      <c r="F85" s="24">
        <f t="shared" si="8"/>
        <v>0.21042449999999996</v>
      </c>
      <c r="G85" s="24">
        <f t="shared" si="9"/>
        <v>1.6873920000000028E-2</v>
      </c>
      <c r="H85" s="24">
        <f t="shared" si="10"/>
        <v>3.6749999999999991E-2</v>
      </c>
      <c r="I85" s="24">
        <f t="shared" si="11"/>
        <v>0.26404842000000001</v>
      </c>
      <c r="K85" s="17">
        <v>84</v>
      </c>
      <c r="L85" s="16">
        <f>L84+dt</f>
        <v>0.83000000000000052</v>
      </c>
      <c r="M85" s="16">
        <f>-springK*(P84)+grav*mass</f>
        <v>-0.97477342147392088</v>
      </c>
      <c r="N85" s="16">
        <f>Table2[[#This Row],[F]]/mass</f>
        <v>-6.4984894764928063</v>
      </c>
      <c r="O85" s="16">
        <f>N85*(dt) + O84</f>
        <v>1.0834947937456267</v>
      </c>
      <c r="P85" s="18">
        <f>O85*dt + P84</f>
        <v>-6.5467137857640384E-2</v>
      </c>
      <c r="R85" s="17">
        <v>84</v>
      </c>
      <c r="S85" s="16">
        <f>S84+dt</f>
        <v>0.83000000000000052</v>
      </c>
      <c r="T85" s="16">
        <f>-springK*(W84)+grav*mass-$Y$2*V84</f>
        <v>-0.97278422143520993</v>
      </c>
      <c r="U85" s="16">
        <f>Table24[[#This Row],[F]]/mass</f>
        <v>-6.4852281429013994</v>
      </c>
      <c r="V85" s="16">
        <f>U85*(dt) + V84</f>
        <v>1.0804270475862023</v>
      </c>
      <c r="W85" s="18">
        <f>V85*dt + W84</f>
        <v>-6.5979302165275505E-2</v>
      </c>
    </row>
    <row r="86" spans="1:23" x14ac:dyDescent="0.25">
      <c r="A86">
        <v>4.2</v>
      </c>
      <c r="B86">
        <v>0.50600000000000001</v>
      </c>
      <c r="C86">
        <v>0.37</v>
      </c>
      <c r="D86">
        <f t="shared" si="6"/>
        <v>-0.16999999999999998</v>
      </c>
      <c r="E86">
        <f t="shared" si="7"/>
        <v>4.500000000000004E-2</v>
      </c>
      <c r="F86" s="24">
        <f t="shared" si="8"/>
        <v>0.25015500000000002</v>
      </c>
      <c r="G86" s="24">
        <f t="shared" si="9"/>
        <v>6.5913750000000122E-3</v>
      </c>
      <c r="H86" s="24">
        <f t="shared" si="10"/>
        <v>1.0267499999999999E-2</v>
      </c>
      <c r="I86" s="24">
        <f t="shared" si="11"/>
        <v>0.26701387500000001</v>
      </c>
      <c r="K86" s="17">
        <v>85</v>
      </c>
      <c r="L86" s="16">
        <f>L85+dt</f>
        <v>0.84000000000000052</v>
      </c>
      <c r="M86" s="16">
        <f>-springK*(P85)+grav*mass</f>
        <v>-1.045308932546761</v>
      </c>
      <c r="N86" s="16">
        <f>Table2[[#This Row],[F]]/mass</f>
        <v>-6.968726216978407</v>
      </c>
      <c r="O86" s="16">
        <f>N86*(dt) + O85</f>
        <v>1.0138075315758426</v>
      </c>
      <c r="P86" s="18">
        <f>O86*dt + P85</f>
        <v>-5.5329062541881954E-2</v>
      </c>
      <c r="R86" s="17">
        <v>85</v>
      </c>
      <c r="S86" s="16">
        <f>S85+dt</f>
        <v>0.84000000000000052</v>
      </c>
      <c r="T86" s="16">
        <f>-springK*(W85)+grav*mass-$Y$2*V85</f>
        <v>-1.0430551699516426</v>
      </c>
      <c r="U86" s="16">
        <f>Table24[[#This Row],[F]]/mass</f>
        <v>-6.9537011330109513</v>
      </c>
      <c r="V86" s="16">
        <f>U86*(dt) + V85</f>
        <v>1.0108900362560929</v>
      </c>
      <c r="W86" s="18">
        <f>V86*dt + W85</f>
        <v>-5.5870401802714575E-2</v>
      </c>
    </row>
    <row r="87" spans="1:23" x14ac:dyDescent="0.25">
      <c r="A87">
        <v>4.25</v>
      </c>
      <c r="B87">
        <v>0.51600000000000001</v>
      </c>
      <c r="C87">
        <v>0</v>
      </c>
      <c r="D87">
        <f t="shared" si="6"/>
        <v>-0.18</v>
      </c>
      <c r="E87">
        <f t="shared" si="7"/>
        <v>3.5000000000000031E-2</v>
      </c>
      <c r="F87" s="24">
        <f t="shared" si="8"/>
        <v>0.26486999999999999</v>
      </c>
      <c r="G87" s="24">
        <f t="shared" si="9"/>
        <v>3.9873750000000065E-3</v>
      </c>
      <c r="H87" s="24">
        <f t="shared" si="10"/>
        <v>0</v>
      </c>
      <c r="I87" s="24">
        <f t="shared" si="11"/>
        <v>0.26885737500000001</v>
      </c>
      <c r="K87" s="17">
        <v>86</v>
      </c>
      <c r="L87" s="16">
        <f>L86+dt</f>
        <v>0.85000000000000053</v>
      </c>
      <c r="M87" s="16">
        <f>-springK*(P86)+grav*mass</f>
        <v>-1.1113078028523486</v>
      </c>
      <c r="N87" s="16">
        <f>Table2[[#This Row],[F]]/mass</f>
        <v>-7.4087186856823246</v>
      </c>
      <c r="O87" s="16">
        <f>N87*(dt) + O86</f>
        <v>0.93972034471901933</v>
      </c>
      <c r="P87" s="18">
        <f>O87*dt + P86</f>
        <v>-4.593185909469176E-2</v>
      </c>
      <c r="R87" s="17">
        <v>86</v>
      </c>
      <c r="S87" s="16">
        <f>S86+dt</f>
        <v>0.85000000000000053</v>
      </c>
      <c r="T87" s="16">
        <f>-springK*(W86)+grav*mass-$Y$2*V86</f>
        <v>-1.1087945743005843</v>
      </c>
      <c r="U87" s="16">
        <f>Table24[[#This Row],[F]]/mass</f>
        <v>-7.391963828670562</v>
      </c>
      <c r="V87" s="16">
        <f>U87*(dt) + V86</f>
        <v>0.93697039796938719</v>
      </c>
      <c r="W87" s="18">
        <f>V87*dt + W86</f>
        <v>-4.6500697823020701E-2</v>
      </c>
    </row>
    <row r="88" spans="1:23" x14ac:dyDescent="0.25">
      <c r="A88">
        <v>4.3</v>
      </c>
      <c r="B88">
        <v>0.50600000000000001</v>
      </c>
      <c r="C88">
        <v>-0.37</v>
      </c>
      <c r="D88">
        <f t="shared" si="6"/>
        <v>-0.16999999999999998</v>
      </c>
      <c r="E88">
        <f t="shared" si="7"/>
        <v>4.500000000000004E-2</v>
      </c>
      <c r="F88" s="24">
        <f t="shared" si="8"/>
        <v>0.25015500000000002</v>
      </c>
      <c r="G88" s="24">
        <f t="shared" si="9"/>
        <v>6.5913750000000122E-3</v>
      </c>
      <c r="H88" s="24">
        <f t="shared" si="10"/>
        <v>1.0267499999999999E-2</v>
      </c>
      <c r="I88" s="24">
        <f t="shared" si="11"/>
        <v>0.26701387500000001</v>
      </c>
      <c r="K88" s="17">
        <v>87</v>
      </c>
      <c r="L88" s="16">
        <f>L87+dt</f>
        <v>0.86000000000000054</v>
      </c>
      <c r="M88" s="16">
        <f>-springK*(P87)+grav*mass</f>
        <v>-1.1724835972935566</v>
      </c>
      <c r="N88" s="16">
        <f>Table2[[#This Row],[F]]/mass</f>
        <v>-7.8165573152903773</v>
      </c>
      <c r="O88" s="16">
        <f>N88*(dt) + O87</f>
        <v>0.8615547715661156</v>
      </c>
      <c r="P88" s="18">
        <f>O88*dt + P87</f>
        <v>-3.7316311379030603E-2</v>
      </c>
      <c r="R88" s="17">
        <v>87</v>
      </c>
      <c r="S88" s="16">
        <f>S87+dt</f>
        <v>0.86000000000000054</v>
      </c>
      <c r="T88" s="16">
        <f>-springK*(W87)+grav*mass-$Y$2*V87</f>
        <v>-1.1697174275701046</v>
      </c>
      <c r="U88" s="16">
        <f>Table24[[#This Row],[F]]/mass</f>
        <v>-7.7981161838006976</v>
      </c>
      <c r="V88" s="16">
        <f>U88*(dt) + V87</f>
        <v>0.85898923613138023</v>
      </c>
      <c r="W88" s="18">
        <f>V88*dt + W87</f>
        <v>-3.7910805461706901E-2</v>
      </c>
    </row>
    <row r="89" spans="1:23" x14ac:dyDescent="0.25">
      <c r="A89">
        <v>4.3499999999999996</v>
      </c>
      <c r="B89">
        <v>0.47899999999999998</v>
      </c>
      <c r="C89">
        <v>-0.7</v>
      </c>
      <c r="D89">
        <f t="shared" si="6"/>
        <v>-0.14299999999999996</v>
      </c>
      <c r="E89">
        <f t="shared" si="7"/>
        <v>7.2000000000000064E-2</v>
      </c>
      <c r="F89" s="24">
        <f t="shared" si="8"/>
        <v>0.21042449999999996</v>
      </c>
      <c r="G89" s="24">
        <f t="shared" si="9"/>
        <v>1.6873920000000028E-2</v>
      </c>
      <c r="H89" s="24">
        <f t="shared" si="10"/>
        <v>3.6749999999999991E-2</v>
      </c>
      <c r="I89" s="24">
        <f t="shared" si="11"/>
        <v>0.26404842000000001</v>
      </c>
      <c r="K89" s="17">
        <v>88</v>
      </c>
      <c r="L89" s="16">
        <f>L88+dt</f>
        <v>0.87000000000000055</v>
      </c>
      <c r="M89" s="16">
        <f>-springK*(P88)+grav*mass</f>
        <v>-1.2285708129225108</v>
      </c>
      <c r="N89" s="16">
        <f>Table2[[#This Row],[F]]/mass</f>
        <v>-8.1904720861500717</v>
      </c>
      <c r="O89" s="16">
        <f>N89*(dt) + O88</f>
        <v>0.77965005070461491</v>
      </c>
      <c r="P89" s="18">
        <f>O89*dt + P88</f>
        <v>-2.9519810871984454E-2</v>
      </c>
      <c r="R89" s="17">
        <v>88</v>
      </c>
      <c r="S89" s="16">
        <f>S88+dt</f>
        <v>0.87000000000000055</v>
      </c>
      <c r="T89" s="16">
        <f>-springK*(W88)+grav*mass-$Y$2*V88</f>
        <v>-1.2255596456804196</v>
      </c>
      <c r="U89" s="16">
        <f>Table24[[#This Row],[F]]/mass</f>
        <v>-8.1703976378694652</v>
      </c>
      <c r="V89" s="16">
        <f>U89*(dt) + V88</f>
        <v>0.77728525975268559</v>
      </c>
      <c r="W89" s="18">
        <f>V89*dt + W88</f>
        <v>-3.0137952864180043E-2</v>
      </c>
    </row>
    <row r="90" spans="1:23" x14ac:dyDescent="0.25">
      <c r="A90">
        <v>4.4000000000000004</v>
      </c>
      <c r="B90">
        <v>0.436</v>
      </c>
      <c r="C90">
        <v>-0.96</v>
      </c>
      <c r="D90">
        <f t="shared" si="6"/>
        <v>-9.9999999999999978E-2</v>
      </c>
      <c r="E90">
        <f t="shared" si="7"/>
        <v>0.11500000000000005</v>
      </c>
      <c r="F90" s="24">
        <f t="shared" si="8"/>
        <v>0.14714999999999998</v>
      </c>
      <c r="G90" s="24">
        <f t="shared" si="9"/>
        <v>4.3047375000000034E-2</v>
      </c>
      <c r="H90" s="24">
        <f t="shared" si="10"/>
        <v>6.9120000000000001E-2</v>
      </c>
      <c r="I90" s="24">
        <f t="shared" si="11"/>
        <v>0.25931737500000002</v>
      </c>
      <c r="K90" s="17">
        <v>89</v>
      </c>
      <c r="L90" s="16">
        <f>L89+dt</f>
        <v>0.88000000000000056</v>
      </c>
      <c r="M90" s="16">
        <f>-springK*(P89)+grav*mass</f>
        <v>-1.2793260312233812</v>
      </c>
      <c r="N90" s="16">
        <f>Table2[[#This Row],[F]]/mass</f>
        <v>-8.5288402081558754</v>
      </c>
      <c r="O90" s="16">
        <f>N90*(dt) + O89</f>
        <v>0.69436164862305616</v>
      </c>
      <c r="P90" s="18">
        <f>O90*dt + P89</f>
        <v>-2.2576194385753891E-2</v>
      </c>
      <c r="R90" s="17">
        <v>89</v>
      </c>
      <c r="S90" s="16">
        <f>S89+dt</f>
        <v>0.88000000000000056</v>
      </c>
      <c r="T90" s="16">
        <f>-springK*(W89)+grav*mass-$Y$2*V89</f>
        <v>-1.2760792121139406</v>
      </c>
      <c r="U90" s="16">
        <f>Table24[[#This Row],[F]]/mass</f>
        <v>-8.5071947474262704</v>
      </c>
      <c r="V90" s="16">
        <f>U90*(dt) + V89</f>
        <v>0.69221331227842287</v>
      </c>
      <c r="W90" s="18">
        <f>V90*dt + W89</f>
        <v>-2.3215819741395815E-2</v>
      </c>
    </row>
    <row r="91" spans="1:23" x14ac:dyDescent="0.25">
      <c r="A91">
        <v>4.45</v>
      </c>
      <c r="B91">
        <v>0.38300000000000001</v>
      </c>
      <c r="C91">
        <v>-1.1200000000000001</v>
      </c>
      <c r="D91">
        <f t="shared" si="6"/>
        <v>-4.6999999999999986E-2</v>
      </c>
      <c r="E91">
        <f t="shared" si="7"/>
        <v>0.16800000000000004</v>
      </c>
      <c r="F91" s="24">
        <f t="shared" si="8"/>
        <v>6.9160499999999972E-2</v>
      </c>
      <c r="G91" s="24">
        <f t="shared" si="9"/>
        <v>9.186912000000004E-2</v>
      </c>
      <c r="H91" s="24">
        <f t="shared" si="10"/>
        <v>9.4080000000000011E-2</v>
      </c>
      <c r="I91" s="24">
        <f t="shared" si="11"/>
        <v>0.25510962000000004</v>
      </c>
      <c r="K91" s="17">
        <v>90</v>
      </c>
      <c r="L91" s="16">
        <f>L90+dt</f>
        <v>0.89000000000000057</v>
      </c>
      <c r="M91" s="16">
        <f>-springK*(P90)+grav*mass</f>
        <v>-1.3245289745487421</v>
      </c>
      <c r="N91" s="16">
        <f>Table2[[#This Row],[F]]/mass</f>
        <v>-8.8301931636582811</v>
      </c>
      <c r="O91" s="16">
        <f>N91*(dt) + O90</f>
        <v>0.60605971698647332</v>
      </c>
      <c r="P91" s="18">
        <f>O91*dt + P90</f>
        <v>-1.6515597215889157E-2</v>
      </c>
      <c r="R91" s="17">
        <v>90</v>
      </c>
      <c r="S91" s="16">
        <f>S90+dt</f>
        <v>0.89000000000000057</v>
      </c>
      <c r="T91" s="16">
        <f>-springK*(W90)+grav*mass-$Y$2*V90</f>
        <v>-1.3210572267957916</v>
      </c>
      <c r="U91" s="16">
        <f>Table24[[#This Row],[F]]/mass</f>
        <v>-8.8070481786386114</v>
      </c>
      <c r="V91" s="16">
        <f>U91*(dt) + V90</f>
        <v>0.60414283049203676</v>
      </c>
      <c r="W91" s="18">
        <f>V91*dt + W90</f>
        <v>-1.7174391436475447E-2</v>
      </c>
    </row>
    <row r="92" spans="1:23" x14ac:dyDescent="0.25">
      <c r="A92">
        <v>4.5</v>
      </c>
      <c r="B92">
        <v>0.32400000000000001</v>
      </c>
      <c r="C92">
        <v>-1.1499999999999999</v>
      </c>
      <c r="D92">
        <f t="shared" si="6"/>
        <v>1.2000000000000011E-2</v>
      </c>
      <c r="E92">
        <f t="shared" si="7"/>
        <v>0.22700000000000004</v>
      </c>
      <c r="F92" s="24">
        <f t="shared" si="8"/>
        <v>-1.7658000000000014E-2</v>
      </c>
      <c r="G92" s="24">
        <f t="shared" si="9"/>
        <v>0.16772689500000007</v>
      </c>
      <c r="H92" s="24">
        <f t="shared" si="10"/>
        <v>9.9187499999999984E-2</v>
      </c>
      <c r="I92" s="24">
        <f t="shared" si="11"/>
        <v>0.24925639500000005</v>
      </c>
      <c r="K92" s="17">
        <v>91</v>
      </c>
      <c r="L92" s="16">
        <f>L91+dt</f>
        <v>0.90000000000000058</v>
      </c>
      <c r="M92" s="16">
        <f>-springK*(P91)+grav*mass</f>
        <v>-1.3639834621245617</v>
      </c>
      <c r="N92" s="16">
        <f>Table2[[#This Row],[F]]/mass</f>
        <v>-9.0932230808304109</v>
      </c>
      <c r="O92" s="16">
        <f>N92*(dt) + O91</f>
        <v>0.51512748617816917</v>
      </c>
      <c r="P92" s="18">
        <f>O92*dt + P91</f>
        <v>-1.1364322354107465E-2</v>
      </c>
      <c r="R92" s="17">
        <v>91</v>
      </c>
      <c r="S92" s="16">
        <f>S91+dt</f>
        <v>0.90000000000000058</v>
      </c>
      <c r="T92" s="16">
        <f>-springK*(W91)+grav*mass-$Y$2*V91</f>
        <v>-1.3602988545790369</v>
      </c>
      <c r="U92" s="16">
        <f>Table24[[#This Row],[F]]/mass</f>
        <v>-9.0686590305269128</v>
      </c>
      <c r="V92" s="16">
        <f>U92*(dt) + V91</f>
        <v>0.51345624018676761</v>
      </c>
      <c r="W92" s="18">
        <f>V92*dt + W91</f>
        <v>-1.203982903460777E-2</v>
      </c>
    </row>
    <row r="93" spans="1:23" x14ac:dyDescent="0.25">
      <c r="A93">
        <v>4.55</v>
      </c>
      <c r="B93">
        <v>0.26700000000000002</v>
      </c>
      <c r="C93">
        <v>-1.07</v>
      </c>
      <c r="D93">
        <f t="shared" si="6"/>
        <v>6.9000000000000006E-2</v>
      </c>
      <c r="E93">
        <f t="shared" si="7"/>
        <v>0.28400000000000003</v>
      </c>
      <c r="F93" s="24">
        <f t="shared" si="8"/>
        <v>-0.1015335</v>
      </c>
      <c r="G93" s="24">
        <f t="shared" si="9"/>
        <v>0.26253528000000004</v>
      </c>
      <c r="H93" s="24">
        <f t="shared" si="10"/>
        <v>8.5867499999999999E-2</v>
      </c>
      <c r="I93" s="24">
        <f t="shared" si="11"/>
        <v>0.24686928000000002</v>
      </c>
      <c r="K93" s="17">
        <v>92</v>
      </c>
      <c r="L93" s="16">
        <f>L92+dt</f>
        <v>0.91000000000000059</v>
      </c>
      <c r="M93" s="16">
        <f>-springK*(P92)+grav*mass</f>
        <v>-1.3975182614747603</v>
      </c>
      <c r="N93" s="16">
        <f>Table2[[#This Row],[F]]/mass</f>
        <v>-9.3167884098317355</v>
      </c>
      <c r="O93" s="16">
        <f>N93*(dt) + O92</f>
        <v>0.42195960207985184</v>
      </c>
      <c r="P93" s="18">
        <f>O93*dt + P92</f>
        <v>-7.144726333308947E-3</v>
      </c>
      <c r="R93" s="17">
        <v>92</v>
      </c>
      <c r="S93" s="16">
        <f>S92+dt</f>
        <v>0.91000000000000059</v>
      </c>
      <c r="T93" s="16">
        <f>-springK*(W92)+grav*mass-$Y$2*V92</f>
        <v>-1.3936341692248901</v>
      </c>
      <c r="U93" s="16">
        <f>Table24[[#This Row],[F]]/mass</f>
        <v>-9.2908944614992688</v>
      </c>
      <c r="V93" s="16">
        <f>U93*(dt) + V92</f>
        <v>0.42054729557177495</v>
      </c>
      <c r="W93" s="18">
        <f>V93*dt + W92</f>
        <v>-7.8343560788900202E-3</v>
      </c>
    </row>
    <row r="94" spans="1:23" x14ac:dyDescent="0.25">
      <c r="A94">
        <v>4.5999999999999996</v>
      </c>
      <c r="B94">
        <v>0.217</v>
      </c>
      <c r="C94">
        <v>-0.87</v>
      </c>
      <c r="D94">
        <f t="shared" si="6"/>
        <v>0.11900000000000002</v>
      </c>
      <c r="E94">
        <f t="shared" si="7"/>
        <v>0.33400000000000007</v>
      </c>
      <c r="F94" s="24">
        <f t="shared" si="8"/>
        <v>-0.17510850000000003</v>
      </c>
      <c r="G94" s="24">
        <f t="shared" si="9"/>
        <v>0.36311478000000014</v>
      </c>
      <c r="H94" s="24">
        <f t="shared" si="10"/>
        <v>5.6767499999999999E-2</v>
      </c>
      <c r="I94" s="24">
        <f t="shared" si="11"/>
        <v>0.24477378000000011</v>
      </c>
      <c r="K94" s="17">
        <v>93</v>
      </c>
      <c r="L94" s="16">
        <f>L93+dt</f>
        <v>0.9200000000000006</v>
      </c>
      <c r="M94" s="16">
        <f>-springK*(P93)+grav*mass</f>
        <v>-1.4249878315701587</v>
      </c>
      <c r="N94" s="16">
        <f>Table2[[#This Row],[F]]/mass</f>
        <v>-9.4999188771343928</v>
      </c>
      <c r="O94" s="16">
        <f>N94*(dt) + O93</f>
        <v>0.32696041330850789</v>
      </c>
      <c r="P94" s="18">
        <f>O94*dt + P93</f>
        <v>-3.8751222002238678E-3</v>
      </c>
      <c r="R94" s="17">
        <v>93</v>
      </c>
      <c r="S94" s="16">
        <f>S93+dt</f>
        <v>0.9200000000000006</v>
      </c>
      <c r="T94" s="16">
        <f>-springK*(W93)+grav*mass-$Y$2*V93</f>
        <v>-1.4209188892219979</v>
      </c>
      <c r="U94" s="16">
        <f>Table24[[#This Row],[F]]/mass</f>
        <v>-9.4727925948133205</v>
      </c>
      <c r="V94" s="16">
        <f>U94*(dt) + V93</f>
        <v>0.32581936962364177</v>
      </c>
      <c r="W94" s="18">
        <f>V94*dt + W93</f>
        <v>-4.5761623826536023E-3</v>
      </c>
    </row>
    <row r="95" spans="1:23" x14ac:dyDescent="0.25">
      <c r="A95">
        <v>4.6500000000000004</v>
      </c>
      <c r="B95">
        <v>0.18</v>
      </c>
      <c r="C95">
        <v>-0.59</v>
      </c>
      <c r="D95">
        <f t="shared" si="6"/>
        <v>0.15600000000000003</v>
      </c>
      <c r="E95">
        <f t="shared" si="7"/>
        <v>0.37100000000000005</v>
      </c>
      <c r="F95" s="24">
        <f t="shared" si="8"/>
        <v>-0.22955400000000006</v>
      </c>
      <c r="G95" s="24">
        <f t="shared" si="9"/>
        <v>0.44802145500000012</v>
      </c>
      <c r="H95" s="24">
        <f t="shared" si="10"/>
        <v>2.6107499999999995E-2</v>
      </c>
      <c r="I95" s="24">
        <f t="shared" si="11"/>
        <v>0.24457495500000007</v>
      </c>
      <c r="K95" s="17">
        <v>94</v>
      </c>
      <c r="L95" s="16">
        <f>L94+dt</f>
        <v>0.9300000000000006</v>
      </c>
      <c r="M95" s="16">
        <f>-springK*(P94)+grav*mass</f>
        <v>-1.4462729544765427</v>
      </c>
      <c r="N95" s="16">
        <f>Table2[[#This Row],[F]]/mass</f>
        <v>-9.6418196965102858</v>
      </c>
      <c r="O95" s="16">
        <f>N95*(dt) + O94</f>
        <v>0.23054221634340505</v>
      </c>
      <c r="P95" s="18">
        <f>O95*dt + P94</f>
        <v>-1.5697000367898171E-3</v>
      </c>
      <c r="R95" s="17">
        <v>94</v>
      </c>
      <c r="S95" s="16">
        <f>S94+dt</f>
        <v>0.9300000000000006</v>
      </c>
      <c r="T95" s="16">
        <f>-springK*(W94)+grav*mass-$Y$2*V94</f>
        <v>-1.4420350022585486</v>
      </c>
      <c r="U95" s="16">
        <f>Table24[[#This Row],[F]]/mass</f>
        <v>-9.6135666817236576</v>
      </c>
      <c r="V95" s="16">
        <f>U95*(dt) + V94</f>
        <v>0.22968370280640521</v>
      </c>
      <c r="W95" s="18">
        <f>V95*dt + W94</f>
        <v>-2.27932535458955E-3</v>
      </c>
    </row>
    <row r="96" spans="1:23" x14ac:dyDescent="0.25">
      <c r="A96">
        <v>4.7</v>
      </c>
      <c r="B96">
        <v>0.158</v>
      </c>
      <c r="C96">
        <v>-0.24</v>
      </c>
      <c r="D96">
        <f t="shared" si="6"/>
        <v>0.17800000000000002</v>
      </c>
      <c r="E96">
        <f t="shared" si="7"/>
        <v>0.39300000000000002</v>
      </c>
      <c r="F96" s="24">
        <f t="shared" si="8"/>
        <v>-0.26192700000000002</v>
      </c>
      <c r="G96" s="24">
        <f t="shared" si="9"/>
        <v>0.50273149500000003</v>
      </c>
      <c r="H96" s="24">
        <f t="shared" si="10"/>
        <v>4.3200000000000001E-3</v>
      </c>
      <c r="I96" s="24">
        <f t="shared" si="11"/>
        <v>0.245124495</v>
      </c>
      <c r="K96" s="17">
        <v>95</v>
      </c>
      <c r="L96" s="16">
        <f>L95+dt</f>
        <v>0.94000000000000061</v>
      </c>
      <c r="M96" s="16">
        <f>-springK*(P95)+grav*mass</f>
        <v>-1.4612812527604984</v>
      </c>
      <c r="N96" s="16">
        <f>Table2[[#This Row],[F]]/mass</f>
        <v>-9.7418750184033236</v>
      </c>
      <c r="O96" s="16">
        <f>N96*(dt) + O95</f>
        <v>0.13312346615937182</v>
      </c>
      <c r="P96" s="18">
        <f>O96*dt + P95</f>
        <v>-2.38465375196099E-4</v>
      </c>
      <c r="R96" s="17">
        <v>95</v>
      </c>
      <c r="S96" s="16">
        <f>S95+dt</f>
        <v>0.94000000000000061</v>
      </c>
      <c r="T96" s="16">
        <f>-springK*(W95)+grav*mass-$Y$2*V95</f>
        <v>-1.4568912756444286</v>
      </c>
      <c r="U96" s="16">
        <f>Table24[[#This Row],[F]]/mass</f>
        <v>-9.71260850429619</v>
      </c>
      <c r="V96" s="16">
        <f>U96*(dt) + V95</f>
        <v>0.13255761776344333</v>
      </c>
      <c r="W96" s="18">
        <f>V96*dt + W95</f>
        <v>-9.5374917695511684E-4</v>
      </c>
    </row>
    <row r="97" spans="1:23" x14ac:dyDescent="0.25">
      <c r="A97">
        <v>4.75</v>
      </c>
      <c r="B97">
        <v>0.156</v>
      </c>
      <c r="C97">
        <v>0.14000000000000001</v>
      </c>
      <c r="D97">
        <f t="shared" si="6"/>
        <v>0.18000000000000002</v>
      </c>
      <c r="E97">
        <f t="shared" si="7"/>
        <v>0.39500000000000002</v>
      </c>
      <c r="F97" s="24">
        <f t="shared" si="8"/>
        <v>-0.26487000000000005</v>
      </c>
      <c r="G97" s="24">
        <f t="shared" si="9"/>
        <v>0.50786137500000006</v>
      </c>
      <c r="H97" s="24">
        <f t="shared" si="10"/>
        <v>1.4700000000000002E-3</v>
      </c>
      <c r="I97" s="24">
        <f t="shared" si="11"/>
        <v>0.24446137500000001</v>
      </c>
      <c r="K97" s="17">
        <v>96</v>
      </c>
      <c r="L97" s="16">
        <f>L96+dt</f>
        <v>0.95000000000000062</v>
      </c>
      <c r="M97" s="16">
        <f>-springK*(P96)+grav*mass</f>
        <v>-1.4699475904074735</v>
      </c>
      <c r="N97" s="16">
        <f>Table2[[#This Row],[F]]/mass</f>
        <v>-9.7996506027164898</v>
      </c>
      <c r="O97" s="16">
        <f>N97*(dt) + O96</f>
        <v>3.5126960132206911E-2</v>
      </c>
      <c r="P97" s="18">
        <f>O97*dt + P96</f>
        <v>1.1280422612597009E-4</v>
      </c>
      <c r="R97" s="17">
        <v>96</v>
      </c>
      <c r="S97" s="16">
        <f>S96+dt</f>
        <v>0.95000000000000062</v>
      </c>
      <c r="T97" s="16">
        <f>-springK*(W96)+grav*mass-$Y$2*V96</f>
        <v>-1.4654236504757858</v>
      </c>
      <c r="U97" s="16">
        <f>Table24[[#This Row],[F]]/mass</f>
        <v>-9.7694910031719058</v>
      </c>
      <c r="V97" s="16">
        <f>U97*(dt) + V96</f>
        <v>3.4862707731724271E-2</v>
      </c>
      <c r="W97" s="18">
        <f>V97*dt + W96</f>
        <v>-6.0512209963787416E-4</v>
      </c>
    </row>
    <row r="98" spans="1:23" x14ac:dyDescent="0.25">
      <c r="A98">
        <v>4.8</v>
      </c>
      <c r="B98">
        <v>0.17199999999999999</v>
      </c>
      <c r="C98">
        <v>0.5</v>
      </c>
      <c r="D98">
        <f t="shared" si="6"/>
        <v>0.16400000000000003</v>
      </c>
      <c r="E98">
        <f t="shared" si="7"/>
        <v>0.37900000000000006</v>
      </c>
      <c r="F98" s="24">
        <f t="shared" si="8"/>
        <v>-0.24132600000000004</v>
      </c>
      <c r="G98" s="24">
        <f t="shared" si="9"/>
        <v>0.46755145500000012</v>
      </c>
      <c r="H98" s="24">
        <f t="shared" si="10"/>
        <v>1.8749999999999999E-2</v>
      </c>
      <c r="I98" s="24">
        <f t="shared" si="11"/>
        <v>0.24497545500000006</v>
      </c>
      <c r="K98" s="17">
        <v>97</v>
      </c>
      <c r="L98" s="16">
        <f>L97+dt</f>
        <v>0.96000000000000063</v>
      </c>
      <c r="M98" s="16">
        <f>-springK*(P97)+grav*mass</f>
        <v>-1.47223435551208</v>
      </c>
      <c r="N98" s="16">
        <f>Table2[[#This Row],[F]]/mass</f>
        <v>-9.8148957034138675</v>
      </c>
      <c r="O98" s="16">
        <f>N98*(dt) + O97</f>
        <v>-6.3021996901931762E-2</v>
      </c>
      <c r="P98" s="18">
        <f>O98*dt + P97</f>
        <v>-5.1741574289334755E-4</v>
      </c>
      <c r="R98" s="17">
        <v>97</v>
      </c>
      <c r="S98" s="16">
        <f>S97+dt</f>
        <v>0.96000000000000063</v>
      </c>
      <c r="T98" s="16">
        <f>-springK*(W97)+grav*mass-$Y$2*V97</f>
        <v>-1.4675955178390891</v>
      </c>
      <c r="U98" s="16">
        <f>Table24[[#This Row],[F]]/mass</f>
        <v>-9.783970118927261</v>
      </c>
      <c r="V98" s="16">
        <f>U98*(dt) + V97</f>
        <v>-6.2976993457548341E-2</v>
      </c>
      <c r="W98" s="18">
        <f>V98*dt + W97</f>
        <v>-1.2348920342133574E-3</v>
      </c>
    </row>
    <row r="99" spans="1:23" x14ac:dyDescent="0.25">
      <c r="A99">
        <v>4.8499999999999996</v>
      </c>
      <c r="B99">
        <v>0.20499999999999999</v>
      </c>
      <c r="C99">
        <v>0.8</v>
      </c>
      <c r="D99">
        <f t="shared" si="6"/>
        <v>0.13100000000000003</v>
      </c>
      <c r="E99">
        <f t="shared" si="7"/>
        <v>0.34600000000000009</v>
      </c>
      <c r="F99" s="24">
        <f t="shared" si="8"/>
        <v>-0.19276650000000006</v>
      </c>
      <c r="G99" s="24">
        <f t="shared" si="9"/>
        <v>0.38967558000000019</v>
      </c>
      <c r="H99" s="24">
        <f t="shared" si="10"/>
        <v>4.8000000000000008E-2</v>
      </c>
      <c r="I99" s="24">
        <f t="shared" si="11"/>
        <v>0.24490908000000014</v>
      </c>
      <c r="K99" s="17">
        <v>98</v>
      </c>
      <c r="L99" s="16">
        <f>L98+dt</f>
        <v>0.97000000000000064</v>
      </c>
      <c r="M99" s="16">
        <f>-springK*(P98)+grav*mass</f>
        <v>-1.4681316235137643</v>
      </c>
      <c r="N99" s="16">
        <f>Table2[[#This Row],[F]]/mass</f>
        <v>-9.7875441567584289</v>
      </c>
      <c r="O99" s="16">
        <f>N99*(dt) + O98</f>
        <v>-0.16089743846951604</v>
      </c>
      <c r="P99" s="18">
        <f>O99*dt + P98</f>
        <v>-2.126390127588508E-3</v>
      </c>
      <c r="R99" s="17">
        <v>98</v>
      </c>
      <c r="S99" s="16">
        <f>S98+dt</f>
        <v>0.97000000000000064</v>
      </c>
      <c r="T99" s="16">
        <f>-springK*(W98)+grav*mass-$Y$2*V98</f>
        <v>-1.4633978758638135</v>
      </c>
      <c r="U99" s="16">
        <f>Table24[[#This Row],[F]]/mass</f>
        <v>-9.7559858390920908</v>
      </c>
      <c r="V99" s="16">
        <f>U99*(dt) + V98</f>
        <v>-0.16053685184846925</v>
      </c>
      <c r="W99" s="18">
        <f>V99*dt + W98</f>
        <v>-2.8402605526980499E-3</v>
      </c>
    </row>
    <row r="100" spans="1:23" x14ac:dyDescent="0.25">
      <c r="A100">
        <v>4.9000000000000004</v>
      </c>
      <c r="B100">
        <v>0.252</v>
      </c>
      <c r="C100">
        <v>1.03</v>
      </c>
      <c r="D100">
        <f t="shared" si="6"/>
        <v>8.4000000000000019E-2</v>
      </c>
      <c r="E100">
        <f t="shared" si="7"/>
        <v>0.29900000000000004</v>
      </c>
      <c r="F100" s="24">
        <f t="shared" si="8"/>
        <v>-0.12360600000000002</v>
      </c>
      <c r="G100" s="24">
        <f t="shared" si="9"/>
        <v>0.29100025500000004</v>
      </c>
      <c r="H100" s="24">
        <f t="shared" si="10"/>
        <v>7.9567499999999999E-2</v>
      </c>
      <c r="I100" s="24">
        <f t="shared" si="11"/>
        <v>0.24696175500000001</v>
      </c>
      <c r="K100" s="17">
        <v>99</v>
      </c>
      <c r="L100" s="16">
        <f>L99+dt</f>
        <v>0.98000000000000065</v>
      </c>
      <c r="M100" s="16">
        <f>-springK*(P99)+grav*mass</f>
        <v>-1.4576572002693988</v>
      </c>
      <c r="N100" s="16">
        <f>Table2[[#This Row],[F]]/mass</f>
        <v>-9.7177146684626585</v>
      </c>
      <c r="O100" s="16">
        <f>N100*(dt) + O99</f>
        <v>-0.25807458515414261</v>
      </c>
      <c r="P100" s="18">
        <f>O100*dt + P99</f>
        <v>-4.7071359791299346E-3</v>
      </c>
      <c r="R100" s="17">
        <v>99</v>
      </c>
      <c r="S100" s="16">
        <f>S99+dt</f>
        <v>0.98000000000000065</v>
      </c>
      <c r="T100" s="16">
        <f>-springK*(W99)+grav*mass-$Y$2*V99</f>
        <v>-1.4528493669500873</v>
      </c>
      <c r="U100" s="16">
        <f>Table24[[#This Row],[F]]/mass</f>
        <v>-9.6856624463339163</v>
      </c>
      <c r="V100" s="16">
        <f>U100*(dt) + V99</f>
        <v>-0.25739347631180842</v>
      </c>
      <c r="W100" s="18">
        <f>V100*dt + W99</f>
        <v>-5.4141953158161338E-3</v>
      </c>
    </row>
    <row r="101" spans="1:23" x14ac:dyDescent="0.25">
      <c r="A101">
        <v>4.95</v>
      </c>
      <c r="B101">
        <v>0.308</v>
      </c>
      <c r="C101">
        <v>1.1399999999999999</v>
      </c>
      <c r="D101">
        <f t="shared" si="6"/>
        <v>2.8000000000000025E-2</v>
      </c>
      <c r="E101">
        <f t="shared" si="7"/>
        <v>0.24300000000000005</v>
      </c>
      <c r="F101" s="24">
        <f t="shared" si="8"/>
        <v>-4.120200000000003E-2</v>
      </c>
      <c r="G101" s="24">
        <f t="shared" si="9"/>
        <v>0.19220449500000009</v>
      </c>
      <c r="H101" s="24">
        <f t="shared" si="10"/>
        <v>9.7469999999999987E-2</v>
      </c>
      <c r="I101" s="24">
        <f t="shared" si="11"/>
        <v>0.24847249500000007</v>
      </c>
      <c r="K101" s="17">
        <v>100</v>
      </c>
      <c r="L101" s="16">
        <f>L100+dt</f>
        <v>0.99000000000000066</v>
      </c>
      <c r="M101" s="16">
        <f>-springK*(P100)+grav*mass</f>
        <v>-1.4408565447758641</v>
      </c>
      <c r="N101" s="16">
        <f>Table2[[#This Row],[F]]/mass</f>
        <v>-9.6057102985057607</v>
      </c>
      <c r="O101" s="16">
        <f>N101*(dt) + O100</f>
        <v>-0.35413168813920021</v>
      </c>
      <c r="P101" s="18">
        <f>O101*dt + P100</f>
        <v>-8.2484528605219366E-3</v>
      </c>
      <c r="R101" s="17">
        <v>100</v>
      </c>
      <c r="S101" s="16">
        <f>S100+dt</f>
        <v>0.99000000000000066</v>
      </c>
      <c r="T101" s="16">
        <f>-springK*(W100)+grav*mass-$Y$2*V100</f>
        <v>-1.4359961950177254</v>
      </c>
      <c r="U101" s="16">
        <f>Table24[[#This Row],[F]]/mass</f>
        <v>-9.5733079667848369</v>
      </c>
      <c r="V101" s="16">
        <f>U101*(dt) + V100</f>
        <v>-0.35312655597965681</v>
      </c>
      <c r="W101" s="18">
        <f>V101*dt + W100</f>
        <v>-8.9454608756127027E-3</v>
      </c>
    </row>
    <row r="102" spans="1:23" x14ac:dyDescent="0.25">
      <c r="A102">
        <v>5</v>
      </c>
      <c r="B102">
        <v>0.36599999999999999</v>
      </c>
      <c r="C102">
        <v>1.1299999999999999</v>
      </c>
      <c r="D102">
        <f t="shared" si="6"/>
        <v>-2.9999999999999971E-2</v>
      </c>
      <c r="E102">
        <f t="shared" si="7"/>
        <v>0.18500000000000005</v>
      </c>
      <c r="F102" s="24">
        <f t="shared" si="8"/>
        <v>4.4144999999999955E-2</v>
      </c>
      <c r="G102" s="24">
        <f t="shared" si="9"/>
        <v>0.11140237500000005</v>
      </c>
      <c r="H102" s="24">
        <f t="shared" si="10"/>
        <v>9.5767499999999978E-2</v>
      </c>
      <c r="I102" s="24">
        <f t="shared" si="11"/>
        <v>0.25131487499999999</v>
      </c>
      <c r="K102" s="17">
        <v>101</v>
      </c>
      <c r="L102" s="16">
        <f>L101+dt</f>
        <v>1.0000000000000007</v>
      </c>
      <c r="M102" s="16">
        <f>-springK*(P101)+grav*mass</f>
        <v>-1.4178025718780023</v>
      </c>
      <c r="N102" s="16">
        <f>Table2[[#This Row],[F]]/mass</f>
        <v>-9.4520171458533486</v>
      </c>
      <c r="O102" s="16">
        <f>N102*(dt) + O101</f>
        <v>-0.44865185959773368</v>
      </c>
      <c r="P102" s="18">
        <f>O102*dt + P101</f>
        <v>-1.2734971456499274E-2</v>
      </c>
      <c r="R102" s="17">
        <v>101</v>
      </c>
      <c r="S102" s="16">
        <f>S101+dt</f>
        <v>1.0000000000000007</v>
      </c>
      <c r="T102" s="16">
        <f>-springK*(W101)+grav*mass-$Y$2*V101</f>
        <v>-1.4129119231437817</v>
      </c>
      <c r="U102" s="16">
        <f>Table24[[#This Row],[F]]/mass</f>
        <v>-9.419412820958545</v>
      </c>
      <c r="V102" s="16">
        <f>U102*(dt) + V101</f>
        <v>-0.44732068418924226</v>
      </c>
      <c r="W102" s="18">
        <f>V102*dt + W101</f>
        <v>-1.3418667717505125E-2</v>
      </c>
    </row>
    <row r="103" spans="1:23" x14ac:dyDescent="0.25">
      <c r="A103">
        <v>5.05</v>
      </c>
      <c r="B103">
        <v>0.42099999999999999</v>
      </c>
      <c r="C103">
        <v>1.01</v>
      </c>
      <c r="D103">
        <f t="shared" si="6"/>
        <v>-8.4999999999999964E-2</v>
      </c>
      <c r="E103">
        <f t="shared" si="7"/>
        <v>0.13000000000000006</v>
      </c>
      <c r="F103" s="24">
        <f t="shared" si="8"/>
        <v>0.12507749999999995</v>
      </c>
      <c r="G103" s="24">
        <f t="shared" si="9"/>
        <v>5.5009500000000051E-2</v>
      </c>
      <c r="H103" s="24">
        <f t="shared" si="10"/>
        <v>7.6507499999999992E-2</v>
      </c>
      <c r="I103" s="24">
        <f t="shared" si="11"/>
        <v>0.2565945</v>
      </c>
      <c r="K103" s="17">
        <v>102</v>
      </c>
      <c r="L103" s="16">
        <f>L102+dt</f>
        <v>1.0100000000000007</v>
      </c>
      <c r="M103" s="16">
        <f>-springK*(P102)+grav*mass</f>
        <v>-1.3885953358181897</v>
      </c>
      <c r="N103" s="16">
        <f>Table2[[#This Row],[F]]/mass</f>
        <v>-9.2573022387879327</v>
      </c>
      <c r="O103" s="16">
        <f>N103*(dt) + O102</f>
        <v>-0.54122488198561303</v>
      </c>
      <c r="P103" s="18">
        <f>O103*dt + P102</f>
        <v>-1.8147220276355402E-2</v>
      </c>
      <c r="R103" s="17">
        <v>102</v>
      </c>
      <c r="S103" s="16">
        <f>S102+dt</f>
        <v>1.0100000000000007</v>
      </c>
      <c r="T103" s="16">
        <f>-springK*(W102)+grav*mass-$Y$2*V102</f>
        <v>-1.3836971524748525</v>
      </c>
      <c r="U103" s="16">
        <f>Table24[[#This Row],[F]]/mass</f>
        <v>-9.2246476831656832</v>
      </c>
      <c r="V103" s="16">
        <f>U103*(dt) + V102</f>
        <v>-0.53956716102089908</v>
      </c>
      <c r="W103" s="18">
        <f>V103*dt + W102</f>
        <v>-1.8814339327714116E-2</v>
      </c>
    </row>
    <row r="104" spans="1:23" x14ac:dyDescent="0.25">
      <c r="A104">
        <v>5.0999999999999996</v>
      </c>
      <c r="B104">
        <v>0.46700000000000003</v>
      </c>
      <c r="C104">
        <v>0.78</v>
      </c>
      <c r="D104">
        <f t="shared" si="6"/>
        <v>-0.13100000000000001</v>
      </c>
      <c r="E104">
        <f t="shared" si="7"/>
        <v>8.4000000000000019E-2</v>
      </c>
      <c r="F104" s="24">
        <f t="shared" si="8"/>
        <v>0.19276650000000001</v>
      </c>
      <c r="G104" s="24">
        <f t="shared" si="9"/>
        <v>2.296728000000001E-2</v>
      </c>
      <c r="H104" s="24">
        <f t="shared" si="10"/>
        <v>4.5630000000000004E-2</v>
      </c>
      <c r="I104" s="24">
        <f t="shared" si="11"/>
        <v>0.26136378000000005</v>
      </c>
      <c r="K104" s="17">
        <v>103</v>
      </c>
      <c r="L104" s="16">
        <f>L103+dt</f>
        <v>1.0200000000000007</v>
      </c>
      <c r="M104" s="16">
        <f>-springK*(P103)+grav*mass</f>
        <v>-1.3533615960009264</v>
      </c>
      <c r="N104" s="16">
        <f>Table2[[#This Row],[F]]/mass</f>
        <v>-9.0224106400061768</v>
      </c>
      <c r="O104" s="16">
        <f>N104*(dt) + O103</f>
        <v>-0.63144898838567476</v>
      </c>
      <c r="P104" s="18">
        <f>O104*dt + P103</f>
        <v>-2.446171016021215E-2</v>
      </c>
      <c r="R104" s="17">
        <v>103</v>
      </c>
      <c r="S104" s="16">
        <f>S103+dt</f>
        <v>1.0200000000000007</v>
      </c>
      <c r="T104" s="16">
        <f>-springK*(W103)+grav*mass-$Y$2*V103</f>
        <v>-1.3484790838155603</v>
      </c>
      <c r="U104" s="16">
        <f>Table24[[#This Row],[F]]/mass</f>
        <v>-8.9898605587704026</v>
      </c>
      <c r="V104" s="16">
        <f>U104*(dt) + V103</f>
        <v>-0.62946576660860309</v>
      </c>
      <c r="W104" s="18">
        <f>V104*dt + W103</f>
        <v>-2.5108996993800148E-2</v>
      </c>
    </row>
    <row r="105" spans="1:23" x14ac:dyDescent="0.25">
      <c r="A105">
        <v>5.15</v>
      </c>
      <c r="B105">
        <v>0.499</v>
      </c>
      <c r="C105">
        <v>0.46</v>
      </c>
      <c r="D105">
        <f t="shared" si="6"/>
        <v>-0.16299999999999998</v>
      </c>
      <c r="E105">
        <f t="shared" si="7"/>
        <v>5.2000000000000046E-2</v>
      </c>
      <c r="F105" s="24">
        <f t="shared" si="8"/>
        <v>0.23985449999999997</v>
      </c>
      <c r="G105" s="24">
        <f t="shared" si="9"/>
        <v>8.8015200000000158E-3</v>
      </c>
      <c r="H105" s="24">
        <f t="shared" si="10"/>
        <v>1.5869999999999999E-2</v>
      </c>
      <c r="I105" s="24">
        <f t="shared" si="11"/>
        <v>0.26452601999999997</v>
      </c>
      <c r="K105" s="17">
        <v>104</v>
      </c>
      <c r="L105" s="16">
        <f>L104+dt</f>
        <v>1.0300000000000007</v>
      </c>
      <c r="M105" s="16">
        <f>-springK*(P104)+grav*mass</f>
        <v>-1.312254266857019</v>
      </c>
      <c r="N105" s="16">
        <f>Table2[[#This Row],[F]]/mass</f>
        <v>-8.7483617790467942</v>
      </c>
      <c r="O105" s="16">
        <f>N105*(dt) + O104</f>
        <v>-0.71893260617614274</v>
      </c>
      <c r="P105" s="18">
        <f>O105*dt + P104</f>
        <v>-3.1651036221973579E-2</v>
      </c>
      <c r="R105" s="17">
        <v>104</v>
      </c>
      <c r="S105" s="16">
        <f>S104+dt</f>
        <v>1.0300000000000007</v>
      </c>
      <c r="T105" s="16">
        <f>-springK*(W104)+grav*mass-$Y$2*V104</f>
        <v>-1.3074109638037525</v>
      </c>
      <c r="U105" s="16">
        <f>Table24[[#This Row],[F]]/mass</f>
        <v>-8.7160730920250167</v>
      </c>
      <c r="V105" s="16">
        <f>U105*(dt) + V104</f>
        <v>-0.71662649752885321</v>
      </c>
      <c r="W105" s="18">
        <f>V105*dt + W104</f>
        <v>-3.2275261969088684E-2</v>
      </c>
    </row>
    <row r="106" spans="1:23" x14ac:dyDescent="0.25">
      <c r="A106">
        <v>5.2</v>
      </c>
      <c r="B106">
        <v>0.51300000000000001</v>
      </c>
      <c r="C106">
        <v>0.1</v>
      </c>
      <c r="D106">
        <f t="shared" si="6"/>
        <v>-0.17699999999999999</v>
      </c>
      <c r="E106">
        <f t="shared" si="7"/>
        <v>3.8000000000000034E-2</v>
      </c>
      <c r="F106" s="24">
        <f t="shared" si="8"/>
        <v>0.26045550000000001</v>
      </c>
      <c r="G106" s="24">
        <f t="shared" si="9"/>
        <v>4.7002200000000084E-3</v>
      </c>
      <c r="H106" s="24">
        <f t="shared" si="10"/>
        <v>7.5000000000000012E-4</v>
      </c>
      <c r="I106" s="24">
        <f t="shared" si="11"/>
        <v>0.26590572000000001</v>
      </c>
      <c r="K106" s="17">
        <v>105</v>
      </c>
      <c r="L106" s="16">
        <f>L105+dt</f>
        <v>1.0400000000000007</v>
      </c>
      <c r="M106" s="16">
        <f>-springK*(P105)+grav*mass</f>
        <v>-1.2654517541949519</v>
      </c>
      <c r="N106" s="16">
        <f>Table2[[#This Row],[F]]/mass</f>
        <v>-8.4363450279663468</v>
      </c>
      <c r="O106" s="16">
        <f>N106*(dt) + O105</f>
        <v>-0.80329605645580626</v>
      </c>
      <c r="P106" s="18">
        <f>O106*dt + P105</f>
        <v>-3.9683996786531645E-2</v>
      </c>
      <c r="R106" s="17">
        <v>105</v>
      </c>
      <c r="S106" s="16">
        <f>S105+dt</f>
        <v>1.0400000000000007</v>
      </c>
      <c r="T106" s="16">
        <f>-springK*(W105)+grav*mass-$Y$2*V105</f>
        <v>-1.2606714180837038</v>
      </c>
      <c r="U106" s="16">
        <f>Table24[[#This Row],[F]]/mass</f>
        <v>-8.4044761205580247</v>
      </c>
      <c r="V106" s="16">
        <f>U106*(dt) + V105</f>
        <v>-0.80067125873443346</v>
      </c>
      <c r="W106" s="18">
        <f>V106*dt + W105</f>
        <v>-4.0281974556433023E-2</v>
      </c>
    </row>
    <row r="107" spans="1:23" x14ac:dyDescent="0.25">
      <c r="A107">
        <v>5.25</v>
      </c>
      <c r="B107">
        <v>0.50900000000000001</v>
      </c>
      <c r="C107">
        <v>-0.27</v>
      </c>
      <c r="D107">
        <f t="shared" si="6"/>
        <v>-0.17299999999999999</v>
      </c>
      <c r="E107">
        <f t="shared" si="7"/>
        <v>4.2000000000000037E-2</v>
      </c>
      <c r="F107" s="24">
        <f t="shared" si="8"/>
        <v>0.2545695</v>
      </c>
      <c r="G107" s="24">
        <f t="shared" si="9"/>
        <v>5.7418200000000103E-3</v>
      </c>
      <c r="H107" s="24">
        <f t="shared" si="10"/>
        <v>5.4675000000000001E-3</v>
      </c>
      <c r="I107" s="24">
        <f t="shared" si="11"/>
        <v>0.26577882000000003</v>
      </c>
      <c r="K107" s="17">
        <v>106</v>
      </c>
      <c r="L107" s="16">
        <f>L106+dt</f>
        <v>1.0500000000000007</v>
      </c>
      <c r="M107" s="16">
        <f>-springK*(P106)+grav*mass</f>
        <v>-1.2131571809196791</v>
      </c>
      <c r="N107" s="16">
        <f>Table2[[#This Row],[F]]/mass</f>
        <v>-8.0877145394645282</v>
      </c>
      <c r="O107" s="16">
        <f>N107*(dt) + O106</f>
        <v>-0.88417320185045156</v>
      </c>
      <c r="P107" s="18">
        <f>O107*dt + P106</f>
        <v>-4.852572880503616E-2</v>
      </c>
      <c r="R107" s="17">
        <v>106</v>
      </c>
      <c r="S107" s="16">
        <f>S106+dt</f>
        <v>1.0500000000000007</v>
      </c>
      <c r="T107" s="16">
        <f>-springK*(W106)+grav*mass-$Y$2*V106</f>
        <v>-1.2084636743788866</v>
      </c>
      <c r="U107" s="16">
        <f>Table24[[#This Row],[F]]/mass</f>
        <v>-8.056424495859245</v>
      </c>
      <c r="V107" s="16">
        <f>U107*(dt) + V106</f>
        <v>-0.88123550369302595</v>
      </c>
      <c r="W107" s="18">
        <f>V107*dt + W106</f>
        <v>-4.9094329593363281E-2</v>
      </c>
    </row>
    <row r="108" spans="1:23" x14ac:dyDescent="0.25">
      <c r="A108">
        <v>5.3</v>
      </c>
      <c r="B108">
        <v>0.48599999999999999</v>
      </c>
      <c r="C108">
        <v>-0.61</v>
      </c>
      <c r="D108">
        <f t="shared" si="6"/>
        <v>-0.14999999999999997</v>
      </c>
      <c r="E108">
        <f t="shared" si="7"/>
        <v>6.5000000000000058E-2</v>
      </c>
      <c r="F108" s="24">
        <f t="shared" si="8"/>
        <v>0.22072499999999998</v>
      </c>
      <c r="G108" s="24">
        <f t="shared" si="9"/>
        <v>1.3752375000000023E-2</v>
      </c>
      <c r="H108" s="24">
        <f t="shared" si="10"/>
        <v>2.7907499999999998E-2</v>
      </c>
      <c r="I108" s="24">
        <f t="shared" si="11"/>
        <v>0.26238487499999996</v>
      </c>
      <c r="K108" s="17">
        <v>107</v>
      </c>
      <c r="L108" s="16">
        <f>L107+dt</f>
        <v>1.0600000000000007</v>
      </c>
      <c r="M108" s="16">
        <f>-springK*(P107)+grav*mass</f>
        <v>-1.1555975054792147</v>
      </c>
      <c r="N108" s="16">
        <f>Table2[[#This Row],[F]]/mass</f>
        <v>-7.7039833698614313</v>
      </c>
      <c r="O108" s="16">
        <f>N108*(dt) + O107</f>
        <v>-0.9612130355490659</v>
      </c>
      <c r="P108" s="18">
        <f>O108*dt + P107</f>
        <v>-5.8137859160526821E-2</v>
      </c>
      <c r="R108" s="17">
        <v>107</v>
      </c>
      <c r="S108" s="16">
        <f>S107+dt</f>
        <v>1.0600000000000007</v>
      </c>
      <c r="T108" s="16">
        <f>-springK*(W107)+grav*mass-$Y$2*V107</f>
        <v>-1.1510146788435121</v>
      </c>
      <c r="U108" s="16">
        <f>Table24[[#This Row],[F]]/mass</f>
        <v>-7.6734311922900806</v>
      </c>
      <c r="V108" s="16">
        <f>U108*(dt) + V107</f>
        <v>-0.95796981561592676</v>
      </c>
      <c r="W108" s="18">
        <f>V108*dt + W107</f>
        <v>-5.8674027749522545E-2</v>
      </c>
    </row>
    <row r="109" spans="1:23" x14ac:dyDescent="0.25">
      <c r="A109">
        <v>5.35</v>
      </c>
      <c r="B109">
        <v>0.44700000000000001</v>
      </c>
      <c r="C109">
        <v>-0.89</v>
      </c>
      <c r="D109">
        <f t="shared" si="6"/>
        <v>-0.11099999999999999</v>
      </c>
      <c r="E109">
        <f t="shared" si="7"/>
        <v>0.10400000000000004</v>
      </c>
      <c r="F109" s="24">
        <f t="shared" si="8"/>
        <v>0.1633365</v>
      </c>
      <c r="G109" s="24">
        <f t="shared" si="9"/>
        <v>3.5206080000000022E-2</v>
      </c>
      <c r="H109" s="24">
        <f t="shared" si="10"/>
        <v>5.9407500000000002E-2</v>
      </c>
      <c r="I109" s="24">
        <f t="shared" si="11"/>
        <v>0.25795008000000003</v>
      </c>
      <c r="K109" s="17">
        <v>108</v>
      </c>
      <c r="L109" s="16">
        <f>L108+dt</f>
        <v>1.0700000000000007</v>
      </c>
      <c r="M109" s="16">
        <f>-springK*(P108)+grav*mass</f>
        <v>-1.0930225368649704</v>
      </c>
      <c r="N109" s="16">
        <f>Table2[[#This Row],[F]]/mass</f>
        <v>-7.2868169124331361</v>
      </c>
      <c r="O109" s="16">
        <f>N109*(dt) + O108</f>
        <v>-1.0340812046733974</v>
      </c>
      <c r="P109" s="18">
        <f>O109*dt + P108</f>
        <v>-6.8478671207260797E-2</v>
      </c>
      <c r="R109" s="17">
        <v>108</v>
      </c>
      <c r="S109" s="16">
        <f>S108+dt</f>
        <v>1.0700000000000007</v>
      </c>
      <c r="T109" s="16">
        <f>-springK*(W108)+grav*mass-$Y$2*V108</f>
        <v>-1.0885741095349923</v>
      </c>
      <c r="U109" s="16">
        <f>Table24[[#This Row],[F]]/mass</f>
        <v>-7.2571607302332826</v>
      </c>
      <c r="V109" s="16">
        <f>U109*(dt) + V108</f>
        <v>-1.0305414229182597</v>
      </c>
      <c r="W109" s="18">
        <f>V109*dt + W108</f>
        <v>-6.8979441978705147E-2</v>
      </c>
    </row>
    <row r="110" spans="1:23" x14ac:dyDescent="0.25">
      <c r="A110">
        <v>5.4</v>
      </c>
      <c r="B110">
        <v>0.39700000000000002</v>
      </c>
      <c r="C110">
        <v>-1.07</v>
      </c>
      <c r="D110">
        <f t="shared" si="6"/>
        <v>-6.0999999999999999E-2</v>
      </c>
      <c r="E110">
        <f t="shared" si="7"/>
        <v>0.15400000000000003</v>
      </c>
      <c r="F110" s="24">
        <f t="shared" si="8"/>
        <v>8.9761500000000008E-2</v>
      </c>
      <c r="G110" s="24">
        <f t="shared" si="9"/>
        <v>7.7195580000000028E-2</v>
      </c>
      <c r="H110" s="24">
        <f t="shared" si="10"/>
        <v>8.5867499999999999E-2</v>
      </c>
      <c r="I110" s="24">
        <f t="shared" si="11"/>
        <v>0.25282458000000002</v>
      </c>
      <c r="K110" s="17">
        <v>109</v>
      </c>
      <c r="L110" s="16">
        <f>L109+dt</f>
        <v>1.0800000000000007</v>
      </c>
      <c r="M110" s="16">
        <f>-springK*(P109)+grav*mass</f>
        <v>-1.0257038504407323</v>
      </c>
      <c r="N110" s="16">
        <f>Table2[[#This Row],[F]]/mass</f>
        <v>-6.8380256696048827</v>
      </c>
      <c r="O110" s="16">
        <f>N110*(dt) + O109</f>
        <v>-1.1024614613694461</v>
      </c>
      <c r="P110" s="18">
        <f>O110*dt + P109</f>
        <v>-7.9503285820955255E-2</v>
      </c>
      <c r="R110" s="17">
        <v>109</v>
      </c>
      <c r="S110" s="16">
        <f>S109+dt</f>
        <v>1.0800000000000007</v>
      </c>
      <c r="T110" s="16">
        <f>-springK*(W109)+grav*mass-$Y$2*V109</f>
        <v>-1.0214132912957112</v>
      </c>
      <c r="U110" s="16">
        <f>Table24[[#This Row],[F]]/mass</f>
        <v>-6.8094219419714088</v>
      </c>
      <c r="V110" s="16">
        <f>U110*(dt) + V109</f>
        <v>-1.0986356423379737</v>
      </c>
      <c r="W110" s="18">
        <f>V110*dt + W109</f>
        <v>-7.9965798402084884E-2</v>
      </c>
    </row>
    <row r="111" spans="1:23" x14ac:dyDescent="0.25">
      <c r="A111">
        <v>5.45</v>
      </c>
      <c r="B111">
        <v>0.34</v>
      </c>
      <c r="C111">
        <v>-1.1399999999999999</v>
      </c>
      <c r="D111">
        <f t="shared" si="6"/>
        <v>-4.0000000000000036E-3</v>
      </c>
      <c r="E111">
        <f t="shared" si="7"/>
        <v>0.21100000000000002</v>
      </c>
      <c r="F111" s="24">
        <f t="shared" si="8"/>
        <v>5.8860000000000049E-3</v>
      </c>
      <c r="G111" s="24">
        <f t="shared" si="9"/>
        <v>0.14491585500000004</v>
      </c>
      <c r="H111" s="24">
        <f t="shared" si="10"/>
        <v>9.7469999999999987E-2</v>
      </c>
      <c r="I111" s="24">
        <f t="shared" si="11"/>
        <v>0.24827185500000004</v>
      </c>
      <c r="K111" s="17">
        <v>110</v>
      </c>
      <c r="L111" s="16">
        <f>L110+dt</f>
        <v>1.0900000000000007</v>
      </c>
      <c r="M111" s="16">
        <f>-springK*(P110)+grav*mass</f>
        <v>-0.95393360930558135</v>
      </c>
      <c r="N111" s="16">
        <f>Table2[[#This Row],[F]]/mass</f>
        <v>-6.3595573953705422</v>
      </c>
      <c r="O111" s="16">
        <f>N111*(dt) + O110</f>
        <v>-1.1660570353231516</v>
      </c>
      <c r="P111" s="18">
        <f>O111*dt + P110</f>
        <v>-9.1163856174186778E-2</v>
      </c>
      <c r="R111" s="17">
        <v>110</v>
      </c>
      <c r="S111" s="16">
        <f>S110+dt</f>
        <v>1.0900000000000007</v>
      </c>
      <c r="T111" s="16">
        <f>-springK*(W110)+grav*mass-$Y$2*V110</f>
        <v>-0.94982401676008954</v>
      </c>
      <c r="U111" s="16">
        <f>Table24[[#This Row],[F]]/mass</f>
        <v>-6.3321601117339306</v>
      </c>
      <c r="V111" s="16">
        <f>U111*(dt) + V110</f>
        <v>-1.1619572434553129</v>
      </c>
      <c r="W111" s="18">
        <f>V111*dt + W110</f>
        <v>-9.1585370836638008E-2</v>
      </c>
    </row>
    <row r="112" spans="1:23" x14ac:dyDescent="0.25">
      <c r="A112">
        <v>5.5</v>
      </c>
      <c r="B112">
        <v>0.28299999999999997</v>
      </c>
      <c r="C112">
        <v>-1.1000000000000001</v>
      </c>
      <c r="D112">
        <f t="shared" si="6"/>
        <v>5.3000000000000047E-2</v>
      </c>
      <c r="E112">
        <f t="shared" si="7"/>
        <v>0.26800000000000007</v>
      </c>
      <c r="F112" s="24">
        <f t="shared" si="8"/>
        <v>-7.7989500000000073E-2</v>
      </c>
      <c r="G112" s="24">
        <f t="shared" si="9"/>
        <v>0.23378712000000013</v>
      </c>
      <c r="H112" s="24">
        <f t="shared" si="10"/>
        <v>9.0750000000000011E-2</v>
      </c>
      <c r="I112" s="24">
        <f t="shared" si="11"/>
        <v>0.24654762000000008</v>
      </c>
      <c r="K112" s="17">
        <v>111</v>
      </c>
      <c r="L112" s="16">
        <f>L111+dt</f>
        <v>1.1000000000000008</v>
      </c>
      <c r="M112" s="16">
        <f>-springK*(P111)+grav*mass</f>
        <v>-0.87802329630604414</v>
      </c>
      <c r="N112" s="16">
        <f>Table2[[#This Row],[F]]/mass</f>
        <v>-5.8534886420402943</v>
      </c>
      <c r="O112" s="16">
        <f>N112*(dt) + O111</f>
        <v>-1.2245919217435546</v>
      </c>
      <c r="P112" s="18">
        <f>O112*dt + P111</f>
        <v>-0.10340977539162233</v>
      </c>
      <c r="R112" s="17">
        <v>111</v>
      </c>
      <c r="S112" s="16">
        <f>S111+dt</f>
        <v>1.1000000000000008</v>
      </c>
      <c r="T112" s="16">
        <f>-springK*(W111)+grav*mass-$Y$2*V111</f>
        <v>-0.8741172786100313</v>
      </c>
      <c r="U112" s="16">
        <f>Table24[[#This Row],[F]]/mass</f>
        <v>-5.8274485240668756</v>
      </c>
      <c r="V112" s="16">
        <f>U112*(dt) + V111</f>
        <v>-1.2202317286959816</v>
      </c>
      <c r="W112" s="18">
        <f>V112*dt + W111</f>
        <v>-0.10378768812359783</v>
      </c>
    </row>
    <row r="113" spans="1:23" x14ac:dyDescent="0.25">
      <c r="A113">
        <v>5.55</v>
      </c>
      <c r="B113">
        <v>0.23100000000000001</v>
      </c>
      <c r="C113">
        <v>-0.93</v>
      </c>
      <c r="D113">
        <f t="shared" si="6"/>
        <v>0.10500000000000001</v>
      </c>
      <c r="E113">
        <f t="shared" si="7"/>
        <v>0.32000000000000006</v>
      </c>
      <c r="F113" s="24">
        <f t="shared" si="8"/>
        <v>-0.15450750000000002</v>
      </c>
      <c r="G113" s="24">
        <f t="shared" si="9"/>
        <v>0.33331200000000016</v>
      </c>
      <c r="H113" s="24">
        <f t="shared" si="10"/>
        <v>6.4867500000000008E-2</v>
      </c>
      <c r="I113" s="24">
        <f t="shared" si="11"/>
        <v>0.24367200000000017</v>
      </c>
      <c r="K113" s="17">
        <v>112</v>
      </c>
      <c r="L113" s="16">
        <f>L112+dt</f>
        <v>1.1100000000000008</v>
      </c>
      <c r="M113" s="16">
        <f>-springK*(P112)+grav*mass</f>
        <v>-0.79830236220053874</v>
      </c>
      <c r="N113" s="16">
        <f>Table2[[#This Row],[F]]/mass</f>
        <v>-5.3220157480035919</v>
      </c>
      <c r="O113" s="16">
        <f>N113*(dt) + O112</f>
        <v>-1.2778120792235905</v>
      </c>
      <c r="P113" s="18">
        <f>O113*dt + P112</f>
        <v>-0.11618789618385823</v>
      </c>
      <c r="R113" s="17">
        <v>112</v>
      </c>
      <c r="S113" s="16">
        <f>S112+dt</f>
        <v>1.1100000000000008</v>
      </c>
      <c r="T113" s="16">
        <f>-springK*(W112)+grav*mass-$Y$2*V112</f>
        <v>-0.79462191858668219</v>
      </c>
      <c r="U113" s="16">
        <f>Table24[[#This Row],[F]]/mass</f>
        <v>-5.2974794572445481</v>
      </c>
      <c r="V113" s="16">
        <f>U113*(dt) + V112</f>
        <v>-1.2732065232684271</v>
      </c>
      <c r="W113" s="18">
        <f>V113*dt + W112</f>
        <v>-0.1165197533562821</v>
      </c>
    </row>
    <row r="114" spans="1:23" x14ac:dyDescent="0.25">
      <c r="A114">
        <v>5.6</v>
      </c>
      <c r="B114">
        <v>0.19</v>
      </c>
      <c r="C114">
        <v>-0.66</v>
      </c>
      <c r="D114">
        <f t="shared" si="6"/>
        <v>0.14600000000000002</v>
      </c>
      <c r="E114">
        <f t="shared" si="7"/>
        <v>0.36100000000000004</v>
      </c>
      <c r="F114" s="24">
        <f t="shared" si="8"/>
        <v>-0.21483900000000003</v>
      </c>
      <c r="G114" s="24">
        <f t="shared" si="9"/>
        <v>0.42419485500000004</v>
      </c>
      <c r="H114" s="24">
        <f t="shared" si="10"/>
        <v>3.2670000000000005E-2</v>
      </c>
      <c r="I114" s="24">
        <f t="shared" si="11"/>
        <v>0.24202585500000001</v>
      </c>
      <c r="K114" s="17">
        <v>113</v>
      </c>
      <c r="L114" s="16">
        <f>L113+dt</f>
        <v>1.1200000000000008</v>
      </c>
      <c r="M114" s="16">
        <f>-springK*(P113)+grav*mass</f>
        <v>-0.71511679584308296</v>
      </c>
      <c r="N114" s="16">
        <f>Table2[[#This Row],[F]]/mass</f>
        <v>-4.7674453056205532</v>
      </c>
      <c r="O114" s="16">
        <f>N114*(dt) + O113</f>
        <v>-1.325486532279796</v>
      </c>
      <c r="P114" s="18">
        <f>O114*dt + P113</f>
        <v>-0.12944276150665618</v>
      </c>
      <c r="R114" s="17">
        <v>113</v>
      </c>
      <c r="S114" s="16">
        <f>S113+dt</f>
        <v>1.1200000000000008</v>
      </c>
      <c r="T114" s="16">
        <f>-springK*(W113)+grav*mass-$Y$2*V113</f>
        <v>-0.71168319912733513</v>
      </c>
      <c r="U114" s="16">
        <f>Table24[[#This Row],[F]]/mass</f>
        <v>-4.7445546608489009</v>
      </c>
      <c r="V114" s="16">
        <f>U114*(dt) + V113</f>
        <v>-1.3206520698769162</v>
      </c>
      <c r="W114" s="18">
        <f>V114*dt + W113</f>
        <v>-0.12972627405505127</v>
      </c>
    </row>
    <row r="115" spans="1:23" x14ac:dyDescent="0.25">
      <c r="A115">
        <v>5.65</v>
      </c>
      <c r="B115">
        <v>0.16400000000000001</v>
      </c>
      <c r="C115">
        <v>-0.33</v>
      </c>
      <c r="D115">
        <f t="shared" si="6"/>
        <v>0.17200000000000001</v>
      </c>
      <c r="E115">
        <f t="shared" si="7"/>
        <v>0.38700000000000001</v>
      </c>
      <c r="F115" s="24">
        <f t="shared" si="8"/>
        <v>-0.25309799999999999</v>
      </c>
      <c r="G115" s="24">
        <f t="shared" si="9"/>
        <v>0.48749809500000002</v>
      </c>
      <c r="H115" s="24">
        <f t="shared" si="10"/>
        <v>8.1675000000000011E-3</v>
      </c>
      <c r="I115" s="24">
        <f t="shared" si="11"/>
        <v>0.24256759500000002</v>
      </c>
      <c r="K115" s="17">
        <v>114</v>
      </c>
      <c r="L115" s="16">
        <f>L114+dt</f>
        <v>1.1300000000000008</v>
      </c>
      <c r="M115" s="16">
        <f>-springK*(P114)+grav*mass</f>
        <v>-0.62882762259166836</v>
      </c>
      <c r="N115" s="16">
        <f>Table2[[#This Row],[F]]/mass</f>
        <v>-4.1921841506111228</v>
      </c>
      <c r="O115" s="16">
        <f>N115*(dt) + O114</f>
        <v>-1.3674083737859073</v>
      </c>
      <c r="P115" s="18">
        <f>O115*dt + P114</f>
        <v>-0.14311684524451526</v>
      </c>
      <c r="R115" s="17">
        <v>114</v>
      </c>
      <c r="S115" s="16">
        <f>S114+dt</f>
        <v>1.1300000000000008</v>
      </c>
      <c r="T115" s="16">
        <f>-springK*(W114)+grav*mass-$Y$2*V114</f>
        <v>-0.62566130383173935</v>
      </c>
      <c r="U115" s="16">
        <f>Table24[[#This Row],[F]]/mass</f>
        <v>-4.1710753588782623</v>
      </c>
      <c r="V115" s="16">
        <f>U115*(dt) + V114</f>
        <v>-1.3623628234656988</v>
      </c>
      <c r="W115" s="18">
        <f>V115*dt + W114</f>
        <v>-0.14334990228970826</v>
      </c>
    </row>
    <row r="116" spans="1:23" x14ac:dyDescent="0.25">
      <c r="A116">
        <v>5.7</v>
      </c>
      <c r="B116">
        <v>0.157</v>
      </c>
      <c r="C116">
        <v>0.04</v>
      </c>
      <c r="D116">
        <f t="shared" si="6"/>
        <v>0.17900000000000002</v>
      </c>
      <c r="E116">
        <f t="shared" si="7"/>
        <v>0.39400000000000002</v>
      </c>
      <c r="F116" s="24">
        <f t="shared" si="8"/>
        <v>-0.26339850000000004</v>
      </c>
      <c r="G116" s="24">
        <f t="shared" si="9"/>
        <v>0.50529318000000001</v>
      </c>
      <c r="H116" s="24">
        <f t="shared" si="10"/>
        <v>1.2E-4</v>
      </c>
      <c r="I116" s="24">
        <f t="shared" si="11"/>
        <v>0.24201467999999998</v>
      </c>
      <c r="K116" s="17">
        <v>115</v>
      </c>
      <c r="L116" s="16">
        <f>L115+dt</f>
        <v>1.1400000000000008</v>
      </c>
      <c r="M116" s="16">
        <f>-springK*(P115)+grav*mass</f>
        <v>-0.5398093374582057</v>
      </c>
      <c r="N116" s="16">
        <f>Table2[[#This Row],[F]]/mass</f>
        <v>-3.5987289163880383</v>
      </c>
      <c r="O116" s="16">
        <f>N116*(dt) + O115</f>
        <v>-1.4033956629497877</v>
      </c>
      <c r="P116" s="18">
        <f>O116*dt + P115</f>
        <v>-0.15715080187401315</v>
      </c>
      <c r="R116" s="17">
        <v>115</v>
      </c>
      <c r="S116" s="16">
        <f>S115+dt</f>
        <v>1.1400000000000008</v>
      </c>
      <c r="T116" s="16">
        <f>-springK*(W115)+grav*mass-$Y$2*V115</f>
        <v>-0.53692977327053359</v>
      </c>
      <c r="U116" s="16">
        <f>Table24[[#This Row],[F]]/mass</f>
        <v>-3.5795318218035574</v>
      </c>
      <c r="V116" s="16">
        <f>U116*(dt) + V115</f>
        <v>-1.3981581416837343</v>
      </c>
      <c r="W116" s="18">
        <f>V116*dt + W115</f>
        <v>-0.15733148370654559</v>
      </c>
    </row>
    <row r="117" spans="1:23" x14ac:dyDescent="0.25">
      <c r="A117">
        <v>5.75</v>
      </c>
      <c r="B117">
        <v>0.16900000000000001</v>
      </c>
      <c r="C117">
        <v>0.41</v>
      </c>
      <c r="D117">
        <f t="shared" si="6"/>
        <v>0.16700000000000001</v>
      </c>
      <c r="E117">
        <f t="shared" si="7"/>
        <v>0.38200000000000001</v>
      </c>
      <c r="F117" s="24">
        <f t="shared" si="8"/>
        <v>-0.2457405</v>
      </c>
      <c r="G117" s="24">
        <f t="shared" si="9"/>
        <v>0.47498261999999997</v>
      </c>
      <c r="H117" s="24">
        <f t="shared" si="10"/>
        <v>1.2607499999999997E-2</v>
      </c>
      <c r="I117" s="24">
        <f t="shared" si="11"/>
        <v>0.24184961999999996</v>
      </c>
      <c r="K117" s="17">
        <v>116</v>
      </c>
      <c r="L117" s="16">
        <f>L116+dt</f>
        <v>1.1500000000000008</v>
      </c>
      <c r="M117" s="16">
        <f>-springK*(P116)+grav*mass</f>
        <v>-0.44844827980017454</v>
      </c>
      <c r="N117" s="16">
        <f>Table2[[#This Row],[F]]/mass</f>
        <v>-2.9896551986678306</v>
      </c>
      <c r="O117" s="16">
        <f>N117*(dt) + O116</f>
        <v>-1.433292214936466</v>
      </c>
      <c r="P117" s="18">
        <f>O117*dt + P116</f>
        <v>-0.1714837240233778</v>
      </c>
      <c r="R117" s="17">
        <v>116</v>
      </c>
      <c r="S117" s="16">
        <f>S116+dt</f>
        <v>1.1500000000000008</v>
      </c>
      <c r="T117" s="16">
        <f>-springK*(W116)+grav*mass-$Y$2*V116</f>
        <v>-0.44587388292870456</v>
      </c>
      <c r="U117" s="16">
        <f>Table24[[#This Row],[F]]/mass</f>
        <v>-2.9724925528580304</v>
      </c>
      <c r="V117" s="16">
        <f>U117*(dt) + V116</f>
        <v>-1.4278830672123146</v>
      </c>
      <c r="W117" s="18">
        <f>V117*dt + W116</f>
        <v>-0.17161031437866875</v>
      </c>
    </row>
    <row r="118" spans="1:23" x14ac:dyDescent="0.25">
      <c r="A118">
        <v>5.8</v>
      </c>
      <c r="B118">
        <v>0.19800000000000001</v>
      </c>
      <c r="C118">
        <v>0.73</v>
      </c>
      <c r="D118">
        <f t="shared" si="6"/>
        <v>0.13800000000000001</v>
      </c>
      <c r="E118">
        <f t="shared" si="7"/>
        <v>0.35300000000000004</v>
      </c>
      <c r="F118" s="24">
        <f t="shared" si="8"/>
        <v>-0.203067</v>
      </c>
      <c r="G118" s="24">
        <f t="shared" si="9"/>
        <v>0.40560229500000006</v>
      </c>
      <c r="H118" s="24">
        <f t="shared" si="10"/>
        <v>3.9967499999999996E-2</v>
      </c>
      <c r="I118" s="24">
        <f t="shared" si="11"/>
        <v>0.24250279500000005</v>
      </c>
      <c r="K118" s="17">
        <v>117</v>
      </c>
      <c r="L118" s="16">
        <f>L117+dt</f>
        <v>1.1600000000000008</v>
      </c>
      <c r="M118" s="16">
        <f>-springK*(P117)+grav*mass</f>
        <v>-0.35514095660781053</v>
      </c>
      <c r="N118" s="16">
        <f>Table2[[#This Row],[F]]/mass</f>
        <v>-2.3676063773854037</v>
      </c>
      <c r="O118" s="16">
        <f>N118*(dt) + O117</f>
        <v>-1.45696827871032</v>
      </c>
      <c r="P118" s="18">
        <f>O118*dt + P117</f>
        <v>-0.18605340681048099</v>
      </c>
      <c r="R118" s="17">
        <v>117</v>
      </c>
      <c r="S118" s="16">
        <f>S117+dt</f>
        <v>1.1600000000000008</v>
      </c>
      <c r="T118" s="16">
        <f>-springK*(W117)+grav*mass-$Y$2*V117</f>
        <v>-0.35288897032765409</v>
      </c>
      <c r="U118" s="16">
        <f>Table24[[#This Row],[F]]/mass</f>
        <v>-2.3525931355176941</v>
      </c>
      <c r="V118" s="16">
        <f>U118*(dt) + V117</f>
        <v>-1.4514089985674916</v>
      </c>
      <c r="W118" s="18">
        <f>V118*dt + W117</f>
        <v>-0.18612440436434366</v>
      </c>
    </row>
    <row r="119" spans="1:23" x14ac:dyDescent="0.25">
      <c r="A119">
        <v>5.85</v>
      </c>
      <c r="B119">
        <v>0.24099999999999999</v>
      </c>
      <c r="C119">
        <v>0.97</v>
      </c>
      <c r="D119">
        <f t="shared" si="6"/>
        <v>9.5000000000000029E-2</v>
      </c>
      <c r="E119">
        <f t="shared" si="7"/>
        <v>0.31000000000000005</v>
      </c>
      <c r="F119" s="24">
        <f t="shared" si="8"/>
        <v>-0.13979250000000004</v>
      </c>
      <c r="G119" s="24">
        <f t="shared" si="9"/>
        <v>0.31280550000000007</v>
      </c>
      <c r="H119" s="24">
        <f t="shared" si="10"/>
        <v>7.0567499999999991E-2</v>
      </c>
      <c r="I119" s="24">
        <f t="shared" si="11"/>
        <v>0.24358050000000003</v>
      </c>
      <c r="K119" s="17">
        <v>118</v>
      </c>
      <c r="L119" s="16">
        <f>L118+dt</f>
        <v>1.1700000000000008</v>
      </c>
      <c r="M119" s="16">
        <f>-springK*(P118)+grav*mass</f>
        <v>-0.2602923216637687</v>
      </c>
      <c r="N119" s="16">
        <f>Table2[[#This Row],[F]]/mass</f>
        <v>-1.7352821444251247</v>
      </c>
      <c r="O119" s="16">
        <f>N119*(dt) + O118</f>
        <v>-1.4743211001545713</v>
      </c>
      <c r="P119" s="18">
        <f>O119*dt + P118</f>
        <v>-0.20079661781202671</v>
      </c>
      <c r="R119" s="17">
        <v>118</v>
      </c>
      <c r="S119" s="16">
        <f>S118+dt</f>
        <v>1.1700000000000008</v>
      </c>
      <c r="T119" s="16">
        <f>-springK*(W118)+grav*mass-$Y$2*V118</f>
        <v>-0.25837871858955525</v>
      </c>
      <c r="U119" s="16">
        <f>Table24[[#This Row],[F]]/mass</f>
        <v>-1.7225247905970351</v>
      </c>
      <c r="V119" s="16">
        <f>U119*(dt) + V118</f>
        <v>-1.4686342464734619</v>
      </c>
      <c r="W119" s="18">
        <f>V119*dt + W118</f>
        <v>-0.20081074682907829</v>
      </c>
    </row>
    <row r="120" spans="1:23" x14ac:dyDescent="0.25">
      <c r="A120">
        <v>5.9</v>
      </c>
      <c r="B120">
        <v>0.29499999999999998</v>
      </c>
      <c r="C120">
        <v>1.1100000000000001</v>
      </c>
      <c r="D120">
        <f t="shared" si="6"/>
        <v>4.1000000000000036E-2</v>
      </c>
      <c r="E120">
        <f t="shared" si="7"/>
        <v>0.25600000000000006</v>
      </c>
      <c r="F120" s="24">
        <f t="shared" si="8"/>
        <v>-6.0331500000000052E-2</v>
      </c>
      <c r="G120" s="24">
        <f t="shared" si="9"/>
        <v>0.21331968000000007</v>
      </c>
      <c r="H120" s="24">
        <f t="shared" si="10"/>
        <v>9.2407500000000017E-2</v>
      </c>
      <c r="I120" s="24">
        <f t="shared" si="11"/>
        <v>0.24539568000000006</v>
      </c>
      <c r="K120" s="17">
        <v>119</v>
      </c>
      <c r="L120" s="16">
        <f>L119+dt</f>
        <v>1.1800000000000008</v>
      </c>
      <c r="M120" s="16">
        <f>-springK*(P119)+grav*mass</f>
        <v>-0.16431401804370616</v>
      </c>
      <c r="N120" s="16">
        <f>Table2[[#This Row],[F]]/mass</f>
        <v>-1.0954267869580412</v>
      </c>
      <c r="O120" s="16">
        <f>N120*(dt) + O119</f>
        <v>-1.4852753680241517</v>
      </c>
      <c r="P120" s="18">
        <f>O120*dt + P119</f>
        <v>-0.21564937149226823</v>
      </c>
      <c r="R120" s="17">
        <v>119</v>
      </c>
      <c r="S120" s="16">
        <f>S119+dt</f>
        <v>1.1800000000000008</v>
      </c>
      <c r="T120" s="16">
        <f>-springK*(W119)+grav*mass-$Y$2*V119</f>
        <v>-0.16275340389622697</v>
      </c>
      <c r="U120" s="16">
        <f>Table24[[#This Row],[F]]/mass</f>
        <v>-1.0850226926415132</v>
      </c>
      <c r="V120" s="16">
        <f>U120*(dt) + V119</f>
        <v>-1.4794844733998771</v>
      </c>
      <c r="W120" s="18">
        <f>V120*dt + W119</f>
        <v>-0.21560559156307707</v>
      </c>
    </row>
    <row r="121" spans="1:23" x14ac:dyDescent="0.25">
      <c r="A121">
        <v>5.95</v>
      </c>
      <c r="B121">
        <v>0.35299999999999998</v>
      </c>
      <c r="C121">
        <v>1.1299999999999999</v>
      </c>
      <c r="D121">
        <f t="shared" si="6"/>
        <v>-1.699999999999996E-2</v>
      </c>
      <c r="E121">
        <f t="shared" si="7"/>
        <v>0.19800000000000006</v>
      </c>
      <c r="F121" s="24">
        <f t="shared" si="8"/>
        <v>2.5015499999999941E-2</v>
      </c>
      <c r="G121" s="24">
        <f t="shared" si="9"/>
        <v>0.12760902000000007</v>
      </c>
      <c r="H121" s="24">
        <f t="shared" si="10"/>
        <v>9.5767499999999978E-2</v>
      </c>
      <c r="I121" s="24">
        <f t="shared" si="11"/>
        <v>0.24839201999999999</v>
      </c>
      <c r="K121" s="17">
        <v>120</v>
      </c>
      <c r="L121" s="16">
        <f>L120+dt</f>
        <v>1.1900000000000008</v>
      </c>
      <c r="M121" s="16">
        <f>-springK*(P120)+grav*mass</f>
        <v>-6.7622591585333902E-2</v>
      </c>
      <c r="N121" s="16">
        <f>Table2[[#This Row],[F]]/mass</f>
        <v>-0.45081727723555937</v>
      </c>
      <c r="O121" s="16">
        <f>N121*(dt) + O120</f>
        <v>-1.4897835407965072</v>
      </c>
      <c r="P121" s="18">
        <f>O121*dt + P120</f>
        <v>-0.23054720690023331</v>
      </c>
      <c r="R121" s="17">
        <v>120</v>
      </c>
      <c r="S121" s="16">
        <f>S120+dt</f>
        <v>1.1900000000000008</v>
      </c>
      <c r="T121" s="16">
        <f>-springK*(W120)+grav*mass-$Y$2*V120</f>
        <v>-6.6428114450968384E-2</v>
      </c>
      <c r="U121" s="16">
        <f>Table24[[#This Row],[F]]/mass</f>
        <v>-0.44285409633978923</v>
      </c>
      <c r="V121" s="16">
        <f>U121*(dt) + V120</f>
        <v>-1.4839130143632751</v>
      </c>
      <c r="W121" s="18">
        <f>V121*dt + W120</f>
        <v>-0.23044472170670982</v>
      </c>
    </row>
    <row r="122" spans="1:23" x14ac:dyDescent="0.25">
      <c r="A122">
        <v>6</v>
      </c>
      <c r="B122">
        <v>0.40799999999999997</v>
      </c>
      <c r="C122">
        <v>1.03</v>
      </c>
      <c r="D122">
        <f t="shared" si="6"/>
        <v>-7.1999999999999953E-2</v>
      </c>
      <c r="E122">
        <f t="shared" si="7"/>
        <v>0.14300000000000007</v>
      </c>
      <c r="F122" s="24">
        <f t="shared" si="8"/>
        <v>0.10594799999999993</v>
      </c>
      <c r="G122" s="24">
        <f t="shared" si="9"/>
        <v>6.6561495000000054E-2</v>
      </c>
      <c r="H122" s="24">
        <f t="shared" si="10"/>
        <v>7.9567499999999999E-2</v>
      </c>
      <c r="I122" s="24">
        <f t="shared" si="11"/>
        <v>0.25207699499999997</v>
      </c>
      <c r="K122" s="17">
        <v>121</v>
      </c>
      <c r="L122" s="16">
        <f>L121+dt</f>
        <v>1.2000000000000008</v>
      </c>
      <c r="M122" s="16">
        <f>-springK*(P121)+grav*mass</f>
        <v>2.9362316920518827E-2</v>
      </c>
      <c r="N122" s="16">
        <f>Table2[[#This Row],[F]]/mass</f>
        <v>0.19574877947012553</v>
      </c>
      <c r="O122" s="16">
        <f>N122*(dt) + O121</f>
        <v>-1.4878260530018059</v>
      </c>
      <c r="P122" s="18">
        <f>O122*dt + P121</f>
        <v>-0.24542546743025137</v>
      </c>
      <c r="R122" s="17">
        <v>121</v>
      </c>
      <c r="S122" s="16">
        <f>S121+dt</f>
        <v>1.2000000000000008</v>
      </c>
      <c r="T122" s="16">
        <f>-springK*(W121)+grav*mass-$Y$2*V121</f>
        <v>3.0179051325044098E-2</v>
      </c>
      <c r="U122" s="16">
        <f>Table24[[#This Row],[F]]/mass</f>
        <v>0.20119367550029399</v>
      </c>
      <c r="V122" s="16">
        <f>U122*(dt) + V121</f>
        <v>-1.4819010776082722</v>
      </c>
      <c r="W122" s="18">
        <f>V122*dt + W121</f>
        <v>-0.24526373248279254</v>
      </c>
    </row>
    <row r="123" spans="1:23" x14ac:dyDescent="0.25">
      <c r="A123">
        <v>6.05</v>
      </c>
      <c r="B123">
        <v>0.45600000000000002</v>
      </c>
      <c r="C123">
        <v>0.83</v>
      </c>
      <c r="D123">
        <f t="shared" si="6"/>
        <v>-0.12</v>
      </c>
      <c r="E123">
        <f t="shared" si="7"/>
        <v>9.5000000000000029E-2</v>
      </c>
      <c r="F123" s="24">
        <f t="shared" si="8"/>
        <v>0.17657999999999999</v>
      </c>
      <c r="G123" s="24">
        <f t="shared" si="9"/>
        <v>2.9376375000000017E-2</v>
      </c>
      <c r="H123" s="24">
        <f t="shared" si="10"/>
        <v>5.1667499999999998E-2</v>
      </c>
      <c r="I123" s="24">
        <f t="shared" si="11"/>
        <v>0.257623875</v>
      </c>
      <c r="K123" s="17">
        <v>122</v>
      </c>
      <c r="L123" s="16">
        <f>L122+dt</f>
        <v>1.2100000000000009</v>
      </c>
      <c r="M123" s="16">
        <f>-springK*(P122)+grav*mass</f>
        <v>0.12621979297093633</v>
      </c>
      <c r="N123" s="16">
        <f>Table2[[#This Row],[F]]/mass</f>
        <v>0.84146528647290886</v>
      </c>
      <c r="O123" s="16">
        <f>N123*(dt) + O122</f>
        <v>-1.4794114001370768</v>
      </c>
      <c r="P123" s="18">
        <f>O123*dt + P122</f>
        <v>-0.26021958143162216</v>
      </c>
      <c r="R123" s="17">
        <v>122</v>
      </c>
      <c r="S123" s="16">
        <f>S122+dt</f>
        <v>1.2100000000000009</v>
      </c>
      <c r="T123" s="16">
        <f>-springK*(W122)+grav*mass-$Y$2*V122</f>
        <v>0.12664879954058772</v>
      </c>
      <c r="U123" s="16">
        <f>Table24[[#This Row],[F]]/mass</f>
        <v>0.84432533027058487</v>
      </c>
      <c r="V123" s="16">
        <f>U123*(dt) + V122</f>
        <v>-1.4734578243055663</v>
      </c>
      <c r="W123" s="18">
        <f>V123*dt + W122</f>
        <v>-0.25999831072584823</v>
      </c>
    </row>
    <row r="124" spans="1:23" x14ac:dyDescent="0.25">
      <c r="A124">
        <v>6.1</v>
      </c>
      <c r="B124">
        <v>0.49099999999999999</v>
      </c>
      <c r="C124">
        <v>0.54</v>
      </c>
      <c r="D124">
        <f t="shared" si="6"/>
        <v>-0.15499999999999997</v>
      </c>
      <c r="E124">
        <f t="shared" si="7"/>
        <v>6.0000000000000053E-2</v>
      </c>
      <c r="F124" s="24">
        <f t="shared" si="8"/>
        <v>0.22808249999999997</v>
      </c>
      <c r="G124" s="24">
        <f t="shared" si="9"/>
        <v>1.171800000000002E-2</v>
      </c>
      <c r="H124" s="24">
        <f t="shared" si="10"/>
        <v>2.1870000000000001E-2</v>
      </c>
      <c r="I124" s="24">
        <f t="shared" si="11"/>
        <v>0.26167049999999997</v>
      </c>
      <c r="K124" s="17">
        <v>123</v>
      </c>
      <c r="L124" s="16">
        <f>L123+dt</f>
        <v>1.2200000000000009</v>
      </c>
      <c r="M124" s="16">
        <f>-springK*(P123)+grav*mass</f>
        <v>0.2225294751198601</v>
      </c>
      <c r="N124" s="16">
        <f>Table2[[#This Row],[F]]/mass</f>
        <v>1.4835298341324008</v>
      </c>
      <c r="O124" s="16">
        <f>N124*(dt) + O123</f>
        <v>-1.4645761017957528</v>
      </c>
      <c r="P124" s="18">
        <f>O124*dt + P123</f>
        <v>-0.27486534244957966</v>
      </c>
      <c r="R124" s="17">
        <v>123</v>
      </c>
      <c r="S124" s="16">
        <f>S123+dt</f>
        <v>1.2200000000000009</v>
      </c>
      <c r="T124" s="16">
        <f>-springK*(W123)+grav*mass-$Y$2*V123</f>
        <v>0.22256246064957746</v>
      </c>
      <c r="U124" s="16">
        <f>Table24[[#This Row],[F]]/mass</f>
        <v>1.4837497376638498</v>
      </c>
      <c r="V124" s="16">
        <f>U124*(dt) + V123</f>
        <v>-1.4586203269289277</v>
      </c>
      <c r="W124" s="18">
        <f>V124*dt + W123</f>
        <v>-0.2745845139951375</v>
      </c>
    </row>
    <row r="125" spans="1:23" x14ac:dyDescent="0.25">
      <c r="A125">
        <v>6.15</v>
      </c>
      <c r="B125">
        <v>0.51</v>
      </c>
      <c r="C125">
        <v>0.18</v>
      </c>
      <c r="D125">
        <f t="shared" si="6"/>
        <v>-0.17399999999999999</v>
      </c>
      <c r="E125">
        <f t="shared" si="7"/>
        <v>4.1000000000000036E-2</v>
      </c>
      <c r="F125" s="24">
        <f t="shared" si="8"/>
        <v>0.25604100000000002</v>
      </c>
      <c r="G125" s="24">
        <f t="shared" si="9"/>
        <v>5.4716550000000093E-3</v>
      </c>
      <c r="H125" s="24">
        <f t="shared" si="10"/>
        <v>2.4299999999999999E-3</v>
      </c>
      <c r="I125" s="24">
        <f t="shared" si="11"/>
        <v>0.26394265500000003</v>
      </c>
      <c r="K125" s="17">
        <v>124</v>
      </c>
      <c r="L125" s="16">
        <f>L124+dt</f>
        <v>1.2300000000000009</v>
      </c>
      <c r="M125" s="16">
        <f>-springK*(P124)+grav*mass</f>
        <v>0.31787337934676363</v>
      </c>
      <c r="N125" s="16">
        <f>Table2[[#This Row],[F]]/mass</f>
        <v>2.1191558623117577</v>
      </c>
      <c r="O125" s="16">
        <f>N125*(dt) + O124</f>
        <v>-1.4433845431726353</v>
      </c>
      <c r="P125" s="18">
        <f>O125*dt + P124</f>
        <v>-0.28929918788130604</v>
      </c>
      <c r="R125" s="17">
        <v>124</v>
      </c>
      <c r="S125" s="16">
        <f>S124+dt</f>
        <v>1.2300000000000009</v>
      </c>
      <c r="T125" s="16">
        <f>-springK*(W124)+grav*mass-$Y$2*V124</f>
        <v>0.31750380643527404</v>
      </c>
      <c r="U125" s="16">
        <f>Table24[[#This Row],[F]]/mass</f>
        <v>2.116692042901827</v>
      </c>
      <c r="V125" s="16">
        <f>U125*(dt) + V124</f>
        <v>-1.4374534064999094</v>
      </c>
      <c r="W125" s="18">
        <f>V125*dt + W124</f>
        <v>-0.28895904806013661</v>
      </c>
    </row>
    <row r="126" spans="1:23" x14ac:dyDescent="0.25">
      <c r="A126">
        <v>6.2</v>
      </c>
      <c r="B126">
        <v>0.51</v>
      </c>
      <c r="C126">
        <v>-0.18</v>
      </c>
      <c r="D126">
        <f t="shared" si="6"/>
        <v>-0.17399999999999999</v>
      </c>
      <c r="E126">
        <f t="shared" si="7"/>
        <v>4.1000000000000036E-2</v>
      </c>
      <c r="F126" s="24">
        <f t="shared" si="8"/>
        <v>0.25604100000000002</v>
      </c>
      <c r="G126" s="24">
        <f t="shared" si="9"/>
        <v>5.4716550000000093E-3</v>
      </c>
      <c r="H126" s="24">
        <f t="shared" si="10"/>
        <v>2.4299999999999999E-3</v>
      </c>
      <c r="I126" s="24">
        <f t="shared" si="11"/>
        <v>0.26394265500000003</v>
      </c>
      <c r="K126" s="17">
        <v>125</v>
      </c>
      <c r="L126" s="16">
        <f>L125+dt</f>
        <v>1.2400000000000009</v>
      </c>
      <c r="M126" s="16">
        <f>-springK*(P125)+grav*mass</f>
        <v>0.41183771310730233</v>
      </c>
      <c r="N126" s="16">
        <f>Table2[[#This Row],[F]]/mass</f>
        <v>2.7455847540486822</v>
      </c>
      <c r="O126" s="16">
        <f>N126*(dt) + O125</f>
        <v>-1.4159286956321484</v>
      </c>
      <c r="P126" s="18">
        <f>O126*dt + P125</f>
        <v>-0.3034584748376275</v>
      </c>
      <c r="R126" s="17">
        <v>125</v>
      </c>
      <c r="S126" s="16">
        <f>S125+dt</f>
        <v>1.2400000000000009</v>
      </c>
      <c r="T126" s="16">
        <f>-springK*(W125)+grav*mass-$Y$2*V125</f>
        <v>0.41106085627798927</v>
      </c>
      <c r="U126" s="16">
        <f>Table24[[#This Row],[F]]/mass</f>
        <v>2.7404057085199285</v>
      </c>
      <c r="V126" s="16">
        <f>U126*(dt) + V125</f>
        <v>-1.4100493494147102</v>
      </c>
      <c r="W126" s="18">
        <f>V126*dt + W125</f>
        <v>-0.30305954155428372</v>
      </c>
    </row>
    <row r="127" spans="1:23" x14ac:dyDescent="0.25">
      <c r="A127">
        <v>6.25</v>
      </c>
      <c r="B127">
        <v>0.49099999999999999</v>
      </c>
      <c r="C127">
        <v>-0.53</v>
      </c>
      <c r="D127">
        <f t="shared" si="6"/>
        <v>-0.15499999999999997</v>
      </c>
      <c r="E127">
        <f t="shared" si="7"/>
        <v>6.0000000000000053E-2</v>
      </c>
      <c r="F127" s="24">
        <f t="shared" si="8"/>
        <v>0.22808249999999997</v>
      </c>
      <c r="G127" s="24">
        <f t="shared" si="9"/>
        <v>1.171800000000002E-2</v>
      </c>
      <c r="H127" s="24">
        <f t="shared" si="10"/>
        <v>2.1067500000000003E-2</v>
      </c>
      <c r="I127" s="24">
        <f t="shared" si="11"/>
        <v>0.26086799999999999</v>
      </c>
      <c r="K127" s="17">
        <v>126</v>
      </c>
      <c r="L127" s="16">
        <f>L126+dt</f>
        <v>1.2500000000000009</v>
      </c>
      <c r="M127" s="16">
        <f>-springK*(P126)+grav*mass</f>
        <v>0.50401467119295496</v>
      </c>
      <c r="N127" s="16">
        <f>Table2[[#This Row],[F]]/mass</f>
        <v>3.360097807953033</v>
      </c>
      <c r="O127" s="16">
        <f>N127*(dt) + O126</f>
        <v>-1.3823277175526181</v>
      </c>
      <c r="P127" s="18">
        <f>O127*dt + P126</f>
        <v>-0.31728175201315367</v>
      </c>
      <c r="R127" s="17">
        <v>126</v>
      </c>
      <c r="S127" s="16">
        <f>S126+dt</f>
        <v>1.2500000000000009</v>
      </c>
      <c r="T127" s="16">
        <f>-springK*(W126)+grav*mass-$Y$2*V126</f>
        <v>0.50282766486780162</v>
      </c>
      <c r="U127" s="16">
        <f>Table24[[#This Row],[F]]/mass</f>
        <v>3.3521844324520109</v>
      </c>
      <c r="V127" s="16">
        <f>U127*(dt) + V126</f>
        <v>-1.37652750509019</v>
      </c>
      <c r="W127" s="18">
        <f>V127*dt + W126</f>
        <v>-0.31682481660518563</v>
      </c>
    </row>
    <row r="128" spans="1:23" x14ac:dyDescent="0.25">
      <c r="A128">
        <v>6.3</v>
      </c>
      <c r="B128">
        <v>0.45700000000000002</v>
      </c>
      <c r="C128">
        <v>-0.83</v>
      </c>
      <c r="D128">
        <f t="shared" si="6"/>
        <v>-0.121</v>
      </c>
      <c r="E128">
        <f t="shared" si="7"/>
        <v>9.4000000000000028E-2</v>
      </c>
      <c r="F128" s="24">
        <f t="shared" si="8"/>
        <v>0.1780515</v>
      </c>
      <c r="G128" s="24">
        <f t="shared" si="9"/>
        <v>2.8761180000000015E-2</v>
      </c>
      <c r="H128" s="24">
        <f t="shared" si="10"/>
        <v>5.1667499999999998E-2</v>
      </c>
      <c r="I128" s="24">
        <f t="shared" si="11"/>
        <v>0.25848018</v>
      </c>
      <c r="K128" s="17">
        <v>127</v>
      </c>
      <c r="L128" s="16">
        <f>L127+dt</f>
        <v>1.2600000000000009</v>
      </c>
      <c r="M128" s="16">
        <f>-springK*(P127)+grav*mass</f>
        <v>0.5940042056056305</v>
      </c>
      <c r="N128" s="16">
        <f>Table2[[#This Row],[F]]/mass</f>
        <v>3.9600280373708703</v>
      </c>
      <c r="O128" s="16">
        <f>N128*(dt) + O127</f>
        <v>-1.3427274371789093</v>
      </c>
      <c r="P128" s="18">
        <f>O128*dt + P127</f>
        <v>-0.33070902638494276</v>
      </c>
      <c r="R128" s="17">
        <v>127</v>
      </c>
      <c r="S128" s="16">
        <f>S127+dt</f>
        <v>1.2600000000000009</v>
      </c>
      <c r="T128" s="16">
        <f>-springK*(W127)+grav*mass-$Y$2*V127</f>
        <v>0.59240608360484848</v>
      </c>
      <c r="U128" s="16">
        <f>Table24[[#This Row],[F]]/mass</f>
        <v>3.9493738906989901</v>
      </c>
      <c r="V128" s="16">
        <f>U128*(dt) + V127</f>
        <v>-1.3370337661832001</v>
      </c>
      <c r="W128" s="18">
        <f>V128*dt + W127</f>
        <v>-0.33019515426701762</v>
      </c>
    </row>
    <row r="129" spans="1:23" x14ac:dyDescent="0.25">
      <c r="A129">
        <v>6.35</v>
      </c>
      <c r="B129">
        <v>0.40899999999999997</v>
      </c>
      <c r="C129">
        <v>-1.03</v>
      </c>
      <c r="D129">
        <f t="shared" si="6"/>
        <v>-7.2999999999999954E-2</v>
      </c>
      <c r="E129">
        <f t="shared" si="7"/>
        <v>0.14200000000000007</v>
      </c>
      <c r="F129" s="24">
        <f t="shared" si="8"/>
        <v>0.10741949999999993</v>
      </c>
      <c r="G129" s="24">
        <f t="shared" si="9"/>
        <v>6.5633820000000065E-2</v>
      </c>
      <c r="H129" s="24">
        <f t="shared" si="10"/>
        <v>7.9567499999999999E-2</v>
      </c>
      <c r="I129" s="24">
        <f t="shared" si="11"/>
        <v>0.25262082000000002</v>
      </c>
      <c r="K129" s="17">
        <v>128</v>
      </c>
      <c r="L129" s="16">
        <f>L128+dt</f>
        <v>1.2700000000000009</v>
      </c>
      <c r="M129" s="16">
        <f>-springK*(P128)+grav*mass</f>
        <v>0.68141576176597707</v>
      </c>
      <c r="N129" s="16">
        <f>Table2[[#This Row],[F]]/mass</f>
        <v>4.5427717451065144</v>
      </c>
      <c r="O129" s="16">
        <f>N129*(dt) + O128</f>
        <v>-1.2972997197278442</v>
      </c>
      <c r="P129" s="18">
        <f>O129*dt + P128</f>
        <v>-0.34368202358222122</v>
      </c>
      <c r="R129" s="17">
        <v>128</v>
      </c>
      <c r="S129" s="16">
        <f>S128+dt</f>
        <v>1.2700000000000009</v>
      </c>
      <c r="T129" s="16">
        <f>-springK*(W128)+grav*mass-$Y$2*V128</f>
        <v>0.67940748804446771</v>
      </c>
      <c r="U129" s="16">
        <f>Table24[[#This Row],[F]]/mass</f>
        <v>4.5293832536297849</v>
      </c>
      <c r="V129" s="16">
        <f>U129*(dt) + V128</f>
        <v>-1.2917399336469022</v>
      </c>
      <c r="W129" s="18">
        <f>V129*dt + W128</f>
        <v>-0.34311255360348664</v>
      </c>
    </row>
    <row r="130" spans="1:23" x14ac:dyDescent="0.25">
      <c r="A130">
        <v>6.4</v>
      </c>
      <c r="B130">
        <v>0.35299999999999998</v>
      </c>
      <c r="C130">
        <v>-1.1200000000000001</v>
      </c>
      <c r="D130">
        <f t="shared" si="6"/>
        <v>-1.699999999999996E-2</v>
      </c>
      <c r="E130">
        <f t="shared" si="7"/>
        <v>0.19800000000000006</v>
      </c>
      <c r="F130" s="24">
        <f t="shared" si="8"/>
        <v>2.5015499999999941E-2</v>
      </c>
      <c r="G130" s="24">
        <f t="shared" si="9"/>
        <v>0.12760902000000007</v>
      </c>
      <c r="H130" s="24">
        <f t="shared" si="10"/>
        <v>9.4080000000000011E-2</v>
      </c>
      <c r="I130" s="24">
        <f t="shared" si="11"/>
        <v>0.24670452000000004</v>
      </c>
      <c r="K130" s="17">
        <v>129</v>
      </c>
      <c r="L130" s="16">
        <f>L129+dt</f>
        <v>1.2800000000000009</v>
      </c>
      <c r="M130" s="16">
        <f>-springK*(P129)+grav*mass</f>
        <v>0.76586997352026009</v>
      </c>
      <c r="N130" s="16">
        <f>Table2[[#This Row],[F]]/mass</f>
        <v>5.1057998234684012</v>
      </c>
      <c r="O130" s="16">
        <f>N130*(dt) + O129</f>
        <v>-1.2462417214931603</v>
      </c>
      <c r="P130" s="18">
        <f>O130*dt + P129</f>
        <v>-0.35614444079715279</v>
      </c>
      <c r="R130" s="17">
        <v>129</v>
      </c>
      <c r="S130" s="16">
        <f>S129+dt</f>
        <v>1.2800000000000009</v>
      </c>
      <c r="T130" s="16">
        <f>-springK*(W129)+grav*mass-$Y$2*V129</f>
        <v>0.76345446389234506</v>
      </c>
      <c r="U130" s="16">
        <f>Table24[[#This Row],[F]]/mass</f>
        <v>5.0896964259489677</v>
      </c>
      <c r="V130" s="16">
        <f>U130*(dt) + V129</f>
        <v>-1.2408429693874126</v>
      </c>
      <c r="W130" s="18">
        <f>V130*dt + W129</f>
        <v>-0.35552098329736076</v>
      </c>
    </row>
    <row r="131" spans="1:23" x14ac:dyDescent="0.25">
      <c r="A131">
        <v>6.45</v>
      </c>
      <c r="B131">
        <v>0.29599999999999999</v>
      </c>
      <c r="C131">
        <v>-1.1000000000000001</v>
      </c>
      <c r="D131">
        <f t="shared" ref="D131:D194" si="12">springEq - B131</f>
        <v>4.0000000000000036E-2</v>
      </c>
      <c r="E131">
        <f t="shared" ref="E131:E194" si="13">springNs - B131</f>
        <v>0.25500000000000006</v>
      </c>
      <c r="F131" s="24">
        <f t="shared" ref="F131:F194" si="14">D131*massPrev*gravity</f>
        <v>-5.8860000000000058E-2</v>
      </c>
      <c r="G131" s="24">
        <f t="shared" ref="G131:G194" si="15">POWER(E131,2)*0.5*springConst</f>
        <v>0.21165637500000009</v>
      </c>
      <c r="H131" s="24">
        <f t="shared" ref="H131:H194" si="16">POWER(C131,2)*0.5*massPrev</f>
        <v>9.0750000000000011E-2</v>
      </c>
      <c r="I131" s="24">
        <f t="shared" si="11"/>
        <v>0.24354637500000004</v>
      </c>
      <c r="K131" s="17">
        <v>130</v>
      </c>
      <c r="L131" s="16">
        <f>L130+dt</f>
        <v>1.2900000000000009</v>
      </c>
      <c r="M131" s="16">
        <f>-springK*(P130)+grav*mass</f>
        <v>0.84700030958946448</v>
      </c>
      <c r="N131" s="16">
        <f>Table2[[#This Row],[F]]/mass</f>
        <v>5.6466687305964305</v>
      </c>
      <c r="O131" s="16">
        <f>N131*(dt) + O130</f>
        <v>-1.189775034187196</v>
      </c>
      <c r="P131" s="18">
        <f>O131*dt + P130</f>
        <v>-0.36804219113902475</v>
      </c>
      <c r="R131" s="17">
        <v>130</v>
      </c>
      <c r="S131" s="16">
        <f>S130+dt</f>
        <v>1.2900000000000009</v>
      </c>
      <c r="T131" s="16">
        <f>-springK*(W130)+grav*mass-$Y$2*V130</f>
        <v>0.84418244423520583</v>
      </c>
      <c r="U131" s="16">
        <f>Table24[[#This Row],[F]]/mass</f>
        <v>5.627882961568039</v>
      </c>
      <c r="V131" s="16">
        <f>U131*(dt) + V130</f>
        <v>-1.1845641397717321</v>
      </c>
      <c r="W131" s="18">
        <f>V131*dt + W130</f>
        <v>-0.36736662469507808</v>
      </c>
    </row>
    <row r="132" spans="1:23" x14ac:dyDescent="0.25">
      <c r="A132">
        <v>6.5</v>
      </c>
      <c r="B132">
        <v>0.24299999999999999</v>
      </c>
      <c r="C132">
        <v>-0.96</v>
      </c>
      <c r="D132">
        <f t="shared" si="12"/>
        <v>9.3000000000000027E-2</v>
      </c>
      <c r="E132">
        <f t="shared" si="13"/>
        <v>0.30800000000000005</v>
      </c>
      <c r="F132" s="24">
        <f t="shared" si="14"/>
        <v>-0.13684950000000004</v>
      </c>
      <c r="G132" s="24">
        <f t="shared" si="15"/>
        <v>0.30878232000000011</v>
      </c>
      <c r="H132" s="24">
        <f t="shared" si="16"/>
        <v>6.9120000000000001E-2</v>
      </c>
      <c r="I132" s="24">
        <f t="shared" ref="I132:I195" si="17">F132+G132+H132</f>
        <v>0.24105282000000006</v>
      </c>
      <c r="K132" s="17">
        <v>131</v>
      </c>
      <c r="L132" s="16">
        <f>L131+dt</f>
        <v>1.3000000000000009</v>
      </c>
      <c r="M132" s="16">
        <f>-springK*(P131)+grav*mass</f>
        <v>0.92445466431505108</v>
      </c>
      <c r="N132" s="16">
        <f>Table2[[#This Row],[F]]/mass</f>
        <v>6.1630310954336744</v>
      </c>
      <c r="O132" s="16">
        <f>N132*(dt) + O131</f>
        <v>-1.1281447232328592</v>
      </c>
      <c r="P132" s="18">
        <f>O132*dt + P131</f>
        <v>-0.37932363837135336</v>
      </c>
      <c r="R132" s="17">
        <v>131</v>
      </c>
      <c r="S132" s="16">
        <f>S131+dt</f>
        <v>1.3000000000000009</v>
      </c>
      <c r="T132" s="16">
        <f>-springK*(W131)+grav*mass-$Y$2*V131</f>
        <v>0.92124129090473017</v>
      </c>
      <c r="U132" s="16">
        <f>Table24[[#This Row],[F]]/mass</f>
        <v>6.1416086060315349</v>
      </c>
      <c r="V132" s="16">
        <f>U132*(dt) + V131</f>
        <v>-1.1231480537114167</v>
      </c>
      <c r="W132" s="18">
        <f>V132*dt + W131</f>
        <v>-0.37859810523219223</v>
      </c>
    </row>
    <row r="133" spans="1:23" x14ac:dyDescent="0.25">
      <c r="A133">
        <v>6.55</v>
      </c>
      <c r="B133">
        <v>0.2</v>
      </c>
      <c r="C133">
        <v>-0.72</v>
      </c>
      <c r="D133">
        <f t="shared" si="12"/>
        <v>0.13600000000000001</v>
      </c>
      <c r="E133">
        <f t="shared" si="13"/>
        <v>0.35100000000000003</v>
      </c>
      <c r="F133" s="24">
        <f t="shared" si="14"/>
        <v>-0.20012400000000002</v>
      </c>
      <c r="G133" s="24">
        <f t="shared" si="15"/>
        <v>0.40101925500000007</v>
      </c>
      <c r="H133" s="24">
        <f t="shared" si="16"/>
        <v>3.8879999999999998E-2</v>
      </c>
      <c r="I133" s="24">
        <f t="shared" si="17"/>
        <v>0.23977525500000005</v>
      </c>
      <c r="K133" s="17">
        <v>132</v>
      </c>
      <c r="L133" s="16">
        <f>L132+dt</f>
        <v>1.3100000000000009</v>
      </c>
      <c r="M133" s="16">
        <f>-springK*(P132)+grav*mass</f>
        <v>0.99789688579751012</v>
      </c>
      <c r="N133" s="16">
        <f>Table2[[#This Row],[F]]/mass</f>
        <v>6.6526459053167342</v>
      </c>
      <c r="O133" s="16">
        <f>N133*(dt) + O132</f>
        <v>-1.0616182641796919</v>
      </c>
      <c r="P133" s="18">
        <f>O133*dt + P132</f>
        <v>-0.38993982101315028</v>
      </c>
      <c r="R133" s="17">
        <v>132</v>
      </c>
      <c r="S133" s="16">
        <f>S132+dt</f>
        <v>1.3100000000000009</v>
      </c>
      <c r="T133" s="16">
        <f>-springK*(W132)+grav*mass-$Y$2*V132</f>
        <v>0.99429681311528284</v>
      </c>
      <c r="U133" s="16">
        <f>Table24[[#This Row],[F]]/mass</f>
        <v>6.6286454207685521</v>
      </c>
      <c r="V133" s="16">
        <f>U133*(dt) + V132</f>
        <v>-1.0568615995037312</v>
      </c>
      <c r="W133" s="18">
        <f>V133*dt + W132</f>
        <v>-0.38916672122722956</v>
      </c>
    </row>
    <row r="134" spans="1:23" x14ac:dyDescent="0.25">
      <c r="A134">
        <v>6.6</v>
      </c>
      <c r="B134">
        <v>0.17100000000000001</v>
      </c>
      <c r="C134">
        <v>-0.41</v>
      </c>
      <c r="D134">
        <f t="shared" si="12"/>
        <v>0.16500000000000001</v>
      </c>
      <c r="E134">
        <f t="shared" si="13"/>
        <v>0.38</v>
      </c>
      <c r="F134" s="24">
        <f t="shared" si="14"/>
        <v>-0.24279750000000003</v>
      </c>
      <c r="G134" s="24">
        <f t="shared" si="15"/>
        <v>0.470022</v>
      </c>
      <c r="H134" s="24">
        <f t="shared" si="16"/>
        <v>1.2607499999999997E-2</v>
      </c>
      <c r="I134" s="24">
        <f t="shared" si="17"/>
        <v>0.23983199999999996</v>
      </c>
      <c r="K134" s="17">
        <v>133</v>
      </c>
      <c r="L134" s="16">
        <f>L133+dt</f>
        <v>1.320000000000001</v>
      </c>
      <c r="M134" s="16">
        <f>-springK*(P133)+grav*mass</f>
        <v>1.067008234795608</v>
      </c>
      <c r="N134" s="16">
        <f>Table2[[#This Row],[F]]/mass</f>
        <v>7.1133882319707205</v>
      </c>
      <c r="O134" s="16">
        <f>N134*(dt) + O133</f>
        <v>-0.99048438185998466</v>
      </c>
      <c r="P134" s="18">
        <f>O134*dt + P133</f>
        <v>-0.39984466483175013</v>
      </c>
      <c r="R134" s="17">
        <v>133</v>
      </c>
      <c r="S134" s="16">
        <f>S133+dt</f>
        <v>1.320000000000001</v>
      </c>
      <c r="T134" s="16">
        <f>-springK*(W133)+grav*mass-$Y$2*V133</f>
        <v>1.063032216788768</v>
      </c>
      <c r="U134" s="16">
        <f>Table24[[#This Row],[F]]/mass</f>
        <v>7.0868814452584541</v>
      </c>
      <c r="V134" s="16">
        <f>U134*(dt) + V133</f>
        <v>-0.98599278505114663</v>
      </c>
      <c r="W134" s="18">
        <f>V134*dt + W133</f>
        <v>-0.39902664907774105</v>
      </c>
    </row>
    <row r="135" spans="1:23" x14ac:dyDescent="0.25">
      <c r="A135">
        <v>6.65</v>
      </c>
      <c r="B135">
        <v>0.159</v>
      </c>
      <c r="C135">
        <v>-0.05</v>
      </c>
      <c r="D135">
        <f t="shared" si="12"/>
        <v>0.17700000000000002</v>
      </c>
      <c r="E135">
        <f t="shared" si="13"/>
        <v>0.39200000000000002</v>
      </c>
      <c r="F135" s="24">
        <f t="shared" si="14"/>
        <v>-0.26045550000000001</v>
      </c>
      <c r="G135" s="24">
        <f t="shared" si="15"/>
        <v>0.50017632000000001</v>
      </c>
      <c r="H135" s="24">
        <f t="shared" si="16"/>
        <v>1.8750000000000003E-4</v>
      </c>
      <c r="I135" s="24">
        <f t="shared" si="17"/>
        <v>0.23990832000000001</v>
      </c>
      <c r="K135" s="17">
        <v>134</v>
      </c>
      <c r="L135" s="16">
        <f>L134+dt</f>
        <v>1.330000000000001</v>
      </c>
      <c r="M135" s="16">
        <f>-springK*(P134)+grav*mass</f>
        <v>1.131488768054693</v>
      </c>
      <c r="N135" s="16">
        <f>Table2[[#This Row],[F]]/mass</f>
        <v>7.5432584536979537</v>
      </c>
      <c r="O135" s="16">
        <f>N135*(dt) + O134</f>
        <v>-0.91505179732300512</v>
      </c>
      <c r="P135" s="18">
        <f>O135*dt + P134</f>
        <v>-0.40899518280498021</v>
      </c>
      <c r="R135" s="17">
        <v>134</v>
      </c>
      <c r="S135" s="16">
        <f>S134+dt</f>
        <v>1.330000000000001</v>
      </c>
      <c r="T135" s="16">
        <f>-springK*(W134)+grav*mass-$Y$2*V134</f>
        <v>1.1271494782811453</v>
      </c>
      <c r="U135" s="16">
        <f>Table24[[#This Row],[F]]/mass</f>
        <v>7.5143298552076354</v>
      </c>
      <c r="V135" s="16">
        <f>U135*(dt) + V134</f>
        <v>-0.91084948649907027</v>
      </c>
      <c r="W135" s="18">
        <f>V135*dt + W134</f>
        <v>-0.40813514394273176</v>
      </c>
    </row>
    <row r="136" spans="1:23" x14ac:dyDescent="0.25">
      <c r="A136">
        <v>6.7</v>
      </c>
      <c r="B136">
        <v>0.16600000000000001</v>
      </c>
      <c r="C136">
        <v>0.32</v>
      </c>
      <c r="D136">
        <f t="shared" si="12"/>
        <v>0.17</v>
      </c>
      <c r="E136">
        <f t="shared" si="13"/>
        <v>0.38500000000000001</v>
      </c>
      <c r="F136" s="24">
        <f t="shared" si="14"/>
        <v>-0.25015500000000002</v>
      </c>
      <c r="G136" s="24">
        <f t="shared" si="15"/>
        <v>0.48247237499999995</v>
      </c>
      <c r="H136" s="24">
        <f t="shared" si="16"/>
        <v>7.6800000000000002E-3</v>
      </c>
      <c r="I136" s="24">
        <f t="shared" si="17"/>
        <v>0.23999737499999993</v>
      </c>
      <c r="K136" s="17">
        <v>135</v>
      </c>
      <c r="L136" s="16">
        <f>L135+dt</f>
        <v>1.340000000000001</v>
      </c>
      <c r="M136" s="16">
        <f>-springK*(P135)+grav*mass</f>
        <v>1.1910586400604208</v>
      </c>
      <c r="N136" s="16">
        <f>Table2[[#This Row],[F]]/mass</f>
        <v>7.9403909337361389</v>
      </c>
      <c r="O136" s="16">
        <f>N136*(dt) + O135</f>
        <v>-0.83564788798564371</v>
      </c>
      <c r="P136" s="18">
        <f>O136*dt + P135</f>
        <v>-0.41735166168483662</v>
      </c>
      <c r="R136" s="17">
        <v>135</v>
      </c>
      <c r="S136" s="16">
        <f>S135+dt</f>
        <v>1.340000000000001</v>
      </c>
      <c r="T136" s="16">
        <f>-springK*(W135)+grav*mass-$Y$2*V135</f>
        <v>1.1863706365536826</v>
      </c>
      <c r="U136" s="16">
        <f>Table24[[#This Row],[F]]/mass</f>
        <v>7.9091375770245511</v>
      </c>
      <c r="V136" s="16">
        <f>U136*(dt) + V135</f>
        <v>-0.83175811072882477</v>
      </c>
      <c r="W136" s="18">
        <f>V136*dt + W135</f>
        <v>-0.41645272505002001</v>
      </c>
    </row>
    <row r="137" spans="1:23" x14ac:dyDescent="0.25">
      <c r="A137">
        <v>6.75</v>
      </c>
      <c r="B137">
        <v>0.19</v>
      </c>
      <c r="C137">
        <v>0.64</v>
      </c>
      <c r="D137">
        <f t="shared" si="12"/>
        <v>0.14600000000000002</v>
      </c>
      <c r="E137">
        <f t="shared" si="13"/>
        <v>0.36100000000000004</v>
      </c>
      <c r="F137" s="24">
        <f t="shared" si="14"/>
        <v>-0.21483900000000003</v>
      </c>
      <c r="G137" s="24">
        <f t="shared" si="15"/>
        <v>0.42419485500000004</v>
      </c>
      <c r="H137" s="24">
        <f t="shared" si="16"/>
        <v>3.0720000000000001E-2</v>
      </c>
      <c r="I137" s="24">
        <f t="shared" si="17"/>
        <v>0.240075855</v>
      </c>
      <c r="K137" s="17">
        <v>136</v>
      </c>
      <c r="L137" s="16">
        <f>L136+dt</f>
        <v>1.350000000000001</v>
      </c>
      <c r="M137" s="16">
        <f>-springK*(P136)+grav*mass</f>
        <v>1.2454593175682864</v>
      </c>
      <c r="N137" s="16">
        <f>Table2[[#This Row],[F]]/mass</f>
        <v>8.3030621171219092</v>
      </c>
      <c r="O137" s="16">
        <f>N137*(dt) + O136</f>
        <v>-0.75261726681442465</v>
      </c>
      <c r="P137" s="18">
        <f>O137*dt + P136</f>
        <v>-0.42487783435298088</v>
      </c>
      <c r="R137" s="17">
        <v>136</v>
      </c>
      <c r="S137" s="16">
        <f>S136+dt</f>
        <v>1.350000000000001</v>
      </c>
      <c r="T137" s="16">
        <f>-springK*(W136)+grav*mass-$Y$2*V136</f>
        <v>1.2404389981863591</v>
      </c>
      <c r="U137" s="16">
        <f>Table24[[#This Row],[F]]/mass</f>
        <v>8.2695933212423949</v>
      </c>
      <c r="V137" s="16">
        <f>U137*(dt) + V136</f>
        <v>-0.74906217751640081</v>
      </c>
      <c r="W137" s="18">
        <f>V137*dt + W136</f>
        <v>-0.42394334682518403</v>
      </c>
    </row>
    <row r="138" spans="1:23" x14ac:dyDescent="0.25">
      <c r="A138">
        <v>6.8</v>
      </c>
      <c r="B138">
        <v>0.23</v>
      </c>
      <c r="C138">
        <v>0.91</v>
      </c>
      <c r="D138">
        <f t="shared" si="12"/>
        <v>0.10600000000000001</v>
      </c>
      <c r="E138">
        <f t="shared" si="13"/>
        <v>0.32100000000000006</v>
      </c>
      <c r="F138" s="24">
        <f t="shared" si="14"/>
        <v>-0.15597900000000001</v>
      </c>
      <c r="G138" s="24">
        <f t="shared" si="15"/>
        <v>0.3353984550000001</v>
      </c>
      <c r="H138" s="24">
        <f t="shared" si="16"/>
        <v>6.2107500000000003E-2</v>
      </c>
      <c r="I138" s="24">
        <f t="shared" si="17"/>
        <v>0.2415269550000001</v>
      </c>
      <c r="K138" s="17">
        <v>137</v>
      </c>
      <c r="L138" s="16">
        <f>L137+dt</f>
        <v>1.360000000000001</v>
      </c>
      <c r="M138" s="16">
        <f>-springK*(P137)+grav*mass</f>
        <v>1.2944547016379053</v>
      </c>
      <c r="N138" s="16">
        <f>Table2[[#This Row],[F]]/mass</f>
        <v>8.6296980109193697</v>
      </c>
      <c r="O138" s="16">
        <f>N138*(dt) + O137</f>
        <v>-0.66632028670523091</v>
      </c>
      <c r="P138" s="18">
        <f>O138*dt + P137</f>
        <v>-0.43154103722003317</v>
      </c>
      <c r="R138" s="17">
        <v>137</v>
      </c>
      <c r="S138" s="16">
        <f>S137+dt</f>
        <v>1.360000000000001</v>
      </c>
      <c r="T138" s="16">
        <f>-springK*(W137)+grav*mass-$Y$2*V137</f>
        <v>1.2891202500094641</v>
      </c>
      <c r="U138" s="16">
        <f>Table24[[#This Row],[F]]/mass</f>
        <v>8.5941350000630941</v>
      </c>
      <c r="V138" s="16">
        <f>U138*(dt) + V137</f>
        <v>-0.66312082751576984</v>
      </c>
      <c r="W138" s="18">
        <f>V138*dt + W137</f>
        <v>-0.4305745551003417</v>
      </c>
    </row>
    <row r="139" spans="1:23" x14ac:dyDescent="0.25">
      <c r="A139">
        <v>6.85</v>
      </c>
      <c r="B139">
        <v>0.28100000000000003</v>
      </c>
      <c r="C139">
        <v>1.07</v>
      </c>
      <c r="D139">
        <f t="shared" si="12"/>
        <v>5.4999999999999993E-2</v>
      </c>
      <c r="E139">
        <f t="shared" si="13"/>
        <v>0.27</v>
      </c>
      <c r="F139" s="24">
        <f t="shared" si="14"/>
        <v>-8.0932499999999991E-2</v>
      </c>
      <c r="G139" s="24">
        <f t="shared" si="15"/>
        <v>0.23728950000000001</v>
      </c>
      <c r="H139" s="24">
        <f t="shared" si="16"/>
        <v>8.5867499999999999E-2</v>
      </c>
      <c r="I139" s="24">
        <f t="shared" si="17"/>
        <v>0.24222450000000001</v>
      </c>
      <c r="K139" s="17">
        <v>138</v>
      </c>
      <c r="L139" s="16">
        <f>L138+dt</f>
        <v>1.370000000000001</v>
      </c>
      <c r="M139" s="16">
        <f>-springK*(P138)+grav*mass</f>
        <v>1.3378321523024159</v>
      </c>
      <c r="N139" s="16">
        <f>Table2[[#This Row],[F]]/mass</f>
        <v>8.9188810153494398</v>
      </c>
      <c r="O139" s="16">
        <f>N139*(dt) + O138</f>
        <v>-0.57713147655173647</v>
      </c>
      <c r="P139" s="18">
        <f>O139*dt + P138</f>
        <v>-0.43731235198555052</v>
      </c>
      <c r="R139" s="17">
        <v>138</v>
      </c>
      <c r="S139" s="16">
        <f>S138+dt</f>
        <v>1.370000000000001</v>
      </c>
      <c r="T139" s="16">
        <f>-springK*(W138)+grav*mass-$Y$2*V138</f>
        <v>1.3322034745307401</v>
      </c>
      <c r="U139" s="16">
        <f>Table24[[#This Row],[F]]/mass</f>
        <v>8.8813564968716001</v>
      </c>
      <c r="V139" s="16">
        <f>U139*(dt) + V138</f>
        <v>-0.57430726254705378</v>
      </c>
      <c r="W139" s="18">
        <f>V139*dt + W138</f>
        <v>-0.43631762772581223</v>
      </c>
    </row>
    <row r="140" spans="1:23" x14ac:dyDescent="0.25">
      <c r="A140">
        <v>6.9</v>
      </c>
      <c r="B140">
        <v>0.33700000000000002</v>
      </c>
      <c r="C140">
        <v>1.1200000000000001</v>
      </c>
      <c r="D140">
        <f t="shared" si="12"/>
        <v>-1.0000000000000009E-3</v>
      </c>
      <c r="E140">
        <f t="shared" si="13"/>
        <v>0.21400000000000002</v>
      </c>
      <c r="F140" s="24">
        <f t="shared" si="14"/>
        <v>1.4715000000000012E-3</v>
      </c>
      <c r="G140" s="24">
        <f t="shared" si="15"/>
        <v>0.14906598000000004</v>
      </c>
      <c r="H140" s="24">
        <f t="shared" si="16"/>
        <v>9.4080000000000011E-2</v>
      </c>
      <c r="I140" s="24">
        <f t="shared" si="17"/>
        <v>0.24461748000000005</v>
      </c>
      <c r="K140" s="17">
        <v>139</v>
      </c>
      <c r="L140" s="16">
        <f>L139+dt</f>
        <v>1.380000000000001</v>
      </c>
      <c r="M140" s="16">
        <f>-springK*(P139)+grav*mass</f>
        <v>1.3754034114259339</v>
      </c>
      <c r="N140" s="16">
        <f>Table2[[#This Row],[F]]/mass</f>
        <v>9.1693560761728925</v>
      </c>
      <c r="O140" s="16">
        <f>N140*(dt) + O139</f>
        <v>-0.48543791579000756</v>
      </c>
      <c r="P140" s="18">
        <f>O140*dt + P139</f>
        <v>-0.44216673114345062</v>
      </c>
      <c r="R140" s="17">
        <v>139</v>
      </c>
      <c r="S140" s="16">
        <f>S139+dt</f>
        <v>1.380000000000001</v>
      </c>
      <c r="T140" s="16">
        <f>-springK*(W139)+grav*mass-$Y$2*V139</f>
        <v>1.3695020637575843</v>
      </c>
      <c r="U140" s="16">
        <f>Table24[[#This Row],[F]]/mass</f>
        <v>9.1300137583838961</v>
      </c>
      <c r="V140" s="16">
        <f>U140*(dt) + V139</f>
        <v>-0.4830071249632148</v>
      </c>
      <c r="W140" s="18">
        <f>V140*dt + W139</f>
        <v>-0.44114769897544437</v>
      </c>
    </row>
    <row r="141" spans="1:23" x14ac:dyDescent="0.25">
      <c r="A141">
        <v>6.95</v>
      </c>
      <c r="B141">
        <v>0.39300000000000002</v>
      </c>
      <c r="C141">
        <v>1.06</v>
      </c>
      <c r="D141">
        <f t="shared" si="12"/>
        <v>-5.6999999999999995E-2</v>
      </c>
      <c r="E141">
        <f t="shared" si="13"/>
        <v>0.15800000000000003</v>
      </c>
      <c r="F141" s="24">
        <f t="shared" si="14"/>
        <v>8.3875499999999992E-2</v>
      </c>
      <c r="G141" s="24">
        <f t="shared" si="15"/>
        <v>8.1257820000000036E-2</v>
      </c>
      <c r="H141" s="24">
        <f t="shared" si="16"/>
        <v>8.4270000000000012E-2</v>
      </c>
      <c r="I141" s="24">
        <f t="shared" si="17"/>
        <v>0.24940332000000004</v>
      </c>
      <c r="K141" s="17">
        <v>140</v>
      </c>
      <c r="L141" s="16">
        <f>L140+dt</f>
        <v>1.390000000000001</v>
      </c>
      <c r="M141" s="16">
        <f>-springK*(P140)+grav*mass</f>
        <v>1.4070054197438633</v>
      </c>
      <c r="N141" s="16">
        <f>Table2[[#This Row],[F]]/mass</f>
        <v>9.3800361316257561</v>
      </c>
      <c r="O141" s="16">
        <f>N141*(dt) + O140</f>
        <v>-0.39163755447374998</v>
      </c>
      <c r="P141" s="18">
        <f>O141*dt + P140</f>
        <v>-0.44608310668818812</v>
      </c>
      <c r="R141" s="17">
        <v>140</v>
      </c>
      <c r="S141" s="16">
        <f>S140+dt</f>
        <v>1.390000000000001</v>
      </c>
      <c r="T141" s="16">
        <f>-springK*(W140)+grav*mass-$Y$2*V140</f>
        <v>1.4008545274551059</v>
      </c>
      <c r="U141" s="16">
        <f>Table24[[#This Row],[F]]/mass</f>
        <v>9.3390301830340388</v>
      </c>
      <c r="V141" s="16">
        <f>U141*(dt) + V140</f>
        <v>-0.38961682313287438</v>
      </c>
      <c r="W141" s="18">
        <f>V141*dt + W140</f>
        <v>-0.44504386720677314</v>
      </c>
    </row>
    <row r="142" spans="1:23" x14ac:dyDescent="0.25">
      <c r="A142">
        <v>7</v>
      </c>
      <c r="B142">
        <v>0.443</v>
      </c>
      <c r="C142">
        <v>0.88</v>
      </c>
      <c r="D142">
        <f t="shared" si="12"/>
        <v>-0.10699999999999998</v>
      </c>
      <c r="E142">
        <f t="shared" si="13"/>
        <v>0.10800000000000004</v>
      </c>
      <c r="F142" s="24">
        <f t="shared" si="14"/>
        <v>0.15745049999999999</v>
      </c>
      <c r="G142" s="24">
        <f t="shared" si="15"/>
        <v>3.7966320000000033E-2</v>
      </c>
      <c r="H142" s="24">
        <f t="shared" si="16"/>
        <v>5.8079999999999993E-2</v>
      </c>
      <c r="I142" s="24">
        <f t="shared" si="17"/>
        <v>0.25349682000000001</v>
      </c>
      <c r="K142" s="17">
        <v>141</v>
      </c>
      <c r="L142" s="16">
        <f>L141+dt</f>
        <v>1.400000000000001</v>
      </c>
      <c r="M142" s="16">
        <f>-springK*(P141)+grav*mass</f>
        <v>1.4325010245401046</v>
      </c>
      <c r="N142" s="16">
        <f>Table2[[#This Row],[F]]/mass</f>
        <v>9.550006830267364</v>
      </c>
      <c r="O142" s="16">
        <f>N142*(dt) + O141</f>
        <v>-0.29613748617107633</v>
      </c>
      <c r="P142" s="18">
        <f>O142*dt + P141</f>
        <v>-0.4490444815498989</v>
      </c>
      <c r="R142" s="17">
        <v>141</v>
      </c>
      <c r="S142" s="16">
        <f>S141+dt</f>
        <v>1.400000000000001</v>
      </c>
      <c r="T142" s="16">
        <f>-springK*(W141)+grav*mass-$Y$2*V141</f>
        <v>1.426125192339226</v>
      </c>
      <c r="U142" s="16">
        <f>Table24[[#This Row],[F]]/mass</f>
        <v>9.5075012822615061</v>
      </c>
      <c r="V142" s="16">
        <f>U142*(dt) + V141</f>
        <v>-0.29454181031025933</v>
      </c>
      <c r="W142" s="18">
        <f>V142*dt + W141</f>
        <v>-0.44798928530987575</v>
      </c>
    </row>
    <row r="143" spans="1:23" x14ac:dyDescent="0.25">
      <c r="A143">
        <v>7.05</v>
      </c>
      <c r="B143">
        <v>0.48099999999999998</v>
      </c>
      <c r="C143">
        <v>0.61</v>
      </c>
      <c r="D143">
        <f t="shared" si="12"/>
        <v>-0.14499999999999996</v>
      </c>
      <c r="E143">
        <f t="shared" si="13"/>
        <v>7.0000000000000062E-2</v>
      </c>
      <c r="F143" s="24">
        <f t="shared" si="14"/>
        <v>0.21336749999999996</v>
      </c>
      <c r="G143" s="24">
        <f t="shared" si="15"/>
        <v>1.5949500000000026E-2</v>
      </c>
      <c r="H143" s="24">
        <f t="shared" si="16"/>
        <v>2.7907499999999998E-2</v>
      </c>
      <c r="I143" s="24">
        <f t="shared" si="17"/>
        <v>0.25722449999999997</v>
      </c>
      <c r="K143" s="17">
        <v>142</v>
      </c>
      <c r="L143" s="16">
        <f>L142+dt</f>
        <v>1.410000000000001</v>
      </c>
      <c r="M143" s="16">
        <f>-springK*(P142)+grav*mass</f>
        <v>1.4517795748898419</v>
      </c>
      <c r="N143" s="16">
        <f>Table2[[#This Row],[F]]/mass</f>
        <v>9.6785304992656123</v>
      </c>
      <c r="O143" s="16">
        <f>N143*(dt) + O142</f>
        <v>-0.19935218117842018</v>
      </c>
      <c r="P143" s="18">
        <f>O143*dt + P142</f>
        <v>-0.45103800336168309</v>
      </c>
      <c r="R143" s="17">
        <v>142</v>
      </c>
      <c r="S143" s="16">
        <f>S142+dt</f>
        <v>1.410000000000001</v>
      </c>
      <c r="T143" s="16">
        <f>-springK*(W142)+grav*mass-$Y$2*V142</f>
        <v>1.4452047891776012</v>
      </c>
      <c r="U143" s="16">
        <f>Table24[[#This Row],[F]]/mass</f>
        <v>9.6346985945173422</v>
      </c>
      <c r="V143" s="16">
        <f>U143*(dt) + V142</f>
        <v>-0.1981948243650859</v>
      </c>
      <c r="W143" s="18">
        <f>V143*dt + W142</f>
        <v>-0.44997123355352658</v>
      </c>
    </row>
    <row r="144" spans="1:23" x14ac:dyDescent="0.25">
      <c r="A144">
        <v>7.1</v>
      </c>
      <c r="B144">
        <v>0.504</v>
      </c>
      <c r="C144">
        <v>0.27</v>
      </c>
      <c r="D144">
        <f t="shared" si="12"/>
        <v>-0.16799999999999998</v>
      </c>
      <c r="E144">
        <f t="shared" si="13"/>
        <v>4.7000000000000042E-2</v>
      </c>
      <c r="F144" s="24">
        <f t="shared" si="14"/>
        <v>0.24721199999999999</v>
      </c>
      <c r="G144" s="24">
        <f t="shared" si="15"/>
        <v>7.1902950000000123E-3</v>
      </c>
      <c r="H144" s="24">
        <f t="shared" si="16"/>
        <v>5.4675000000000001E-3</v>
      </c>
      <c r="I144" s="24">
        <f t="shared" si="17"/>
        <v>0.25986979500000001</v>
      </c>
      <c r="K144" s="17">
        <v>143</v>
      </c>
      <c r="L144" s="16">
        <f>L143+dt</f>
        <v>1.420000000000001</v>
      </c>
      <c r="M144" s="16">
        <f>-springK*(P143)+grav*mass</f>
        <v>1.4647574018845566</v>
      </c>
      <c r="N144" s="16">
        <f>Table2[[#This Row],[F]]/mass</f>
        <v>9.7650493458970438</v>
      </c>
      <c r="O144" s="16">
        <f>N144*(dt) + O143</f>
        <v>-0.10170168771944975</v>
      </c>
      <c r="P144" s="18">
        <f>O144*dt + P143</f>
        <v>-0.45205502023887761</v>
      </c>
      <c r="R144" s="17">
        <v>143</v>
      </c>
      <c r="S144" s="16">
        <f>S143+dt</f>
        <v>1.420000000000001</v>
      </c>
      <c r="T144" s="16">
        <f>-springK*(W143)+grav*mass-$Y$2*V143</f>
        <v>1.4580109252578231</v>
      </c>
      <c r="U144" s="16">
        <f>Table24[[#This Row],[F]]/mass</f>
        <v>9.7200728350521537</v>
      </c>
      <c r="V144" s="16">
        <f>U144*(dt) + V143</f>
        <v>-0.10099409601456436</v>
      </c>
      <c r="W144" s="18">
        <f>V144*dt + W143</f>
        <v>-0.4509811745136722</v>
      </c>
    </row>
    <row r="145" spans="1:23" x14ac:dyDescent="0.25">
      <c r="A145">
        <v>7.15</v>
      </c>
      <c r="B145">
        <v>0.50900000000000001</v>
      </c>
      <c r="C145">
        <v>-0.09</v>
      </c>
      <c r="D145">
        <f t="shared" si="12"/>
        <v>-0.17299999999999999</v>
      </c>
      <c r="E145">
        <f t="shared" si="13"/>
        <v>4.2000000000000037E-2</v>
      </c>
      <c r="F145" s="24">
        <f t="shared" si="14"/>
        <v>0.2545695</v>
      </c>
      <c r="G145" s="24">
        <f t="shared" si="15"/>
        <v>5.7418200000000103E-3</v>
      </c>
      <c r="H145" s="24">
        <f t="shared" si="16"/>
        <v>6.0749999999999997E-4</v>
      </c>
      <c r="I145" s="24">
        <f t="shared" si="17"/>
        <v>0.26091882</v>
      </c>
      <c r="K145" s="17">
        <v>144</v>
      </c>
      <c r="L145" s="16">
        <f>L144+dt</f>
        <v>1.430000000000001</v>
      </c>
      <c r="M145" s="16">
        <f>-springK*(P144)+grav*mass</f>
        <v>1.4713781817550931</v>
      </c>
      <c r="N145" s="16">
        <f>Table2[[#This Row],[F]]/mass</f>
        <v>9.8091878783672879</v>
      </c>
      <c r="O145" s="16">
        <f>N145*(dt) + O144</f>
        <v>-3.6098089357768648E-3</v>
      </c>
      <c r="P145" s="18">
        <f>O145*dt + P144</f>
        <v>-0.4520911183282354</v>
      </c>
      <c r="R145" s="17">
        <v>144</v>
      </c>
      <c r="S145" s="16">
        <f>S144+dt</f>
        <v>1.430000000000001</v>
      </c>
      <c r="T145" s="16">
        <f>-springK*(W144)+grav*mass-$Y$2*V144</f>
        <v>1.4644884401800204</v>
      </c>
      <c r="U145" s="16">
        <f>Table24[[#This Row],[F]]/mass</f>
        <v>9.7632562678668027</v>
      </c>
      <c r="V145" s="16">
        <f>U145*(dt) + V144</f>
        <v>-3.3615333358963245E-3</v>
      </c>
      <c r="W145" s="18">
        <f>V145*dt + W144</f>
        <v>-0.45101478984703114</v>
      </c>
    </row>
    <row r="146" spans="1:23" x14ac:dyDescent="0.25">
      <c r="A146">
        <v>7.2</v>
      </c>
      <c r="B146">
        <v>0.496</v>
      </c>
      <c r="C146">
        <v>-0.44</v>
      </c>
      <c r="D146">
        <f t="shared" si="12"/>
        <v>-0.15999999999999998</v>
      </c>
      <c r="E146">
        <f t="shared" si="13"/>
        <v>5.5000000000000049E-2</v>
      </c>
      <c r="F146" s="24">
        <f t="shared" si="14"/>
        <v>0.23543999999999998</v>
      </c>
      <c r="G146" s="24">
        <f t="shared" si="15"/>
        <v>9.8463750000000183E-3</v>
      </c>
      <c r="H146" s="24">
        <f t="shared" si="16"/>
        <v>1.4519999999999998E-2</v>
      </c>
      <c r="I146" s="24">
        <f t="shared" si="17"/>
        <v>0.25980637499999998</v>
      </c>
      <c r="K146" s="17">
        <v>145</v>
      </c>
      <c r="L146" s="16">
        <f>L145+dt</f>
        <v>1.4400000000000011</v>
      </c>
      <c r="M146" s="16">
        <f>-springK*(P145)+grav*mass</f>
        <v>1.4716131803168124</v>
      </c>
      <c r="N146" s="16">
        <f>Table2[[#This Row],[F]]/mass</f>
        <v>9.8107545354454171</v>
      </c>
      <c r="O146" s="16">
        <f>N146*(dt) + O145</f>
        <v>9.4497736418677314E-2</v>
      </c>
      <c r="P146" s="18">
        <f>O146*dt + P145</f>
        <v>-0.45114614096404865</v>
      </c>
      <c r="R146" s="17">
        <v>145</v>
      </c>
      <c r="S146" s="16">
        <f>S145+dt</f>
        <v>1.4400000000000011</v>
      </c>
      <c r="T146" s="16">
        <f>-springK*(W145)+grav*mass-$Y$2*V145</f>
        <v>1.4646096434375084</v>
      </c>
      <c r="U146" s="16">
        <f>Table24[[#This Row],[F]]/mass</f>
        <v>9.7640642895833896</v>
      </c>
      <c r="V146" s="16">
        <f>U146*(dt) + V145</f>
        <v>9.4279109559937568E-2</v>
      </c>
      <c r="W146" s="18">
        <f>V146*dt + W145</f>
        <v>-0.45007199875143178</v>
      </c>
    </row>
    <row r="147" spans="1:23" x14ac:dyDescent="0.25">
      <c r="A147">
        <v>7.25</v>
      </c>
      <c r="B147">
        <v>0.46500000000000002</v>
      </c>
      <c r="C147">
        <v>-0.74</v>
      </c>
      <c r="D147">
        <f t="shared" si="12"/>
        <v>-0.129</v>
      </c>
      <c r="E147">
        <f t="shared" si="13"/>
        <v>8.6000000000000021E-2</v>
      </c>
      <c r="F147" s="24">
        <f t="shared" si="14"/>
        <v>0.18982350000000001</v>
      </c>
      <c r="G147" s="24">
        <f t="shared" si="15"/>
        <v>2.4073980000000009E-2</v>
      </c>
      <c r="H147" s="24">
        <f t="shared" si="16"/>
        <v>4.1069999999999995E-2</v>
      </c>
      <c r="I147" s="24">
        <f t="shared" si="17"/>
        <v>0.25496748000000002</v>
      </c>
      <c r="K147" s="17">
        <v>146</v>
      </c>
      <c r="L147" s="16">
        <f>L146+dt</f>
        <v>1.4500000000000011</v>
      </c>
      <c r="M147" s="16">
        <f>-springK*(P146)+grav*mass</f>
        <v>1.4654613776759564</v>
      </c>
      <c r="N147" s="16">
        <f>Table2[[#This Row],[F]]/mass</f>
        <v>9.7697425178397097</v>
      </c>
      <c r="O147" s="16">
        <f>N147*(dt) + O146</f>
        <v>0.19219516159707439</v>
      </c>
      <c r="P147" s="18">
        <f>O147*dt + P146</f>
        <v>-0.4492241893480779</v>
      </c>
      <c r="R147" s="17">
        <v>146</v>
      </c>
      <c r="S147" s="16">
        <f>S146+dt</f>
        <v>1.4500000000000011</v>
      </c>
      <c r="T147" s="16">
        <f>-springK*(W146)+grav*mass-$Y$2*V146</f>
        <v>1.4583744327622608</v>
      </c>
      <c r="U147" s="16">
        <f>Table24[[#This Row],[F]]/mass</f>
        <v>9.7224962184150723</v>
      </c>
      <c r="V147" s="16">
        <f>U147*(dt) + V146</f>
        <v>0.19150407174408829</v>
      </c>
      <c r="W147" s="18">
        <f>V147*dt + W146</f>
        <v>-0.44815695803399092</v>
      </c>
    </row>
    <row r="148" spans="1:23" x14ac:dyDescent="0.25">
      <c r="A148">
        <v>7.3</v>
      </c>
      <c r="B148">
        <v>0.42099999999999999</v>
      </c>
      <c r="C148">
        <v>-0.97</v>
      </c>
      <c r="D148">
        <f t="shared" si="12"/>
        <v>-8.4999999999999964E-2</v>
      </c>
      <c r="E148">
        <f t="shared" si="13"/>
        <v>0.13000000000000006</v>
      </c>
      <c r="F148" s="24">
        <f t="shared" si="14"/>
        <v>0.12507749999999995</v>
      </c>
      <c r="G148" s="24">
        <f t="shared" si="15"/>
        <v>5.5009500000000051E-2</v>
      </c>
      <c r="H148" s="24">
        <f t="shared" si="16"/>
        <v>7.0567499999999991E-2</v>
      </c>
      <c r="I148" s="24">
        <f t="shared" si="17"/>
        <v>0.2506545</v>
      </c>
      <c r="K148" s="17">
        <v>147</v>
      </c>
      <c r="L148" s="16">
        <f>L147+dt</f>
        <v>1.4600000000000011</v>
      </c>
      <c r="M148" s="16">
        <f>-springK*(P147)+grav*mass</f>
        <v>1.4529494726559868</v>
      </c>
      <c r="N148" s="16">
        <f>Table2[[#This Row],[F]]/mass</f>
        <v>9.6863298177065786</v>
      </c>
      <c r="O148" s="16">
        <f>N148*(dt) + O147</f>
        <v>0.28905845977414019</v>
      </c>
      <c r="P148" s="18">
        <f>O148*dt + P147</f>
        <v>-0.44633360475033651</v>
      </c>
      <c r="R148" s="17">
        <v>147</v>
      </c>
      <c r="S148" s="16">
        <f>S147+dt</f>
        <v>1.4600000000000011</v>
      </c>
      <c r="T148" s="16">
        <f>-springK*(W147)+grav*mass-$Y$2*V147</f>
        <v>1.4458102927295364</v>
      </c>
      <c r="U148" s="16">
        <f>Table24[[#This Row],[F]]/mass</f>
        <v>9.6387352848635768</v>
      </c>
      <c r="V148" s="16">
        <f>U148*(dt) + V147</f>
        <v>0.28789142459272404</v>
      </c>
      <c r="W148" s="18">
        <f>V148*dt + W147</f>
        <v>-0.44527804378806368</v>
      </c>
    </row>
    <row r="149" spans="1:23" x14ac:dyDescent="0.25">
      <c r="A149">
        <v>7.35</v>
      </c>
      <c r="B149">
        <v>0.36799999999999999</v>
      </c>
      <c r="C149">
        <v>-1.1000000000000001</v>
      </c>
      <c r="D149">
        <f t="shared" si="12"/>
        <v>-3.1999999999999973E-2</v>
      </c>
      <c r="E149">
        <f t="shared" si="13"/>
        <v>0.18300000000000005</v>
      </c>
      <c r="F149" s="24">
        <f t="shared" si="14"/>
        <v>4.7087999999999963E-2</v>
      </c>
      <c r="G149" s="24">
        <f t="shared" si="15"/>
        <v>0.10900669500000006</v>
      </c>
      <c r="H149" s="24">
        <f t="shared" si="16"/>
        <v>9.0750000000000011E-2</v>
      </c>
      <c r="I149" s="24">
        <f t="shared" si="17"/>
        <v>0.246844695</v>
      </c>
      <c r="K149" s="17">
        <v>148</v>
      </c>
      <c r="L149" s="16">
        <f>L148+dt</f>
        <v>1.4700000000000011</v>
      </c>
      <c r="M149" s="16">
        <f>-springK*(P148)+grav*mass</f>
        <v>1.4341317669246905</v>
      </c>
      <c r="N149" s="16">
        <f>Table2[[#This Row],[F]]/mass</f>
        <v>9.5608784461646028</v>
      </c>
      <c r="O149" s="16">
        <f>N149*(dt) + O148</f>
        <v>0.38466724423578624</v>
      </c>
      <c r="P149" s="18">
        <f>O149*dt + P148</f>
        <v>-0.44248693230797864</v>
      </c>
      <c r="R149" s="17">
        <v>148</v>
      </c>
      <c r="S149" s="16">
        <f>S148+dt</f>
        <v>1.4700000000000011</v>
      </c>
      <c r="T149" s="16">
        <f>-springK*(W148)+grav*mass-$Y$2*V148</f>
        <v>1.4269721736357015</v>
      </c>
      <c r="U149" s="16">
        <f>Table24[[#This Row],[F]]/mass</f>
        <v>9.5131478242380112</v>
      </c>
      <c r="V149" s="16">
        <f>U149*(dt) + V148</f>
        <v>0.38302290283510415</v>
      </c>
      <c r="W149" s="18">
        <f>V149*dt + W148</f>
        <v>-0.44144781475971262</v>
      </c>
    </row>
    <row r="150" spans="1:23" x14ac:dyDescent="0.25">
      <c r="A150">
        <v>7.4</v>
      </c>
      <c r="B150">
        <v>0.312</v>
      </c>
      <c r="C150">
        <v>-1.1100000000000001</v>
      </c>
      <c r="D150">
        <f t="shared" si="12"/>
        <v>2.4000000000000021E-2</v>
      </c>
      <c r="E150">
        <f t="shared" si="13"/>
        <v>0.23900000000000005</v>
      </c>
      <c r="F150" s="24">
        <f t="shared" si="14"/>
        <v>-3.5316000000000028E-2</v>
      </c>
      <c r="G150" s="24">
        <f t="shared" si="15"/>
        <v>0.18592885500000006</v>
      </c>
      <c r="H150" s="24">
        <f t="shared" si="16"/>
        <v>9.2407500000000017E-2</v>
      </c>
      <c r="I150" s="24">
        <f t="shared" si="17"/>
        <v>0.24302035500000008</v>
      </c>
      <c r="K150" s="17">
        <v>149</v>
      </c>
      <c r="L150" s="16">
        <f>L149+dt</f>
        <v>1.4800000000000011</v>
      </c>
      <c r="M150" s="16">
        <f>-springK*(P149)+grav*mass</f>
        <v>1.409089929324941</v>
      </c>
      <c r="N150" s="16">
        <f>Table2[[#This Row],[F]]/mass</f>
        <v>9.3939328621662739</v>
      </c>
      <c r="O150" s="16">
        <f>N150*(dt) + O149</f>
        <v>0.47860657285744901</v>
      </c>
      <c r="P150" s="18">
        <f>O150*dt + P149</f>
        <v>-0.43770086657940416</v>
      </c>
      <c r="R150" s="17">
        <v>149</v>
      </c>
      <c r="S150" s="16">
        <f>S149+dt</f>
        <v>1.4800000000000011</v>
      </c>
      <c r="T150" s="16">
        <f>-springK*(W149)+grav*mass-$Y$2*V149</f>
        <v>1.4019422511828936</v>
      </c>
      <c r="U150" s="16">
        <f>Table24[[#This Row],[F]]/mass</f>
        <v>9.3462816745526247</v>
      </c>
      <c r="V150" s="16">
        <f>U150*(dt) + V149</f>
        <v>0.47648571958063041</v>
      </c>
      <c r="W150" s="18">
        <f>V150*dt + W149</f>
        <v>-0.43668295756390629</v>
      </c>
    </row>
    <row r="151" spans="1:23" x14ac:dyDescent="0.25">
      <c r="A151">
        <v>7.45</v>
      </c>
      <c r="B151">
        <v>0.25800000000000001</v>
      </c>
      <c r="C151">
        <v>-0.99</v>
      </c>
      <c r="D151">
        <f t="shared" si="12"/>
        <v>7.8000000000000014E-2</v>
      </c>
      <c r="E151">
        <f t="shared" si="13"/>
        <v>0.29300000000000004</v>
      </c>
      <c r="F151" s="24">
        <f t="shared" si="14"/>
        <v>-0.11477700000000003</v>
      </c>
      <c r="G151" s="24">
        <f t="shared" si="15"/>
        <v>0.27943849500000006</v>
      </c>
      <c r="H151" s="24">
        <f t="shared" si="16"/>
        <v>7.350749999999999E-2</v>
      </c>
      <c r="I151" s="24">
        <f t="shared" si="17"/>
        <v>0.23816899500000005</v>
      </c>
      <c r="K151" s="17">
        <v>150</v>
      </c>
      <c r="L151" s="16">
        <f>L150+dt</f>
        <v>1.4900000000000011</v>
      </c>
      <c r="M151" s="16">
        <f>-springK*(P150)+grav*mass</f>
        <v>1.3779326414319211</v>
      </c>
      <c r="N151" s="16">
        <f>Table2[[#This Row],[F]]/mass</f>
        <v>9.1862176095461407</v>
      </c>
      <c r="O151" s="16">
        <f>N151*(dt) + O150</f>
        <v>0.57046874895291044</v>
      </c>
      <c r="P151" s="18">
        <f>O151*dt + P150</f>
        <v>-0.43199617908987503</v>
      </c>
      <c r="R151" s="17">
        <v>150</v>
      </c>
      <c r="S151" s="16">
        <f>S150+dt</f>
        <v>1.4900000000000011</v>
      </c>
      <c r="T151" s="16">
        <f>-springK*(W150)+grav*mass-$Y$2*V150</f>
        <v>1.3708295680214491</v>
      </c>
      <c r="U151" s="16">
        <f>Table24[[#This Row],[F]]/mass</f>
        <v>9.1388637868096616</v>
      </c>
      <c r="V151" s="16">
        <f>U151*(dt) + V150</f>
        <v>0.56787435744872705</v>
      </c>
      <c r="W151" s="18">
        <f>V151*dt + W150</f>
        <v>-0.43100421398941902</v>
      </c>
    </row>
    <row r="152" spans="1:23" x14ac:dyDescent="0.25">
      <c r="A152">
        <v>7.5</v>
      </c>
      <c r="B152">
        <v>0.21199999999999999</v>
      </c>
      <c r="C152">
        <v>-0.79</v>
      </c>
      <c r="D152">
        <f t="shared" si="12"/>
        <v>0.12400000000000003</v>
      </c>
      <c r="E152">
        <f t="shared" si="13"/>
        <v>0.33900000000000008</v>
      </c>
      <c r="F152" s="24">
        <f t="shared" si="14"/>
        <v>-0.18246600000000002</v>
      </c>
      <c r="G152" s="24">
        <f t="shared" si="15"/>
        <v>0.37406785500000017</v>
      </c>
      <c r="H152" s="24">
        <f t="shared" si="16"/>
        <v>4.6807500000000009E-2</v>
      </c>
      <c r="I152" s="24">
        <f t="shared" si="17"/>
        <v>0.23840935500000016</v>
      </c>
      <c r="K152" s="17">
        <v>151</v>
      </c>
      <c r="L152" s="16">
        <f>L151+dt</f>
        <v>1.5000000000000011</v>
      </c>
      <c r="M152" s="16">
        <f>-springK*(P151)+grav*mass</f>
        <v>1.3407951258750865</v>
      </c>
      <c r="N152" s="16">
        <f>Table2[[#This Row],[F]]/mass</f>
        <v>8.9386341725005778</v>
      </c>
      <c r="O152" s="16">
        <f>N152*(dt) + O151</f>
        <v>0.65985509067791626</v>
      </c>
      <c r="P152" s="18">
        <f>O152*dt + P151</f>
        <v>-0.42539762818309584</v>
      </c>
      <c r="R152" s="17">
        <v>151</v>
      </c>
      <c r="S152" s="16">
        <f>S151+dt</f>
        <v>1.5000000000000011</v>
      </c>
      <c r="T152" s="16">
        <f>-springK*(W151)+grav*mass-$Y$2*V151</f>
        <v>1.3337695587136689</v>
      </c>
      <c r="U152" s="16">
        <f>Table24[[#This Row],[F]]/mass</f>
        <v>8.891797058091127</v>
      </c>
      <c r="V152" s="16">
        <f>U152*(dt) + V151</f>
        <v>0.65679232802963838</v>
      </c>
      <c r="W152" s="18">
        <f>V152*dt + W151</f>
        <v>-0.42443629070912264</v>
      </c>
    </row>
    <row r="153" spans="1:23" x14ac:dyDescent="0.25">
      <c r="A153">
        <v>7.55</v>
      </c>
      <c r="B153">
        <v>0.17899999999999999</v>
      </c>
      <c r="C153">
        <v>-0.49</v>
      </c>
      <c r="D153">
        <f t="shared" si="12"/>
        <v>0.15700000000000003</v>
      </c>
      <c r="E153">
        <f t="shared" si="13"/>
        <v>0.37200000000000005</v>
      </c>
      <c r="F153" s="24">
        <f t="shared" si="14"/>
        <v>-0.23102550000000005</v>
      </c>
      <c r="G153" s="24">
        <f t="shared" si="15"/>
        <v>0.4504399200000001</v>
      </c>
      <c r="H153" s="24">
        <f t="shared" si="16"/>
        <v>1.8007499999999999E-2</v>
      </c>
      <c r="I153" s="24">
        <f t="shared" si="17"/>
        <v>0.23742192000000006</v>
      </c>
      <c r="K153" s="17">
        <v>152</v>
      </c>
      <c r="L153" s="16">
        <f>L152+dt</f>
        <v>1.5100000000000011</v>
      </c>
      <c r="M153" s="16">
        <f>-springK*(P152)+grav*mass</f>
        <v>1.2978385594719539</v>
      </c>
      <c r="N153" s="16">
        <f>Table2[[#This Row],[F]]/mass</f>
        <v>8.6522570631463598</v>
      </c>
      <c r="O153" s="16">
        <f>N153*(dt) + O152</f>
        <v>0.74637766130937988</v>
      </c>
      <c r="P153" s="18">
        <f>O153*dt + P152</f>
        <v>-0.41793385157000207</v>
      </c>
      <c r="R153" s="17">
        <v>152</v>
      </c>
      <c r="S153" s="16">
        <f>S152+dt</f>
        <v>1.5100000000000011</v>
      </c>
      <c r="T153" s="16">
        <f>-springK*(W152)+grav*mass-$Y$2*V152</f>
        <v>1.2909234601883586</v>
      </c>
      <c r="U153" s="16">
        <f>Table24[[#This Row],[F]]/mass</f>
        <v>8.6061564012557241</v>
      </c>
      <c r="V153" s="16">
        <f>U153*(dt) + V152</f>
        <v>0.74285389204219565</v>
      </c>
      <c r="W153" s="18">
        <f>V153*dt + W152</f>
        <v>-0.4170077517887007</v>
      </c>
    </row>
    <row r="154" spans="1:23" x14ac:dyDescent="0.25">
      <c r="A154">
        <v>7.6</v>
      </c>
      <c r="B154">
        <v>0.16300000000000001</v>
      </c>
      <c r="C154">
        <v>-0.14000000000000001</v>
      </c>
      <c r="D154">
        <f t="shared" si="12"/>
        <v>0.17300000000000001</v>
      </c>
      <c r="E154">
        <f t="shared" si="13"/>
        <v>0.38800000000000001</v>
      </c>
      <c r="F154" s="24">
        <f t="shared" si="14"/>
        <v>-0.2545695</v>
      </c>
      <c r="G154" s="24">
        <f t="shared" si="15"/>
        <v>0.49002072000000002</v>
      </c>
      <c r="H154" s="24">
        <f t="shared" si="16"/>
        <v>1.4700000000000002E-3</v>
      </c>
      <c r="I154" s="24">
        <f t="shared" si="17"/>
        <v>0.23692122000000002</v>
      </c>
      <c r="K154" s="17">
        <v>153</v>
      </c>
      <c r="L154" s="16">
        <f>L153+dt</f>
        <v>1.5200000000000011</v>
      </c>
      <c r="M154" s="16">
        <f>-springK*(P153)+grav*mass</f>
        <v>1.2492493737207135</v>
      </c>
      <c r="N154" s="16">
        <f>Table2[[#This Row],[F]]/mass</f>
        <v>8.3283291581380912</v>
      </c>
      <c r="O154" s="16">
        <f>N154*(dt) + O153</f>
        <v>0.82966095289076081</v>
      </c>
      <c r="P154" s="18">
        <f>O154*dt + P153</f>
        <v>-0.40963724204109447</v>
      </c>
      <c r="R154" s="17">
        <v>153</v>
      </c>
      <c r="S154" s="16">
        <f>S153+dt</f>
        <v>1.5200000000000011</v>
      </c>
      <c r="T154" s="16">
        <f>-springK*(W153)+grav*mass-$Y$2*V153</f>
        <v>1.2424776102523991</v>
      </c>
      <c r="U154" s="16">
        <f>Table24[[#This Row],[F]]/mass</f>
        <v>8.2831840683493283</v>
      </c>
      <c r="V154" s="16">
        <f>U154*(dt) + V153</f>
        <v>0.8256857327256889</v>
      </c>
      <c r="W154" s="18">
        <f>V154*dt + W153</f>
        <v>-0.4087508944614438</v>
      </c>
    </row>
    <row r="155" spans="1:23" x14ac:dyDescent="0.25">
      <c r="A155">
        <v>7.65</v>
      </c>
      <c r="B155">
        <v>0.16500000000000001</v>
      </c>
      <c r="C155">
        <v>0.22</v>
      </c>
      <c r="D155">
        <f t="shared" si="12"/>
        <v>0.17100000000000001</v>
      </c>
      <c r="E155">
        <f t="shared" si="13"/>
        <v>0.38600000000000001</v>
      </c>
      <c r="F155" s="24">
        <f t="shared" si="14"/>
        <v>-0.25162650000000003</v>
      </c>
      <c r="G155" s="24">
        <f t="shared" si="15"/>
        <v>0.48498198000000003</v>
      </c>
      <c r="H155" s="24">
        <f t="shared" si="16"/>
        <v>3.6299999999999995E-3</v>
      </c>
      <c r="I155" s="24">
        <f t="shared" si="17"/>
        <v>0.23698548</v>
      </c>
      <c r="K155" s="17">
        <v>154</v>
      </c>
      <c r="L155" s="16">
        <f>L154+dt</f>
        <v>1.5300000000000011</v>
      </c>
      <c r="M155" s="16">
        <f>-springK*(P154)+grav*mass</f>
        <v>1.1952384456875247</v>
      </c>
      <c r="N155" s="16">
        <f>Table2[[#This Row],[F]]/mass</f>
        <v>7.9682563045834982</v>
      </c>
      <c r="O155" s="16">
        <f>N155*(dt) + O154</f>
        <v>0.90934351593659579</v>
      </c>
      <c r="P155" s="18">
        <f>O155*dt + P154</f>
        <v>-0.40054380688172853</v>
      </c>
      <c r="R155" s="17">
        <v>154</v>
      </c>
      <c r="S155" s="16">
        <f>S154+dt</f>
        <v>1.5300000000000011</v>
      </c>
      <c r="T155" s="16">
        <f>-springK*(W154)+grav*mass-$Y$2*V154</f>
        <v>1.1886426372112733</v>
      </c>
      <c r="U155" s="16">
        <f>Table24[[#This Row],[F]]/mass</f>
        <v>7.9242842480751552</v>
      </c>
      <c r="V155" s="16">
        <f>U155*(dt) + V154</f>
        <v>0.90492857520644043</v>
      </c>
      <c r="W155" s="18">
        <f>V155*dt + W154</f>
        <v>-0.39970160870937937</v>
      </c>
    </row>
    <row r="156" spans="1:23" x14ac:dyDescent="0.25">
      <c r="A156">
        <v>7.7</v>
      </c>
      <c r="B156">
        <v>0.185</v>
      </c>
      <c r="C156">
        <v>0.56000000000000005</v>
      </c>
      <c r="D156">
        <f t="shared" si="12"/>
        <v>0.15100000000000002</v>
      </c>
      <c r="E156">
        <f t="shared" si="13"/>
        <v>0.36600000000000005</v>
      </c>
      <c r="F156" s="24">
        <f t="shared" si="14"/>
        <v>-0.22219650000000005</v>
      </c>
      <c r="G156" s="24">
        <f t="shared" si="15"/>
        <v>0.43602678000000011</v>
      </c>
      <c r="H156" s="24">
        <f t="shared" si="16"/>
        <v>2.3520000000000003E-2</v>
      </c>
      <c r="I156" s="24">
        <f t="shared" si="17"/>
        <v>0.23735028000000008</v>
      </c>
      <c r="K156" s="17">
        <v>155</v>
      </c>
      <c r="L156" s="16">
        <f>L155+dt</f>
        <v>1.5400000000000011</v>
      </c>
      <c r="M156" s="16">
        <f>-springK*(P155)+grav*mass</f>
        <v>1.1360401828000526</v>
      </c>
      <c r="N156" s="16">
        <f>Table2[[#This Row],[F]]/mass</f>
        <v>7.5736012186670179</v>
      </c>
      <c r="O156" s="16">
        <f>N156*(dt) + O155</f>
        <v>0.98507952812326594</v>
      </c>
      <c r="P156" s="18">
        <f>O156*dt + P155</f>
        <v>-0.39069301160049585</v>
      </c>
      <c r="R156" s="17">
        <v>155</v>
      </c>
      <c r="S156" s="16">
        <f>S155+dt</f>
        <v>1.5400000000000011</v>
      </c>
      <c r="T156" s="16">
        <f>-springK*(W155)+grav*mass-$Y$2*V155</f>
        <v>1.1296525441228531</v>
      </c>
      <c r="U156" s="16">
        <f>Table24[[#This Row],[F]]/mass</f>
        <v>7.5310169608190209</v>
      </c>
      <c r="V156" s="16">
        <f>U156*(dt) + V155</f>
        <v>0.98023874481463069</v>
      </c>
      <c r="W156" s="18">
        <f>V156*dt + W155</f>
        <v>-0.38989922126123305</v>
      </c>
    </row>
    <row r="157" spans="1:23" x14ac:dyDescent="0.25">
      <c r="A157">
        <v>7.75</v>
      </c>
      <c r="B157">
        <v>0.221</v>
      </c>
      <c r="C157">
        <v>0.84</v>
      </c>
      <c r="D157">
        <f t="shared" si="12"/>
        <v>0.11500000000000002</v>
      </c>
      <c r="E157">
        <f t="shared" si="13"/>
        <v>0.33000000000000007</v>
      </c>
      <c r="F157" s="24">
        <f t="shared" si="14"/>
        <v>-0.16922250000000003</v>
      </c>
      <c r="G157" s="24">
        <f t="shared" si="15"/>
        <v>0.35446950000000016</v>
      </c>
      <c r="H157" s="24">
        <f t="shared" si="16"/>
        <v>5.2919999999999988E-2</v>
      </c>
      <c r="I157" s="24">
        <f t="shared" si="17"/>
        <v>0.23816700000000013</v>
      </c>
      <c r="K157" s="17">
        <v>156</v>
      </c>
      <c r="L157" s="16">
        <f>L156+dt</f>
        <v>1.5500000000000012</v>
      </c>
      <c r="M157" s="16">
        <f>-springK*(P156)+grav*mass</f>
        <v>1.0719115055192281</v>
      </c>
      <c r="N157" s="16">
        <f>Table2[[#This Row],[F]]/mass</f>
        <v>7.1460767034615209</v>
      </c>
      <c r="O157" s="16">
        <f>N157*(dt) + O156</f>
        <v>1.0565402951578811</v>
      </c>
      <c r="P157" s="18">
        <f>O157*dt + P156</f>
        <v>-0.38012760864891704</v>
      </c>
      <c r="R157" s="17">
        <v>156</v>
      </c>
      <c r="S157" s="16">
        <f>S156+dt</f>
        <v>1.5500000000000012</v>
      </c>
      <c r="T157" s="16">
        <f>-springK*(W156)+grav*mass-$Y$2*V156</f>
        <v>1.0657636916658126</v>
      </c>
      <c r="U157" s="16">
        <f>Table24[[#This Row],[F]]/mass</f>
        <v>7.1050912777720843</v>
      </c>
      <c r="V157" s="16">
        <f>U157*(dt) + V156</f>
        <v>1.0512896575923516</v>
      </c>
      <c r="W157" s="18">
        <f>V157*dt + W156</f>
        <v>-0.37938632468530953</v>
      </c>
    </row>
    <row r="158" spans="1:23" x14ac:dyDescent="0.25">
      <c r="A158">
        <v>7.8</v>
      </c>
      <c r="B158">
        <v>0.26900000000000002</v>
      </c>
      <c r="C158">
        <v>1.03</v>
      </c>
      <c r="D158">
        <f t="shared" si="12"/>
        <v>6.7000000000000004E-2</v>
      </c>
      <c r="E158">
        <f t="shared" si="13"/>
        <v>0.28200000000000003</v>
      </c>
      <c r="F158" s="24">
        <f t="shared" si="14"/>
        <v>-9.8590499999999998E-2</v>
      </c>
      <c r="G158" s="24">
        <f t="shared" si="15"/>
        <v>0.25885062000000003</v>
      </c>
      <c r="H158" s="24">
        <f t="shared" si="16"/>
        <v>7.9567499999999999E-2</v>
      </c>
      <c r="I158" s="24">
        <f t="shared" si="17"/>
        <v>0.23982762000000002</v>
      </c>
      <c r="K158" s="17">
        <v>157</v>
      </c>
      <c r="L158" s="16">
        <f>L157+dt</f>
        <v>1.5600000000000012</v>
      </c>
      <c r="M158" s="16">
        <f>-springK*(P157)+grav*mass</f>
        <v>1.0031307323044498</v>
      </c>
      <c r="N158" s="16">
        <f>Table2[[#This Row],[F]]/mass</f>
        <v>6.6875382153629994</v>
      </c>
      <c r="O158" s="16">
        <f>N158*(dt) + O157</f>
        <v>1.1234156773115112</v>
      </c>
      <c r="P158" s="18">
        <f>O158*dt + P157</f>
        <v>-0.36889345187580191</v>
      </c>
      <c r="R158" s="17">
        <v>157</v>
      </c>
      <c r="S158" s="16">
        <f>S157+dt</f>
        <v>1.5600000000000012</v>
      </c>
      <c r="T158" s="16">
        <f>-springK*(W157)+grav*mass-$Y$2*V157</f>
        <v>0.99725368404377235</v>
      </c>
      <c r="U158" s="16">
        <f>Table24[[#This Row],[F]]/mass</f>
        <v>6.6483578936251488</v>
      </c>
      <c r="V158" s="16">
        <f>U158*(dt) + V157</f>
        <v>1.1177732365286031</v>
      </c>
      <c r="W158" s="18">
        <f>V158*dt + W157</f>
        <v>-0.36820859232002351</v>
      </c>
    </row>
    <row r="159" spans="1:23" x14ac:dyDescent="0.25">
      <c r="A159">
        <v>7.85</v>
      </c>
      <c r="B159">
        <v>0.32400000000000001</v>
      </c>
      <c r="C159">
        <v>1.1100000000000001</v>
      </c>
      <c r="D159">
        <f t="shared" si="12"/>
        <v>1.2000000000000011E-2</v>
      </c>
      <c r="E159">
        <f t="shared" si="13"/>
        <v>0.22700000000000004</v>
      </c>
      <c r="F159" s="24">
        <f t="shared" si="14"/>
        <v>-1.7658000000000014E-2</v>
      </c>
      <c r="G159" s="24">
        <f t="shared" si="15"/>
        <v>0.16772689500000007</v>
      </c>
      <c r="H159" s="24">
        <f t="shared" si="16"/>
        <v>9.2407500000000017E-2</v>
      </c>
      <c r="I159" s="24">
        <f t="shared" si="17"/>
        <v>0.24247639500000007</v>
      </c>
      <c r="K159" s="17">
        <v>158</v>
      </c>
      <c r="L159" s="16">
        <f>L158+dt</f>
        <v>1.5700000000000012</v>
      </c>
      <c r="M159" s="16">
        <f>-springK*(P158)+grav*mass</f>
        <v>0.92999637171147032</v>
      </c>
      <c r="N159" s="16">
        <f>Table2[[#This Row],[F]]/mass</f>
        <v>6.1999758114098027</v>
      </c>
      <c r="O159" s="16">
        <f>N159*(dt) + O158</f>
        <v>1.1854154354256092</v>
      </c>
      <c r="P159" s="18">
        <f>O159*dt + P158</f>
        <v>-0.35703929752154584</v>
      </c>
      <c r="R159" s="17">
        <v>158</v>
      </c>
      <c r="S159" s="16">
        <f>S158+dt</f>
        <v>1.5700000000000012</v>
      </c>
      <c r="T159" s="16">
        <f>-springK*(W158)+grav*mass-$Y$2*V158</f>
        <v>0.92442016276682448</v>
      </c>
      <c r="U159" s="16">
        <f>Table24[[#This Row],[F]]/mass</f>
        <v>6.1628010851121635</v>
      </c>
      <c r="V159" s="16">
        <f>U159*(dt) + V158</f>
        <v>1.1794012473797246</v>
      </c>
      <c r="W159" s="18">
        <f>V159*dt + W158</f>
        <v>-0.35641457984622626</v>
      </c>
    </row>
    <row r="160" spans="1:23" x14ac:dyDescent="0.25">
      <c r="A160">
        <v>7.9</v>
      </c>
      <c r="B160">
        <v>0.38</v>
      </c>
      <c r="C160">
        <v>1.07</v>
      </c>
      <c r="D160">
        <f t="shared" si="12"/>
        <v>-4.3999999999999984E-2</v>
      </c>
      <c r="E160">
        <f t="shared" si="13"/>
        <v>0.17100000000000004</v>
      </c>
      <c r="F160" s="24">
        <f t="shared" si="14"/>
        <v>6.4745999999999984E-2</v>
      </c>
      <c r="G160" s="24">
        <f t="shared" si="15"/>
        <v>9.5179455000000038E-2</v>
      </c>
      <c r="H160" s="24">
        <f t="shared" si="16"/>
        <v>8.5867499999999999E-2</v>
      </c>
      <c r="I160" s="24">
        <f t="shared" si="17"/>
        <v>0.24579295500000004</v>
      </c>
      <c r="K160" s="17">
        <v>159</v>
      </c>
      <c r="L160" s="16">
        <f>L159+dt</f>
        <v>1.5800000000000012</v>
      </c>
      <c r="M160" s="16">
        <f>-springK*(P159)+grav*mass</f>
        <v>0.85282582686526331</v>
      </c>
      <c r="N160" s="16">
        <f>Table2[[#This Row],[F]]/mass</f>
        <v>5.6855055124350891</v>
      </c>
      <c r="O160" s="16">
        <f>N160*(dt) + O159</f>
        <v>1.2422704905499602</v>
      </c>
      <c r="P160" s="18">
        <f>O160*dt + P159</f>
        <v>-0.34461659261604621</v>
      </c>
      <c r="R160" s="17">
        <v>159</v>
      </c>
      <c r="S160" s="16">
        <f>S159+dt</f>
        <v>1.5800000000000012</v>
      </c>
      <c r="T160" s="16">
        <f>-springK*(W159)+grav*mass-$Y$2*V159</f>
        <v>0.84757951355155325</v>
      </c>
      <c r="U160" s="16">
        <f>Table24[[#This Row],[F]]/mass</f>
        <v>5.6505300903436888</v>
      </c>
      <c r="V160" s="16">
        <f>U160*(dt) + V159</f>
        <v>1.2359065482831615</v>
      </c>
      <c r="W160" s="18">
        <f>V160*dt + W159</f>
        <v>-0.34405551436339465</v>
      </c>
    </row>
    <row r="161" spans="1:23" x14ac:dyDescent="0.25">
      <c r="A161">
        <v>7.95</v>
      </c>
      <c r="B161">
        <v>0.43099999999999999</v>
      </c>
      <c r="C161">
        <v>0.92</v>
      </c>
      <c r="D161">
        <f t="shared" si="12"/>
        <v>-9.4999999999999973E-2</v>
      </c>
      <c r="E161">
        <f t="shared" si="13"/>
        <v>0.12000000000000005</v>
      </c>
      <c r="F161" s="24">
        <f t="shared" si="14"/>
        <v>0.13979249999999996</v>
      </c>
      <c r="G161" s="24">
        <f t="shared" si="15"/>
        <v>4.6872000000000039E-2</v>
      </c>
      <c r="H161" s="24">
        <f t="shared" si="16"/>
        <v>6.3479999999999995E-2</v>
      </c>
      <c r="I161" s="24">
        <f t="shared" si="17"/>
        <v>0.25014449999999999</v>
      </c>
      <c r="K161" s="17">
        <v>160</v>
      </c>
      <c r="L161" s="16">
        <f>L160+dt</f>
        <v>1.5900000000000012</v>
      </c>
      <c r="M161" s="16">
        <f>-springK*(P160)+grav*mass</f>
        <v>0.77195401793046092</v>
      </c>
      <c r="N161" s="16">
        <f>Table2[[#This Row],[F]]/mass</f>
        <v>5.1463601195364062</v>
      </c>
      <c r="O161" s="16">
        <f>N161*(dt) + O160</f>
        <v>1.2937340917453242</v>
      </c>
      <c r="P161" s="18">
        <f>O161*dt + P160</f>
        <v>-0.33167925169859297</v>
      </c>
      <c r="R161" s="17">
        <v>160</v>
      </c>
      <c r="S161" s="16">
        <f>S160+dt</f>
        <v>1.5900000000000012</v>
      </c>
      <c r="T161" s="16">
        <f>-springK*(W160)+grav*mass-$Y$2*V160</f>
        <v>0.7670654919574158</v>
      </c>
      <c r="U161" s="16">
        <f>Table24[[#This Row],[F]]/mass</f>
        <v>5.1137699463827726</v>
      </c>
      <c r="V161" s="16">
        <f>U161*(dt) + V160</f>
        <v>1.2870442477469892</v>
      </c>
      <c r="W161" s="18">
        <f>V161*dt + W160</f>
        <v>-0.33118507188592478</v>
      </c>
    </row>
    <row r="162" spans="1:23" x14ac:dyDescent="0.25">
      <c r="A162">
        <v>8</v>
      </c>
      <c r="B162">
        <v>0.47199999999999998</v>
      </c>
      <c r="C162">
        <v>0.67</v>
      </c>
      <c r="D162">
        <f t="shared" si="12"/>
        <v>-0.13599999999999995</v>
      </c>
      <c r="E162">
        <f t="shared" si="13"/>
        <v>7.900000000000007E-2</v>
      </c>
      <c r="F162" s="24">
        <f t="shared" si="14"/>
        <v>0.20012399999999991</v>
      </c>
      <c r="G162" s="24">
        <f t="shared" si="15"/>
        <v>2.0314455000000037E-2</v>
      </c>
      <c r="H162" s="24">
        <f t="shared" si="16"/>
        <v>3.3667500000000003E-2</v>
      </c>
      <c r="I162" s="24">
        <f t="shared" si="17"/>
        <v>0.25410595499999994</v>
      </c>
      <c r="K162" s="17">
        <v>161</v>
      </c>
      <c r="L162" s="16">
        <f>L161+dt</f>
        <v>1.6000000000000012</v>
      </c>
      <c r="M162" s="16">
        <f>-springK*(P161)+grav*mass</f>
        <v>0.68773192855784004</v>
      </c>
      <c r="N162" s="16">
        <f>Table2[[#This Row],[F]]/mass</f>
        <v>4.5848795237189339</v>
      </c>
      <c r="O162" s="16">
        <f>N162*(dt) + O161</f>
        <v>1.3395828869825135</v>
      </c>
      <c r="P162" s="18">
        <f>O162*dt + P161</f>
        <v>-0.31828342282876781</v>
      </c>
      <c r="R162" s="17">
        <v>161</v>
      </c>
      <c r="S162" s="16">
        <f>S161+dt</f>
        <v>1.6000000000000012</v>
      </c>
      <c r="T162" s="16">
        <f>-springK*(W161)+grav*mass-$Y$2*V161</f>
        <v>0.68322777372962318</v>
      </c>
      <c r="U162" s="16">
        <f>Table24[[#This Row],[F]]/mass</f>
        <v>4.554851824864155</v>
      </c>
      <c r="V162" s="16">
        <f>U162*(dt) + V161</f>
        <v>1.3325927659956307</v>
      </c>
      <c r="W162" s="18">
        <f>V162*dt + W161</f>
        <v>-0.31785914422596845</v>
      </c>
    </row>
    <row r="163" spans="1:23" x14ac:dyDescent="0.25">
      <c r="A163">
        <v>8.0500000000000007</v>
      </c>
      <c r="B163">
        <v>0.498</v>
      </c>
      <c r="C163">
        <v>0.36</v>
      </c>
      <c r="D163">
        <f t="shared" si="12"/>
        <v>-0.16199999999999998</v>
      </c>
      <c r="E163">
        <f t="shared" si="13"/>
        <v>5.3000000000000047E-2</v>
      </c>
      <c r="F163" s="24">
        <f t="shared" si="14"/>
        <v>0.23838299999999996</v>
      </c>
      <c r="G163" s="24">
        <f t="shared" si="15"/>
        <v>9.1432950000000165E-3</v>
      </c>
      <c r="H163" s="24">
        <f t="shared" si="16"/>
        <v>9.7199999999999995E-3</v>
      </c>
      <c r="I163" s="24">
        <f t="shared" si="17"/>
        <v>0.25724629499999996</v>
      </c>
      <c r="K163" s="17">
        <v>162</v>
      </c>
      <c r="L163" s="16">
        <f>L162+dt</f>
        <v>1.6100000000000012</v>
      </c>
      <c r="M163" s="16">
        <f>-springK*(P162)+grav*mass</f>
        <v>0.60052508261527859</v>
      </c>
      <c r="N163" s="16">
        <f>Table2[[#This Row],[F]]/mass</f>
        <v>4.003500550768524</v>
      </c>
      <c r="O163" s="16">
        <f>N163*(dt) + O162</f>
        <v>1.3796178924901987</v>
      </c>
      <c r="P163" s="18">
        <f>O163*dt + P162</f>
        <v>-0.30448724390386583</v>
      </c>
      <c r="R163" s="17">
        <v>162</v>
      </c>
      <c r="S163" s="16">
        <f>S162+dt</f>
        <v>1.6100000000000012</v>
      </c>
      <c r="T163" s="16">
        <f>-springK*(W162)+grav*mass-$Y$2*V162</f>
        <v>0.59643043614505908</v>
      </c>
      <c r="U163" s="16">
        <f>Table24[[#This Row],[F]]/mass</f>
        <v>3.9762029076337275</v>
      </c>
      <c r="V163" s="16">
        <f>U163*(dt) + V162</f>
        <v>1.3723547950719679</v>
      </c>
      <c r="W163" s="18">
        <f>V163*dt + W162</f>
        <v>-0.30413559627524878</v>
      </c>
    </row>
    <row r="164" spans="1:23" x14ac:dyDescent="0.25">
      <c r="A164">
        <v>8.1</v>
      </c>
      <c r="B164">
        <v>0.50800000000000001</v>
      </c>
      <c r="C164">
        <v>0</v>
      </c>
      <c r="D164">
        <f t="shared" si="12"/>
        <v>-0.17199999999999999</v>
      </c>
      <c r="E164">
        <f t="shared" si="13"/>
        <v>4.3000000000000038E-2</v>
      </c>
      <c r="F164" s="24">
        <f t="shared" si="14"/>
        <v>0.25309799999999999</v>
      </c>
      <c r="G164" s="24">
        <f t="shared" si="15"/>
        <v>6.01849500000001E-3</v>
      </c>
      <c r="H164" s="24">
        <f t="shared" si="16"/>
        <v>0</v>
      </c>
      <c r="I164" s="24">
        <f t="shared" si="17"/>
        <v>0.259116495</v>
      </c>
      <c r="K164" s="17">
        <v>163</v>
      </c>
      <c r="L164" s="16">
        <f>L163+dt</f>
        <v>1.6200000000000012</v>
      </c>
      <c r="M164" s="16">
        <f>-springK*(P163)+grav*mass</f>
        <v>0.51071195781416656</v>
      </c>
      <c r="N164" s="16">
        <f>Table2[[#This Row],[F]]/mass</f>
        <v>3.4047463854277771</v>
      </c>
      <c r="O164" s="16">
        <f>N164*(dt) + O163</f>
        <v>1.4136653563444765</v>
      </c>
      <c r="P164" s="18">
        <f>O164*dt + P163</f>
        <v>-0.29035059034042104</v>
      </c>
      <c r="R164" s="17">
        <v>163</v>
      </c>
      <c r="S164" s="16">
        <f>S163+dt</f>
        <v>1.6200000000000012</v>
      </c>
      <c r="T164" s="16">
        <f>-springK*(W163)+grav*mass-$Y$2*V163</f>
        <v>0.50705037695679755</v>
      </c>
      <c r="U164" s="16">
        <f>Table24[[#This Row],[F]]/mass</f>
        <v>3.3803358463786504</v>
      </c>
      <c r="V164" s="16">
        <f>U164*(dt) + V163</f>
        <v>1.4061581535357544</v>
      </c>
      <c r="W164" s="18">
        <f>V164*dt + W163</f>
        <v>-0.29007401473989125</v>
      </c>
    </row>
    <row r="165" spans="1:23" x14ac:dyDescent="0.25">
      <c r="A165">
        <v>8.15</v>
      </c>
      <c r="B165">
        <v>0.499</v>
      </c>
      <c r="C165">
        <v>-0.35</v>
      </c>
      <c r="D165">
        <f t="shared" si="12"/>
        <v>-0.16299999999999998</v>
      </c>
      <c r="E165">
        <f t="shared" si="13"/>
        <v>5.2000000000000046E-2</v>
      </c>
      <c r="F165" s="24">
        <f t="shared" si="14"/>
        <v>0.23985449999999997</v>
      </c>
      <c r="G165" s="24">
        <f t="shared" si="15"/>
        <v>8.8015200000000158E-3</v>
      </c>
      <c r="H165" s="24">
        <f t="shared" si="16"/>
        <v>9.1874999999999978E-3</v>
      </c>
      <c r="I165" s="24">
        <f t="shared" si="17"/>
        <v>0.25784351999999999</v>
      </c>
      <c r="K165" s="17">
        <v>164</v>
      </c>
      <c r="L165" s="16">
        <f>L164+dt</f>
        <v>1.6300000000000012</v>
      </c>
      <c r="M165" s="16">
        <f>-springK*(P164)+grav*mass</f>
        <v>0.41868234311614083</v>
      </c>
      <c r="N165" s="16">
        <f>Table2[[#This Row],[F]]/mass</f>
        <v>2.7912156207742722</v>
      </c>
      <c r="O165" s="16">
        <f>N165*(dt) + O164</f>
        <v>1.4415775125522192</v>
      </c>
      <c r="P165" s="18">
        <f>O165*dt + P164</f>
        <v>-0.27593481521489888</v>
      </c>
      <c r="R165" s="17">
        <v>164</v>
      </c>
      <c r="S165" s="16">
        <f>S164+dt</f>
        <v>1.6300000000000012</v>
      </c>
      <c r="T165" s="16">
        <f>-springK*(W164)+grav*mass-$Y$2*V164</f>
        <v>0.4154756778031562</v>
      </c>
      <c r="U165" s="16">
        <f>Table24[[#This Row],[F]]/mass</f>
        <v>2.7698378520210416</v>
      </c>
      <c r="V165" s="16">
        <f>U165*(dt) + V164</f>
        <v>1.4338565320559649</v>
      </c>
      <c r="W165" s="18">
        <f>V165*dt + W164</f>
        <v>-0.27573544941933159</v>
      </c>
    </row>
    <row r="166" spans="1:23" x14ac:dyDescent="0.25">
      <c r="A166">
        <v>8.1999999999999993</v>
      </c>
      <c r="B166">
        <v>0.47199999999999998</v>
      </c>
      <c r="C166">
        <v>-0.67</v>
      </c>
      <c r="D166">
        <f t="shared" si="12"/>
        <v>-0.13599999999999995</v>
      </c>
      <c r="E166">
        <f t="shared" si="13"/>
        <v>7.900000000000007E-2</v>
      </c>
      <c r="F166" s="24">
        <f t="shared" si="14"/>
        <v>0.20012399999999991</v>
      </c>
      <c r="G166" s="24">
        <f t="shared" si="15"/>
        <v>2.0314455000000037E-2</v>
      </c>
      <c r="H166" s="24">
        <f t="shared" si="16"/>
        <v>3.3667500000000003E-2</v>
      </c>
      <c r="I166" s="24">
        <f t="shared" si="17"/>
        <v>0.25410595499999994</v>
      </c>
      <c r="K166" s="17">
        <v>165</v>
      </c>
      <c r="L166" s="16">
        <f>L165+dt</f>
        <v>1.6400000000000012</v>
      </c>
      <c r="M166" s="16">
        <f>-springK*(P165)+grav*mass</f>
        <v>0.3248356470489917</v>
      </c>
      <c r="N166" s="16">
        <f>Table2[[#This Row],[F]]/mass</f>
        <v>2.1655709803266117</v>
      </c>
      <c r="O166" s="16">
        <f>N166*(dt) + O165</f>
        <v>1.4632332223554854</v>
      </c>
      <c r="P166" s="18">
        <f>O166*dt + P165</f>
        <v>-0.26130248299134401</v>
      </c>
      <c r="R166" s="17">
        <v>165</v>
      </c>
      <c r="S166" s="16">
        <f>S165+dt</f>
        <v>1.6400000000000012</v>
      </c>
      <c r="T166" s="16">
        <f>-springK*(W165)+grav*mass-$Y$2*V165</f>
        <v>0.32210391918779258</v>
      </c>
      <c r="U166" s="16">
        <f>Table24[[#This Row],[F]]/mass</f>
        <v>2.1473594612519507</v>
      </c>
      <c r="V166" s="16">
        <f>U166*(dt) + V165</f>
        <v>1.4553301266684844</v>
      </c>
      <c r="W166" s="18">
        <f>V166*dt + W165</f>
        <v>-0.26118214815264673</v>
      </c>
    </row>
    <row r="167" spans="1:23" x14ac:dyDescent="0.25">
      <c r="A167">
        <v>8.25</v>
      </c>
      <c r="B167">
        <v>0.432</v>
      </c>
      <c r="C167">
        <v>-0.92</v>
      </c>
      <c r="D167">
        <f t="shared" si="12"/>
        <v>-9.5999999999999974E-2</v>
      </c>
      <c r="E167">
        <f t="shared" si="13"/>
        <v>0.11900000000000005</v>
      </c>
      <c r="F167" s="24">
        <f t="shared" si="14"/>
        <v>0.14126399999999997</v>
      </c>
      <c r="G167" s="24">
        <f t="shared" si="15"/>
        <v>4.6094055000000037E-2</v>
      </c>
      <c r="H167" s="24">
        <f t="shared" si="16"/>
        <v>6.3479999999999995E-2</v>
      </c>
      <c r="I167" s="24">
        <f t="shared" si="17"/>
        <v>0.250838055</v>
      </c>
      <c r="K167" s="17">
        <v>166</v>
      </c>
      <c r="L167" s="16">
        <f>L166+dt</f>
        <v>1.6500000000000012</v>
      </c>
      <c r="M167" s="16">
        <f>-springK*(P166)+grav*mass</f>
        <v>0.22957916427364933</v>
      </c>
      <c r="N167" s="16">
        <f>Table2[[#This Row],[F]]/mass</f>
        <v>1.5305277618243289</v>
      </c>
      <c r="O167" s="16">
        <f>N167*(dt) + O166</f>
        <v>1.4785384999737285</v>
      </c>
      <c r="P167" s="18">
        <f>O167*dt + P166</f>
        <v>-0.24651709799160673</v>
      </c>
      <c r="R167" s="17">
        <v>166</v>
      </c>
      <c r="S167" s="16">
        <f>S166+dt</f>
        <v>1.6500000000000012</v>
      </c>
      <c r="T167" s="16">
        <f>-springK*(W166)+grav*mass-$Y$2*V166</f>
        <v>0.22734045434706157</v>
      </c>
      <c r="U167" s="16">
        <f>Table24[[#This Row],[F]]/mass</f>
        <v>1.5156030289804105</v>
      </c>
      <c r="V167" s="16">
        <f>U167*(dt) + V166</f>
        <v>1.4704861569582885</v>
      </c>
      <c r="W167" s="18">
        <f>V167*dt + W166</f>
        <v>-0.24647728658306384</v>
      </c>
    </row>
    <row r="168" spans="1:23" x14ac:dyDescent="0.25">
      <c r="A168">
        <v>8.3000000000000007</v>
      </c>
      <c r="B168">
        <v>0.38100000000000001</v>
      </c>
      <c r="C168">
        <v>-1.07</v>
      </c>
      <c r="D168">
        <f t="shared" si="12"/>
        <v>-4.4999999999999984E-2</v>
      </c>
      <c r="E168">
        <f t="shared" si="13"/>
        <v>0.17000000000000004</v>
      </c>
      <c r="F168" s="24">
        <f t="shared" si="14"/>
        <v>6.6217499999999971E-2</v>
      </c>
      <c r="G168" s="24">
        <f t="shared" si="15"/>
        <v>9.4069500000000042E-2</v>
      </c>
      <c r="H168" s="24">
        <f t="shared" si="16"/>
        <v>8.5867499999999999E-2</v>
      </c>
      <c r="I168" s="24">
        <f t="shared" si="17"/>
        <v>0.2461545</v>
      </c>
      <c r="K168" s="17">
        <v>167</v>
      </c>
      <c r="L168" s="16">
        <f>L167+dt</f>
        <v>1.6600000000000013</v>
      </c>
      <c r="M168" s="16">
        <f>-springK*(P167)+grav*mass</f>
        <v>0.13332630792535971</v>
      </c>
      <c r="N168" s="16">
        <f>Table2[[#This Row],[F]]/mass</f>
        <v>0.88884205283573148</v>
      </c>
      <c r="O168" s="16">
        <f>N168*(dt) + O167</f>
        <v>1.4874269205020858</v>
      </c>
      <c r="P168" s="18">
        <f>O168*dt + P167</f>
        <v>-0.23164282878658587</v>
      </c>
      <c r="R168" s="17">
        <v>167</v>
      </c>
      <c r="S168" s="16">
        <f>S167+dt</f>
        <v>1.6600000000000013</v>
      </c>
      <c r="T168" s="16">
        <f>-springK*(W167)+grav*mass-$Y$2*V167</f>
        <v>0.13159664949878727</v>
      </c>
      <c r="U168" s="16">
        <f>Table24[[#This Row],[F]]/mass</f>
        <v>0.87731099665858181</v>
      </c>
      <c r="V168" s="16">
        <f>U168*(dt) + V167</f>
        <v>1.4792592669248743</v>
      </c>
      <c r="W168" s="18">
        <f>V168*dt + W167</f>
        <v>-0.2316846939138151</v>
      </c>
    </row>
    <row r="169" spans="1:23" x14ac:dyDescent="0.25">
      <c r="A169">
        <v>8.35</v>
      </c>
      <c r="B169">
        <v>0.32500000000000001</v>
      </c>
      <c r="C169">
        <v>-1.1000000000000001</v>
      </c>
      <c r="D169">
        <f t="shared" si="12"/>
        <v>1.100000000000001E-2</v>
      </c>
      <c r="E169">
        <f t="shared" si="13"/>
        <v>0.22600000000000003</v>
      </c>
      <c r="F169" s="24">
        <f t="shared" si="14"/>
        <v>-1.6186500000000017E-2</v>
      </c>
      <c r="G169" s="24">
        <f t="shared" si="15"/>
        <v>0.16625238000000006</v>
      </c>
      <c r="H169" s="24">
        <f t="shared" si="16"/>
        <v>9.0750000000000011E-2</v>
      </c>
      <c r="I169" s="24">
        <f t="shared" si="17"/>
        <v>0.24081588000000004</v>
      </c>
      <c r="K169" s="17">
        <v>168</v>
      </c>
      <c r="L169" s="16">
        <f>L168+dt</f>
        <v>1.6700000000000013</v>
      </c>
      <c r="M169" s="16">
        <f>-springK*(P168)+grav*mass</f>
        <v>3.6494815400673897E-2</v>
      </c>
      <c r="N169" s="16">
        <f>Table2[[#This Row],[F]]/mass</f>
        <v>0.24329876933782599</v>
      </c>
      <c r="O169" s="16">
        <f>N169*(dt) + O168</f>
        <v>1.489859908195464</v>
      </c>
      <c r="P169" s="18">
        <f>O169*dt + P168</f>
        <v>-0.21674422970463122</v>
      </c>
      <c r="R169" s="17">
        <v>168</v>
      </c>
      <c r="S169" s="16">
        <f>S168+dt</f>
        <v>1.6700000000000013</v>
      </c>
      <c r="T169" s="16">
        <f>-springK*(W168)+grav*mass-$Y$2*V168</f>
        <v>3.5288098112011342E-2</v>
      </c>
      <c r="U169" s="16">
        <f>Table24[[#This Row],[F]]/mass</f>
        <v>0.23525398741340894</v>
      </c>
      <c r="V169" s="16">
        <f>U169*(dt) + V168</f>
        <v>1.4816118067990085</v>
      </c>
      <c r="W169" s="18">
        <f>V169*dt + W168</f>
        <v>-0.21686857584582503</v>
      </c>
    </row>
    <row r="170" spans="1:23" x14ac:dyDescent="0.25">
      <c r="A170">
        <v>8.4</v>
      </c>
      <c r="B170">
        <v>0.27100000000000002</v>
      </c>
      <c r="C170">
        <v>-1.02</v>
      </c>
      <c r="D170">
        <f t="shared" si="12"/>
        <v>6.5000000000000002E-2</v>
      </c>
      <c r="E170">
        <f t="shared" si="13"/>
        <v>0.28000000000000003</v>
      </c>
      <c r="F170" s="24">
        <f t="shared" si="14"/>
        <v>-9.564750000000001E-2</v>
      </c>
      <c r="G170" s="24">
        <f t="shared" si="15"/>
        <v>0.25519200000000003</v>
      </c>
      <c r="H170" s="24">
        <f t="shared" si="16"/>
        <v>7.8030000000000002E-2</v>
      </c>
      <c r="I170" s="24">
        <f t="shared" si="17"/>
        <v>0.23757450000000002</v>
      </c>
      <c r="K170" s="17">
        <v>169</v>
      </c>
      <c r="L170" s="16">
        <f>L169+dt</f>
        <v>1.6800000000000013</v>
      </c>
      <c r="M170" s="16">
        <f>-springK*(P169)+grav*mass</f>
        <v>-6.0495064622850814E-2</v>
      </c>
      <c r="N170" s="16">
        <f>Table2[[#This Row],[F]]/mass</f>
        <v>-0.40330043081900546</v>
      </c>
      <c r="O170" s="16">
        <f>N170*(dt) + O169</f>
        <v>1.485826903887274</v>
      </c>
      <c r="P170" s="18">
        <f>O170*dt + P169</f>
        <v>-0.20188596066575848</v>
      </c>
      <c r="R170" s="17">
        <v>169</v>
      </c>
      <c r="S170" s="16">
        <f>S169+dt</f>
        <v>1.6800000000000013</v>
      </c>
      <c r="T170" s="16">
        <f>-springK*(W169)+grav*mass-$Y$2*V169</f>
        <v>-6.1167183050478247E-2</v>
      </c>
      <c r="U170" s="16">
        <f>Table24[[#This Row],[F]]/mass</f>
        <v>-0.40778122033652164</v>
      </c>
      <c r="V170" s="16">
        <f>U170*(dt) + V169</f>
        <v>1.4775339945956434</v>
      </c>
      <c r="W170" s="18">
        <f>V170*dt + W169</f>
        <v>-0.20209323589986861</v>
      </c>
    </row>
    <row r="171" spans="1:23" x14ac:dyDescent="0.25">
      <c r="A171">
        <v>8.4499999999999993</v>
      </c>
      <c r="B171">
        <v>0.223</v>
      </c>
      <c r="C171">
        <v>-0.84</v>
      </c>
      <c r="D171">
        <f t="shared" si="12"/>
        <v>0.11300000000000002</v>
      </c>
      <c r="E171">
        <f t="shared" si="13"/>
        <v>0.32800000000000007</v>
      </c>
      <c r="F171" s="24">
        <f t="shared" si="14"/>
        <v>-0.16627950000000005</v>
      </c>
      <c r="G171" s="24">
        <f t="shared" si="15"/>
        <v>0.35018592000000009</v>
      </c>
      <c r="H171" s="24">
        <f t="shared" si="16"/>
        <v>5.2919999999999988E-2</v>
      </c>
      <c r="I171" s="24">
        <f t="shared" si="17"/>
        <v>0.23682642000000004</v>
      </c>
      <c r="K171" s="17">
        <v>170</v>
      </c>
      <c r="L171" s="16">
        <f>L170+dt</f>
        <v>1.6900000000000013</v>
      </c>
      <c r="M171" s="16">
        <f>-springK*(P170)+grav*mass</f>
        <v>-0.15722239606591226</v>
      </c>
      <c r="N171" s="16">
        <f>Table2[[#This Row],[F]]/mass</f>
        <v>-1.0481493071060819</v>
      </c>
      <c r="O171" s="16">
        <f>N171*(dt) + O170</f>
        <v>1.4753454108162132</v>
      </c>
      <c r="P171" s="18">
        <f>O171*dt + P170</f>
        <v>-0.18713250655759633</v>
      </c>
      <c r="R171" s="17">
        <v>170</v>
      </c>
      <c r="S171" s="16">
        <f>S170+dt</f>
        <v>1.6900000000000013</v>
      </c>
      <c r="T171" s="16">
        <f>-springK*(W170)+grav*mass-$Y$2*V170</f>
        <v>-0.15735056828645114</v>
      </c>
      <c r="U171" s="16">
        <f>Table24[[#This Row],[F]]/mass</f>
        <v>-1.049003788576341</v>
      </c>
      <c r="V171" s="16">
        <f>U171*(dt) + V170</f>
        <v>1.4670439567098801</v>
      </c>
      <c r="W171" s="18">
        <f>V171*dt + W170</f>
        <v>-0.18742279633276981</v>
      </c>
    </row>
    <row r="172" spans="1:23" x14ac:dyDescent="0.25">
      <c r="A172">
        <v>8.5</v>
      </c>
      <c r="B172">
        <v>0.187</v>
      </c>
      <c r="C172">
        <v>-0.56000000000000005</v>
      </c>
      <c r="D172">
        <f t="shared" si="12"/>
        <v>0.14900000000000002</v>
      </c>
      <c r="E172">
        <f t="shared" si="13"/>
        <v>0.36400000000000005</v>
      </c>
      <c r="F172" s="24">
        <f t="shared" si="14"/>
        <v>-0.21925350000000002</v>
      </c>
      <c r="G172" s="24">
        <f t="shared" si="15"/>
        <v>0.43127448000000007</v>
      </c>
      <c r="H172" s="24">
        <f t="shared" si="16"/>
        <v>2.3520000000000003E-2</v>
      </c>
      <c r="I172" s="24">
        <f t="shared" si="17"/>
        <v>0.23554098000000007</v>
      </c>
      <c r="K172" s="17">
        <v>171</v>
      </c>
      <c r="L172" s="16">
        <f>L171+dt</f>
        <v>1.7000000000000013</v>
      </c>
      <c r="M172" s="16">
        <f>-springK*(P171)+grav*mass</f>
        <v>-0.25326738231004797</v>
      </c>
      <c r="N172" s="16">
        <f>Table2[[#This Row],[F]]/mass</f>
        <v>-1.6884492154003199</v>
      </c>
      <c r="O172" s="16">
        <f>N172*(dt) + O171</f>
        <v>1.4584609186622099</v>
      </c>
      <c r="P172" s="18">
        <f>O172*dt + P171</f>
        <v>-0.17254789737097423</v>
      </c>
      <c r="R172" s="17">
        <v>171</v>
      </c>
      <c r="S172" s="16">
        <f>S171+dt</f>
        <v>1.7000000000000013</v>
      </c>
      <c r="T172" s="16">
        <f>-springK*(W171)+grav*mass-$Y$2*V171</f>
        <v>-0.25284463983037847</v>
      </c>
      <c r="U172" s="16">
        <f>Table24[[#This Row],[F]]/mass</f>
        <v>-1.6856309322025231</v>
      </c>
      <c r="V172" s="16">
        <f>U172*(dt) + V171</f>
        <v>1.4501876473878548</v>
      </c>
      <c r="W172" s="18">
        <f>V172*dt + W171</f>
        <v>-0.17292091985889127</v>
      </c>
    </row>
    <row r="173" spans="1:23" x14ac:dyDescent="0.25">
      <c r="A173">
        <v>8.5500000000000007</v>
      </c>
      <c r="B173">
        <v>0.16700000000000001</v>
      </c>
      <c r="C173">
        <v>-0.23</v>
      </c>
      <c r="D173">
        <f t="shared" si="12"/>
        <v>0.16900000000000001</v>
      </c>
      <c r="E173">
        <f t="shared" si="13"/>
        <v>0.38400000000000001</v>
      </c>
      <c r="F173" s="24">
        <f t="shared" si="14"/>
        <v>-0.24868350000000003</v>
      </c>
      <c r="G173" s="24">
        <f t="shared" si="15"/>
        <v>0.47996928</v>
      </c>
      <c r="H173" s="24">
        <f t="shared" si="16"/>
        <v>3.9674999999999997E-3</v>
      </c>
      <c r="I173" s="24">
        <f t="shared" si="17"/>
        <v>0.23525327999999998</v>
      </c>
      <c r="K173" s="17">
        <v>172</v>
      </c>
      <c r="L173" s="16">
        <f>L172+dt</f>
        <v>1.7100000000000013</v>
      </c>
      <c r="M173" s="16">
        <f>-springK*(P172)+grav*mass</f>
        <v>-0.34821318811495794</v>
      </c>
      <c r="N173" s="16">
        <f>Table2[[#This Row],[F]]/mass</f>
        <v>-2.3214212540997199</v>
      </c>
      <c r="O173" s="16">
        <f>N173*(dt) + O172</f>
        <v>1.4352467061212129</v>
      </c>
      <c r="P173" s="18">
        <f>O173*dt + P172</f>
        <v>-0.1581954303097621</v>
      </c>
      <c r="R173" s="17">
        <v>172</v>
      </c>
      <c r="S173" s="16">
        <f>S172+dt</f>
        <v>1.7100000000000013</v>
      </c>
      <c r="T173" s="16">
        <f>-springK*(W172)+grav*mass-$Y$2*V172</f>
        <v>-0.34723499936600583</v>
      </c>
      <c r="U173" s="16">
        <f>Table24[[#This Row],[F]]/mass</f>
        <v>-2.3148999957733722</v>
      </c>
      <c r="V173" s="16">
        <f>U173*(dt) + V172</f>
        <v>1.4270386474301211</v>
      </c>
      <c r="W173" s="18">
        <f>V173*dt + W172</f>
        <v>-0.15865053338459006</v>
      </c>
    </row>
    <row r="174" spans="1:23" x14ac:dyDescent="0.25">
      <c r="A174">
        <v>8.6</v>
      </c>
      <c r="B174">
        <v>0.16400000000000001</v>
      </c>
      <c r="C174">
        <v>0.13</v>
      </c>
      <c r="D174">
        <f t="shared" si="12"/>
        <v>0.17200000000000001</v>
      </c>
      <c r="E174">
        <f t="shared" si="13"/>
        <v>0.38700000000000001</v>
      </c>
      <c r="F174" s="24">
        <f t="shared" si="14"/>
        <v>-0.25309799999999999</v>
      </c>
      <c r="G174" s="24">
        <f t="shared" si="15"/>
        <v>0.48749809500000002</v>
      </c>
      <c r="H174" s="24">
        <f t="shared" si="16"/>
        <v>1.2675000000000002E-3</v>
      </c>
      <c r="I174" s="24">
        <f t="shared" si="17"/>
        <v>0.23566759500000004</v>
      </c>
      <c r="K174" s="17">
        <v>173</v>
      </c>
      <c r="L174" s="16">
        <f>L173+dt</f>
        <v>1.7200000000000013</v>
      </c>
      <c r="M174" s="16">
        <f>-springK*(P173)+grav*mass</f>
        <v>-0.44164774868344869</v>
      </c>
      <c r="N174" s="16">
        <f>Table2[[#This Row],[F]]/mass</f>
        <v>-2.9443183245563249</v>
      </c>
      <c r="O174" s="16">
        <f>N174*(dt) + O173</f>
        <v>1.4058035228756496</v>
      </c>
      <c r="P174" s="18">
        <f>O174*dt + P173</f>
        <v>-0.14413739508100559</v>
      </c>
      <c r="R174" s="17">
        <v>173</v>
      </c>
      <c r="S174" s="16">
        <f>S173+dt</f>
        <v>1.7200000000000013</v>
      </c>
      <c r="T174" s="16">
        <f>-springK*(W173)+grav*mass-$Y$2*V173</f>
        <v>-0.44011206631374888</v>
      </c>
      <c r="U174" s="16">
        <f>Table24[[#This Row],[F]]/mass</f>
        <v>-2.9340804420916595</v>
      </c>
      <c r="V174" s="16">
        <f>U174*(dt) + V173</f>
        <v>1.3976978430092044</v>
      </c>
      <c r="W174" s="18">
        <f>V174*dt + W173</f>
        <v>-0.14467355495449802</v>
      </c>
    </row>
    <row r="175" spans="1:23" x14ac:dyDescent="0.25">
      <c r="A175">
        <v>8.65</v>
      </c>
      <c r="B175">
        <v>0.18</v>
      </c>
      <c r="C175">
        <v>0.47</v>
      </c>
      <c r="D175">
        <f t="shared" si="12"/>
        <v>0.15600000000000003</v>
      </c>
      <c r="E175">
        <f t="shared" si="13"/>
        <v>0.37100000000000005</v>
      </c>
      <c r="F175" s="24">
        <f t="shared" si="14"/>
        <v>-0.22955400000000006</v>
      </c>
      <c r="G175" s="24">
        <f t="shared" si="15"/>
        <v>0.44802145500000012</v>
      </c>
      <c r="H175" s="24">
        <f t="shared" si="16"/>
        <v>1.6567499999999999E-2</v>
      </c>
      <c r="I175" s="24">
        <f t="shared" si="17"/>
        <v>0.23503495500000005</v>
      </c>
      <c r="K175" s="17">
        <v>174</v>
      </c>
      <c r="L175" s="16">
        <f>L174+dt</f>
        <v>1.7300000000000013</v>
      </c>
      <c r="M175" s="16">
        <f>-springK*(P174)+grav*mass</f>
        <v>-0.53316555802265364</v>
      </c>
      <c r="N175" s="16">
        <f>Table2[[#This Row],[F]]/mass</f>
        <v>-3.5544370534843579</v>
      </c>
      <c r="O175" s="16">
        <f>N175*(dt) + O174</f>
        <v>1.3702591523408061</v>
      </c>
      <c r="P175" s="18">
        <f>O175*dt + P174</f>
        <v>-0.13043480355759754</v>
      </c>
      <c r="R175" s="17">
        <v>174</v>
      </c>
      <c r="S175" s="16">
        <f>S174+dt</f>
        <v>1.7300000000000013</v>
      </c>
      <c r="T175" s="16">
        <f>-springK*(W174)+grav*mass-$Y$2*V174</f>
        <v>-0.53107285508922719</v>
      </c>
      <c r="U175" s="16">
        <f>Table24[[#This Row],[F]]/mass</f>
        <v>-3.5404857005948482</v>
      </c>
      <c r="V175" s="16">
        <f>U175*(dt) + V174</f>
        <v>1.362292986003256</v>
      </c>
      <c r="W175" s="18">
        <f>V175*dt + W174</f>
        <v>-0.13105062509446547</v>
      </c>
    </row>
    <row r="176" spans="1:23" x14ac:dyDescent="0.25">
      <c r="A176">
        <v>8.6999999999999993</v>
      </c>
      <c r="B176">
        <v>0.21099999999999999</v>
      </c>
      <c r="C176">
        <v>0.77</v>
      </c>
      <c r="D176">
        <f t="shared" si="12"/>
        <v>0.12500000000000003</v>
      </c>
      <c r="E176">
        <f t="shared" si="13"/>
        <v>0.34000000000000008</v>
      </c>
      <c r="F176" s="24">
        <f t="shared" si="14"/>
        <v>-0.18393750000000003</v>
      </c>
      <c r="G176" s="24">
        <f t="shared" si="15"/>
        <v>0.37627800000000017</v>
      </c>
      <c r="H176" s="24">
        <f t="shared" si="16"/>
        <v>4.44675E-2</v>
      </c>
      <c r="I176" s="24">
        <f t="shared" si="17"/>
        <v>0.23680800000000013</v>
      </c>
      <c r="K176" s="17">
        <v>175</v>
      </c>
      <c r="L176" s="16">
        <f>L175+dt</f>
        <v>1.7400000000000013</v>
      </c>
      <c r="M176" s="16">
        <f>-springK*(P175)+grav*mass</f>
        <v>-0.6223694288400401</v>
      </c>
      <c r="N176" s="16">
        <f>Table2[[#This Row],[F]]/mass</f>
        <v>-4.1491295256002676</v>
      </c>
      <c r="O176" s="16">
        <f>N176*(dt) + O175</f>
        <v>1.3287678570848034</v>
      </c>
      <c r="P176" s="18">
        <f>O176*dt + P175</f>
        <v>-0.11714712498674951</v>
      </c>
      <c r="R176" s="17">
        <v>175</v>
      </c>
      <c r="S176" s="16">
        <f>S175+dt</f>
        <v>1.7400000000000013</v>
      </c>
      <c r="T176" s="16">
        <f>-springK*(W175)+grav*mass-$Y$2*V175</f>
        <v>-0.61972272362103309</v>
      </c>
      <c r="U176" s="16">
        <f>Table24[[#This Row],[F]]/mass</f>
        <v>-4.1314848241402204</v>
      </c>
      <c r="V176" s="16">
        <f>U176*(dt) + V175</f>
        <v>1.3209781377618537</v>
      </c>
      <c r="W176" s="18">
        <f>V176*dt + W175</f>
        <v>-0.11784084371684693</v>
      </c>
    </row>
    <row r="177" spans="1:23" x14ac:dyDescent="0.25">
      <c r="A177">
        <v>8.75</v>
      </c>
      <c r="B177">
        <v>0.25600000000000001</v>
      </c>
      <c r="C177">
        <v>0.98</v>
      </c>
      <c r="D177">
        <f t="shared" si="12"/>
        <v>8.0000000000000016E-2</v>
      </c>
      <c r="E177">
        <f t="shared" si="13"/>
        <v>0.29500000000000004</v>
      </c>
      <c r="F177" s="24">
        <f t="shared" si="14"/>
        <v>-0.11772000000000002</v>
      </c>
      <c r="G177" s="24">
        <f t="shared" si="15"/>
        <v>0.28326637500000007</v>
      </c>
      <c r="H177" s="24">
        <f t="shared" si="16"/>
        <v>7.2029999999999997E-2</v>
      </c>
      <c r="I177" s="24">
        <f t="shared" si="17"/>
        <v>0.23757637500000006</v>
      </c>
      <c r="K177" s="17">
        <v>176</v>
      </c>
      <c r="L177" s="16">
        <f>L176+dt</f>
        <v>1.7500000000000013</v>
      </c>
      <c r="M177" s="16">
        <f>-springK*(P176)+grav*mass</f>
        <v>-0.70887221633626074</v>
      </c>
      <c r="N177" s="16">
        <f>Table2[[#This Row],[F]]/mass</f>
        <v>-4.7258147755750715</v>
      </c>
      <c r="O177" s="16">
        <f>N177*(dt) + O176</f>
        <v>1.2815097093290526</v>
      </c>
      <c r="P177" s="18">
        <f>O177*dt + P176</f>
        <v>-0.10433202789345898</v>
      </c>
      <c r="R177" s="17">
        <v>176</v>
      </c>
      <c r="S177" s="16">
        <f>S176+dt</f>
        <v>1.7500000000000013</v>
      </c>
      <c r="T177" s="16">
        <f>-springK*(W176)+grav*mass-$Y$2*V176</f>
        <v>-0.70567708554108843</v>
      </c>
      <c r="U177" s="16">
        <f>Table24[[#This Row],[F]]/mass</f>
        <v>-4.7045139036072561</v>
      </c>
      <c r="V177" s="16">
        <f>U177*(dt) + V176</f>
        <v>1.273932998725781</v>
      </c>
      <c r="W177" s="18">
        <f>V177*dt + W176</f>
        <v>-0.10510151372958912</v>
      </c>
    </row>
    <row r="178" spans="1:23" x14ac:dyDescent="0.25">
      <c r="A178">
        <v>8.8000000000000007</v>
      </c>
      <c r="B178">
        <v>0.309</v>
      </c>
      <c r="C178">
        <v>1.08</v>
      </c>
      <c r="D178">
        <f t="shared" si="12"/>
        <v>2.7000000000000024E-2</v>
      </c>
      <c r="E178">
        <f t="shared" si="13"/>
        <v>0.24200000000000005</v>
      </c>
      <c r="F178" s="24">
        <f t="shared" si="14"/>
        <v>-3.9730500000000037E-2</v>
      </c>
      <c r="G178" s="24">
        <f t="shared" si="15"/>
        <v>0.19062582000000008</v>
      </c>
      <c r="H178" s="24">
        <f t="shared" si="16"/>
        <v>8.7480000000000002E-2</v>
      </c>
      <c r="I178" s="24">
        <f t="shared" si="17"/>
        <v>0.23837532000000006</v>
      </c>
      <c r="K178" s="17">
        <v>177</v>
      </c>
      <c r="L178" s="16">
        <f>L177+dt</f>
        <v>1.7600000000000013</v>
      </c>
      <c r="M178" s="16">
        <f>-springK*(P177)+grav*mass</f>
        <v>-0.79229849841358213</v>
      </c>
      <c r="N178" s="16">
        <f>Table2[[#This Row],[F]]/mass</f>
        <v>-5.2819899894238809</v>
      </c>
      <c r="O178" s="16">
        <f>N178*(dt) + O177</f>
        <v>1.2286898094348138</v>
      </c>
      <c r="P178" s="18">
        <f>O178*dt + P177</f>
        <v>-9.2045129799110836E-2</v>
      </c>
      <c r="R178" s="17">
        <v>177</v>
      </c>
      <c r="S178" s="16">
        <f>S177+dt</f>
        <v>1.7600000000000013</v>
      </c>
      <c r="T178" s="16">
        <f>-springK*(W177)+grav*mass-$Y$2*V177</f>
        <v>-0.78856307861910069</v>
      </c>
      <c r="U178" s="16">
        <f>Table24[[#This Row],[F]]/mass</f>
        <v>-5.2570871907940049</v>
      </c>
      <c r="V178" s="16">
        <f>U178*(dt) + V177</f>
        <v>1.221362126817841</v>
      </c>
      <c r="W178" s="18">
        <f>V178*dt + W177</f>
        <v>-9.2887892461410715E-2</v>
      </c>
    </row>
    <row r="179" spans="1:23" x14ac:dyDescent="0.25">
      <c r="A179">
        <v>8.85</v>
      </c>
      <c r="B179">
        <v>0.36499999999999999</v>
      </c>
      <c r="C179">
        <v>1.08</v>
      </c>
      <c r="D179">
        <f t="shared" si="12"/>
        <v>-2.899999999999997E-2</v>
      </c>
      <c r="E179">
        <f t="shared" si="13"/>
        <v>0.18600000000000005</v>
      </c>
      <c r="F179" s="24">
        <f t="shared" si="14"/>
        <v>4.2673499999999955E-2</v>
      </c>
      <c r="G179" s="24">
        <f t="shared" si="15"/>
        <v>0.11260998000000007</v>
      </c>
      <c r="H179" s="24">
        <f t="shared" si="16"/>
        <v>8.7480000000000002E-2</v>
      </c>
      <c r="I179" s="24">
        <f t="shared" si="17"/>
        <v>0.24276348000000003</v>
      </c>
      <c r="K179" s="17">
        <v>178</v>
      </c>
      <c r="L179" s="16">
        <f>L178+dt</f>
        <v>1.7700000000000014</v>
      </c>
      <c r="M179" s="16">
        <f>-springK*(P178)+grav*mass</f>
        <v>-0.87228620500778853</v>
      </c>
      <c r="N179" s="16">
        <f>Table2[[#This Row],[F]]/mass</f>
        <v>-5.81524136671859</v>
      </c>
      <c r="O179" s="16">
        <f>N179*(dt) + O178</f>
        <v>1.1705373957676279</v>
      </c>
      <c r="P179" s="18">
        <f>O179*dt + P178</f>
        <v>-8.033975584143456E-2</v>
      </c>
      <c r="R179" s="17">
        <v>178</v>
      </c>
      <c r="S179" s="16">
        <f>S178+dt</f>
        <v>1.7700000000000014</v>
      </c>
      <c r="T179" s="16">
        <f>-springK*(W178)+grav*mass-$Y$2*V178</f>
        <v>-0.86802118220303415</v>
      </c>
      <c r="U179" s="16">
        <f>Table24[[#This Row],[F]]/mass</f>
        <v>-5.7868078813535613</v>
      </c>
      <c r="V179" s="16">
        <f>U179*(dt) + V178</f>
        <v>1.1634940480043054</v>
      </c>
      <c r="W179" s="18">
        <f>V179*dt + W178</f>
        <v>-8.1252951981367658E-2</v>
      </c>
    </row>
    <row r="180" spans="1:23" x14ac:dyDescent="0.25">
      <c r="A180">
        <v>8.9</v>
      </c>
      <c r="B180">
        <v>0.41699999999999998</v>
      </c>
      <c r="C180">
        <v>0.96</v>
      </c>
      <c r="D180">
        <f t="shared" si="12"/>
        <v>-8.0999999999999961E-2</v>
      </c>
      <c r="E180">
        <f t="shared" si="13"/>
        <v>0.13400000000000006</v>
      </c>
      <c r="F180" s="24">
        <f t="shared" si="14"/>
        <v>0.11919149999999995</v>
      </c>
      <c r="G180" s="24">
        <f t="shared" si="15"/>
        <v>5.8446780000000052E-2</v>
      </c>
      <c r="H180" s="24">
        <f t="shared" si="16"/>
        <v>6.9120000000000001E-2</v>
      </c>
      <c r="I180" s="24">
        <f t="shared" si="17"/>
        <v>0.24675828</v>
      </c>
      <c r="K180" s="17">
        <v>179</v>
      </c>
      <c r="L180" s="16">
        <f>L179+dt</f>
        <v>1.7800000000000014</v>
      </c>
      <c r="M180" s="16">
        <f>-springK*(P179)+grav*mass</f>
        <v>-0.9484881894722611</v>
      </c>
      <c r="N180" s="16">
        <f>Table2[[#This Row],[F]]/mass</f>
        <v>-6.3232545964817408</v>
      </c>
      <c r="O180" s="16">
        <f>N180*(dt) + O179</f>
        <v>1.1073048498028106</v>
      </c>
      <c r="P180" s="18">
        <f>O180*dt + P179</f>
        <v>-6.9266707343406453E-2</v>
      </c>
      <c r="R180" s="17">
        <v>179</v>
      </c>
      <c r="S180" s="16">
        <f>S179+dt</f>
        <v>1.7800000000000014</v>
      </c>
      <c r="T180" s="16">
        <f>-springK*(W179)+grav*mass-$Y$2*V179</f>
        <v>-0.94370677664930092</v>
      </c>
      <c r="U180" s="16">
        <f>Table24[[#This Row],[F]]/mass</f>
        <v>-6.2913785109953393</v>
      </c>
      <c r="V180" s="16">
        <f>U180*(dt) + V179</f>
        <v>1.100580262894352</v>
      </c>
      <c r="W180" s="18">
        <f>V180*dt + W179</f>
        <v>-7.024714935242414E-2</v>
      </c>
    </row>
    <row r="181" spans="1:23" x14ac:dyDescent="0.25">
      <c r="A181">
        <v>8.9499999999999993</v>
      </c>
      <c r="B181">
        <v>0.46100000000000002</v>
      </c>
      <c r="C181">
        <v>0.74</v>
      </c>
      <c r="D181">
        <f t="shared" si="12"/>
        <v>-0.125</v>
      </c>
      <c r="E181">
        <f t="shared" si="13"/>
        <v>9.0000000000000024E-2</v>
      </c>
      <c r="F181" s="24">
        <f t="shared" si="14"/>
        <v>0.1839375</v>
      </c>
      <c r="G181" s="24">
        <f t="shared" si="15"/>
        <v>2.6365500000000014E-2</v>
      </c>
      <c r="H181" s="24">
        <f t="shared" si="16"/>
        <v>4.1069999999999995E-2</v>
      </c>
      <c r="I181" s="24">
        <f t="shared" si="17"/>
        <v>0.25137300000000001</v>
      </c>
      <c r="K181" s="17">
        <v>180</v>
      </c>
      <c r="L181" s="16">
        <f>L180+dt</f>
        <v>1.7900000000000014</v>
      </c>
      <c r="M181" s="16">
        <f>-springK*(P180)+grav*mass</f>
        <v>-1.020573735194424</v>
      </c>
      <c r="N181" s="16">
        <f>Table2[[#This Row],[F]]/mass</f>
        <v>-6.80382490129616</v>
      </c>
      <c r="O181" s="16">
        <f>N181*(dt) + O180</f>
        <v>1.039266600789849</v>
      </c>
      <c r="P181" s="18">
        <f>O181*dt + P180</f>
        <v>-5.8874041335507964E-2</v>
      </c>
      <c r="R181" s="17">
        <v>180</v>
      </c>
      <c r="S181" s="16">
        <f>S180+dt</f>
        <v>1.7900000000000014</v>
      </c>
      <c r="T181" s="16">
        <f>-springK*(W180)+grav*mass-$Y$2*V180</f>
        <v>-1.0152916379786132</v>
      </c>
      <c r="U181" s="16">
        <f>Table24[[#This Row],[F]]/mass</f>
        <v>-6.768610919857422</v>
      </c>
      <c r="V181" s="16">
        <f>U181*(dt) + V180</f>
        <v>1.0328941536957776</v>
      </c>
      <c r="W181" s="18">
        <f>V181*dt + W180</f>
        <v>-5.9918207815466362E-2</v>
      </c>
    </row>
    <row r="182" spans="1:23" x14ac:dyDescent="0.25">
      <c r="A182">
        <v>9</v>
      </c>
      <c r="B182">
        <v>0.49099999999999999</v>
      </c>
      <c r="C182">
        <v>0.44</v>
      </c>
      <c r="D182">
        <f t="shared" si="12"/>
        <v>-0.15499999999999997</v>
      </c>
      <c r="E182">
        <f t="shared" si="13"/>
        <v>6.0000000000000053E-2</v>
      </c>
      <c r="F182" s="24">
        <f t="shared" si="14"/>
        <v>0.22808249999999997</v>
      </c>
      <c r="G182" s="24">
        <f t="shared" si="15"/>
        <v>1.171800000000002E-2</v>
      </c>
      <c r="H182" s="24">
        <f t="shared" si="16"/>
        <v>1.4519999999999998E-2</v>
      </c>
      <c r="I182" s="24">
        <f t="shared" si="17"/>
        <v>0.25432049999999995</v>
      </c>
      <c r="K182" s="17">
        <v>181</v>
      </c>
      <c r="L182" s="16">
        <f>L181+dt</f>
        <v>1.8000000000000014</v>
      </c>
      <c r="M182" s="16">
        <f>-springK*(P181)+grav*mass</f>
        <v>-1.0882299909058433</v>
      </c>
      <c r="N182" s="16">
        <f>Table2[[#This Row],[F]]/mass</f>
        <v>-7.2548666060389557</v>
      </c>
      <c r="O182" s="16">
        <f>N182*(dt) + O181</f>
        <v>0.96671793472945944</v>
      </c>
      <c r="P182" s="18">
        <f>O182*dt + P181</f>
        <v>-4.920686198821337E-2</v>
      </c>
      <c r="R182" s="17">
        <v>181</v>
      </c>
      <c r="S182" s="16">
        <f>S181+dt</f>
        <v>1.8000000000000014</v>
      </c>
      <c r="T182" s="16">
        <f>-springK*(W181)+grav*mass-$Y$2*V181</f>
        <v>-1.0824653612750097</v>
      </c>
      <c r="U182" s="16">
        <f>Table24[[#This Row],[F]]/mass</f>
        <v>-7.216435741833398</v>
      </c>
      <c r="V182" s="16">
        <f>U182*(dt) + V181</f>
        <v>0.9607297962774437</v>
      </c>
      <c r="W182" s="18">
        <f>V182*dt + W181</f>
        <v>-5.0310909852691925E-2</v>
      </c>
    </row>
    <row r="183" spans="1:23" x14ac:dyDescent="0.25">
      <c r="A183">
        <v>9.0500000000000007</v>
      </c>
      <c r="B183">
        <v>0.505</v>
      </c>
      <c r="C183">
        <v>0.1</v>
      </c>
      <c r="D183">
        <f t="shared" si="12"/>
        <v>-0.16899999999999998</v>
      </c>
      <c r="E183">
        <f t="shared" si="13"/>
        <v>4.6000000000000041E-2</v>
      </c>
      <c r="F183" s="24">
        <f t="shared" si="14"/>
        <v>0.2486835</v>
      </c>
      <c r="G183" s="24">
        <f t="shared" si="15"/>
        <v>6.8875800000000121E-3</v>
      </c>
      <c r="H183" s="24">
        <f t="shared" si="16"/>
        <v>7.5000000000000012E-4</v>
      </c>
      <c r="I183" s="24">
        <f t="shared" si="17"/>
        <v>0.25632107999999998</v>
      </c>
      <c r="K183" s="17">
        <v>182</v>
      </c>
      <c r="L183" s="16">
        <f>L182+dt</f>
        <v>1.8100000000000014</v>
      </c>
      <c r="M183" s="16">
        <f>-springK*(P182)+grav*mass</f>
        <v>-1.1511633284567311</v>
      </c>
      <c r="N183" s="16">
        <f>Table2[[#This Row],[F]]/mass</f>
        <v>-7.6744221897115406</v>
      </c>
      <c r="O183" s="16">
        <f>N183*(dt) + O182</f>
        <v>0.88997371283234405</v>
      </c>
      <c r="P183" s="18">
        <f>O183*dt + P182</f>
        <v>-4.030712485988993E-2</v>
      </c>
      <c r="R183" s="17">
        <v>182</v>
      </c>
      <c r="S183" s="16">
        <f>S182+dt</f>
        <v>1.8100000000000014</v>
      </c>
      <c r="T183" s="16">
        <f>-springK*(W182)+grav*mass-$Y$2*V182</f>
        <v>-1.1449367066552532</v>
      </c>
      <c r="U183" s="16">
        <f>Table24[[#This Row],[F]]/mass</f>
        <v>-7.6329113777016877</v>
      </c>
      <c r="V183" s="16">
        <f>U183*(dt) + V182</f>
        <v>0.8844006825004268</v>
      </c>
      <c r="W183" s="18">
        <f>V183*dt + W182</f>
        <v>-4.1466903027687657E-2</v>
      </c>
    </row>
    <row r="184" spans="1:23" x14ac:dyDescent="0.25">
      <c r="A184">
        <v>9.1</v>
      </c>
      <c r="B184">
        <v>0.501</v>
      </c>
      <c r="C184">
        <v>-0.26</v>
      </c>
      <c r="D184">
        <f t="shared" si="12"/>
        <v>-0.16499999999999998</v>
      </c>
      <c r="E184">
        <f t="shared" si="13"/>
        <v>5.0000000000000044E-2</v>
      </c>
      <c r="F184" s="24">
        <f t="shared" si="14"/>
        <v>0.2427975</v>
      </c>
      <c r="G184" s="24">
        <f t="shared" si="15"/>
        <v>8.1375000000000145E-3</v>
      </c>
      <c r="H184" s="24">
        <f t="shared" si="16"/>
        <v>5.0700000000000007E-3</v>
      </c>
      <c r="I184" s="24">
        <f t="shared" si="17"/>
        <v>0.25600500000000004</v>
      </c>
      <c r="K184" s="17">
        <v>183</v>
      </c>
      <c r="L184" s="16">
        <f>L183+dt</f>
        <v>1.8200000000000014</v>
      </c>
      <c r="M184" s="16">
        <f>-springK*(P183)+grav*mass</f>
        <v>-1.2091006171621166</v>
      </c>
      <c r="N184" s="16">
        <f>Table2[[#This Row],[F]]/mass</f>
        <v>-8.0606707810807769</v>
      </c>
      <c r="O184" s="16">
        <f>N184*(dt) + O183</f>
        <v>0.80936700502153625</v>
      </c>
      <c r="P184" s="18">
        <f>O184*dt + P183</f>
        <v>-3.2213454809674566E-2</v>
      </c>
      <c r="R184" s="17">
        <v>183</v>
      </c>
      <c r="S184" s="16">
        <f>S183+dt</f>
        <v>1.8200000000000014</v>
      </c>
      <c r="T184" s="16">
        <f>-springK*(W183)+grav*mass-$Y$2*V183</f>
        <v>-1.2024348619722538</v>
      </c>
      <c r="U184" s="16">
        <f>Table24[[#This Row],[F]]/mass</f>
        <v>-8.0162324131483587</v>
      </c>
      <c r="V184" s="16">
        <f>U184*(dt) + V183</f>
        <v>0.8042383583689432</v>
      </c>
      <c r="W184" s="18">
        <f>V184*dt + W183</f>
        <v>-3.3424519443998227E-2</v>
      </c>
    </row>
    <row r="185" spans="1:23" x14ac:dyDescent="0.25">
      <c r="A185">
        <v>9.15</v>
      </c>
      <c r="B185">
        <v>0.47899999999999998</v>
      </c>
      <c r="C185">
        <v>-0.59</v>
      </c>
      <c r="D185">
        <f t="shared" si="12"/>
        <v>-0.14299999999999996</v>
      </c>
      <c r="E185">
        <f t="shared" si="13"/>
        <v>7.2000000000000064E-2</v>
      </c>
      <c r="F185" s="24">
        <f t="shared" si="14"/>
        <v>0.21042449999999996</v>
      </c>
      <c r="G185" s="24">
        <f t="shared" si="15"/>
        <v>1.6873920000000028E-2</v>
      </c>
      <c r="H185" s="24">
        <f t="shared" si="16"/>
        <v>2.6107499999999995E-2</v>
      </c>
      <c r="I185" s="24">
        <f t="shared" si="17"/>
        <v>0.25340592000000001</v>
      </c>
      <c r="K185" s="17">
        <v>184</v>
      </c>
      <c r="L185" s="16">
        <f>L184+dt</f>
        <v>1.8300000000000014</v>
      </c>
      <c r="M185" s="16">
        <f>-springK*(P184)+grav*mass</f>
        <v>-1.2617904091890186</v>
      </c>
      <c r="N185" s="16">
        <f>Table2[[#This Row],[F]]/mass</f>
        <v>-8.4119360612601248</v>
      </c>
      <c r="O185" s="16">
        <f>N185*(dt) + O184</f>
        <v>0.72524764440893497</v>
      </c>
      <c r="P185" s="18">
        <f>O185*dt + P184</f>
        <v>-2.4960978365585217E-2</v>
      </c>
      <c r="R185" s="17">
        <v>184</v>
      </c>
      <c r="S185" s="16">
        <f>S184+dt</f>
        <v>1.8300000000000014</v>
      </c>
      <c r="T185" s="16">
        <f>-springK*(W184)+grav*mass-$Y$2*V184</f>
        <v>-1.2547106167779405</v>
      </c>
      <c r="U185" s="16">
        <f>Table24[[#This Row],[F]]/mass</f>
        <v>-8.3647374451862699</v>
      </c>
      <c r="V185" s="16">
        <f>U185*(dt) + V184</f>
        <v>0.72059098391708054</v>
      </c>
      <c r="W185" s="18">
        <f>V185*dt + W184</f>
        <v>-2.6218609604827421E-2</v>
      </c>
    </row>
    <row r="186" spans="1:23" x14ac:dyDescent="0.25">
      <c r="A186">
        <v>9.1999999999999993</v>
      </c>
      <c r="B186">
        <v>0.442</v>
      </c>
      <c r="C186">
        <v>-0.85</v>
      </c>
      <c r="D186">
        <f t="shared" si="12"/>
        <v>-0.10599999999999998</v>
      </c>
      <c r="E186">
        <f t="shared" si="13"/>
        <v>0.10900000000000004</v>
      </c>
      <c r="F186" s="24">
        <f t="shared" si="14"/>
        <v>0.15597899999999998</v>
      </c>
      <c r="G186" s="24">
        <f t="shared" si="15"/>
        <v>3.8672655000000028E-2</v>
      </c>
      <c r="H186" s="24">
        <f t="shared" si="16"/>
        <v>5.4187499999999993E-2</v>
      </c>
      <c r="I186" s="24">
        <f t="shared" si="17"/>
        <v>0.24883915500000001</v>
      </c>
      <c r="K186" s="17">
        <v>185</v>
      </c>
      <c r="L186" s="16">
        <f>L185+dt</f>
        <v>1.8400000000000014</v>
      </c>
      <c r="M186" s="16">
        <f>-springK*(P185)+grav*mass</f>
        <v>-1.3090040308400404</v>
      </c>
      <c r="N186" s="16">
        <f>Table2[[#This Row],[F]]/mass</f>
        <v>-8.7266935389336027</v>
      </c>
      <c r="O186" s="16">
        <f>N186*(dt) + O185</f>
        <v>0.63798070901959891</v>
      </c>
      <c r="P186" s="18">
        <f>O186*dt + P185</f>
        <v>-1.8581171275389226E-2</v>
      </c>
      <c r="R186" s="17">
        <v>185</v>
      </c>
      <c r="S186" s="16">
        <f>S185+dt</f>
        <v>1.8400000000000014</v>
      </c>
      <c r="T186" s="16">
        <f>-springK*(W185)+grav*mass-$Y$2*V185</f>
        <v>-1.3015374424564907</v>
      </c>
      <c r="U186" s="16">
        <f>Table24[[#This Row],[F]]/mass</f>
        <v>-8.6769162830432727</v>
      </c>
      <c r="V186" s="16">
        <f>U186*(dt) + V185</f>
        <v>0.63382182108664775</v>
      </c>
      <c r="W186" s="18">
        <f>V186*dt + W185</f>
        <v>-1.9880391393960944E-2</v>
      </c>
    </row>
    <row r="187" spans="1:23" x14ac:dyDescent="0.25">
      <c r="A187">
        <v>9.25</v>
      </c>
      <c r="B187">
        <v>0.39400000000000002</v>
      </c>
      <c r="C187">
        <v>-1.03</v>
      </c>
      <c r="D187">
        <f t="shared" si="12"/>
        <v>-5.7999999999999996E-2</v>
      </c>
      <c r="E187">
        <f t="shared" si="13"/>
        <v>0.15700000000000003</v>
      </c>
      <c r="F187" s="24">
        <f t="shared" si="14"/>
        <v>8.5346999999999992E-2</v>
      </c>
      <c r="G187" s="24">
        <f t="shared" si="15"/>
        <v>8.0232495000000029E-2</v>
      </c>
      <c r="H187" s="24">
        <f t="shared" si="16"/>
        <v>7.9567499999999999E-2</v>
      </c>
      <c r="I187" s="24">
        <f t="shared" si="17"/>
        <v>0.24514699500000003</v>
      </c>
      <c r="K187" s="17">
        <v>186</v>
      </c>
      <c r="L187" s="16">
        <f>L186+dt</f>
        <v>1.8500000000000014</v>
      </c>
      <c r="M187" s="16">
        <f>-springK*(P186)+grav*mass</f>
        <v>-1.3505365749972162</v>
      </c>
      <c r="N187" s="16">
        <f>Table2[[#This Row],[F]]/mass</f>
        <v>-9.0035771666481086</v>
      </c>
      <c r="O187" s="16">
        <f>N187*(dt) + O186</f>
        <v>0.54794493735311778</v>
      </c>
      <c r="P187" s="18">
        <f>O187*dt + P186</f>
        <v>-1.3101721901858047E-2</v>
      </c>
      <c r="R187" s="17">
        <v>186</v>
      </c>
      <c r="S187" s="16">
        <f>S186+dt</f>
        <v>1.8500000000000014</v>
      </c>
      <c r="T187" s="16">
        <f>-springK*(W186)+grav*mass-$Y$2*V186</f>
        <v>-1.3427124738464009</v>
      </c>
      <c r="U187" s="16">
        <f>Table24[[#This Row],[F]]/mass</f>
        <v>-8.95141649230934</v>
      </c>
      <c r="V187" s="16">
        <f>U187*(dt) + V186</f>
        <v>0.54430765616355437</v>
      </c>
      <c r="W187" s="18">
        <f>V187*dt + W186</f>
        <v>-1.4437314832325401E-2</v>
      </c>
    </row>
    <row r="188" spans="1:23" x14ac:dyDescent="0.25">
      <c r="A188">
        <v>9.3000000000000007</v>
      </c>
      <c r="B188">
        <v>0.34</v>
      </c>
      <c r="C188">
        <v>-1.0900000000000001</v>
      </c>
      <c r="D188">
        <f t="shared" si="12"/>
        <v>-4.0000000000000036E-3</v>
      </c>
      <c r="E188">
        <f t="shared" si="13"/>
        <v>0.21100000000000002</v>
      </c>
      <c r="F188" s="24">
        <f t="shared" si="14"/>
        <v>5.8860000000000049E-3</v>
      </c>
      <c r="G188" s="24">
        <f t="shared" si="15"/>
        <v>0.14491585500000004</v>
      </c>
      <c r="H188" s="24">
        <f t="shared" si="16"/>
        <v>8.9107500000000006E-2</v>
      </c>
      <c r="I188" s="24">
        <f t="shared" si="17"/>
        <v>0.23990935500000005</v>
      </c>
      <c r="K188" s="17">
        <v>187</v>
      </c>
      <c r="L188" s="16">
        <f>L187+dt</f>
        <v>1.8600000000000014</v>
      </c>
      <c r="M188" s="16">
        <f>-springK*(P187)+grav*mass</f>
        <v>-1.3862077904189041</v>
      </c>
      <c r="N188" s="16">
        <f>Table2[[#This Row],[F]]/mass</f>
        <v>-9.2413852694593608</v>
      </c>
      <c r="O188" s="16">
        <f>N188*(dt) + O187</f>
        <v>0.45553108465852415</v>
      </c>
      <c r="P188" s="18">
        <f>O188*dt + P187</f>
        <v>-8.546411055272804E-3</v>
      </c>
      <c r="R188" s="17">
        <v>187</v>
      </c>
      <c r="S188" s="16">
        <f>S187+dt</f>
        <v>1.8600000000000014</v>
      </c>
      <c r="T188" s="16">
        <f>-springK*(W187)+grav*mass-$Y$2*V187</f>
        <v>-1.3780573880977252</v>
      </c>
      <c r="U188" s="16">
        <f>Table24[[#This Row],[F]]/mass</f>
        <v>-9.187049253984835</v>
      </c>
      <c r="V188" s="16">
        <f>U188*(dt) + V187</f>
        <v>0.45243716362370601</v>
      </c>
      <c r="W188" s="18">
        <f>V188*dt + W187</f>
        <v>-9.9129431960883405E-3</v>
      </c>
    </row>
    <row r="189" spans="1:23" x14ac:dyDescent="0.25">
      <c r="A189">
        <v>9.35</v>
      </c>
      <c r="B189">
        <v>0.28499999999999998</v>
      </c>
      <c r="C189">
        <v>-1.04</v>
      </c>
      <c r="D189">
        <f t="shared" si="12"/>
        <v>5.1000000000000045E-2</v>
      </c>
      <c r="E189">
        <f t="shared" si="13"/>
        <v>0.26600000000000007</v>
      </c>
      <c r="F189" s="24">
        <f t="shared" si="14"/>
        <v>-7.5046500000000071E-2</v>
      </c>
      <c r="G189" s="24">
        <f t="shared" si="15"/>
        <v>0.23031078000000013</v>
      </c>
      <c r="H189" s="24">
        <f t="shared" si="16"/>
        <v>8.1120000000000012E-2</v>
      </c>
      <c r="I189" s="24">
        <f t="shared" si="17"/>
        <v>0.23638428000000006</v>
      </c>
      <c r="K189" s="17">
        <v>188</v>
      </c>
      <c r="L189" s="16">
        <f>L188+dt</f>
        <v>1.8700000000000014</v>
      </c>
      <c r="M189" s="16">
        <f>-springK*(P188)+grav*mass</f>
        <v>-1.415862864030174</v>
      </c>
      <c r="N189" s="16">
        <f>Table2[[#This Row],[F]]/mass</f>
        <v>-9.4390857602011611</v>
      </c>
      <c r="O189" s="16">
        <f>N189*(dt) + O188</f>
        <v>0.36114022705651255</v>
      </c>
      <c r="P189" s="18">
        <f>O189*dt + P188</f>
        <v>-4.9350087847076785E-3</v>
      </c>
      <c r="R189" s="17">
        <v>188</v>
      </c>
      <c r="S189" s="16">
        <f>S188+dt</f>
        <v>1.8700000000000014</v>
      </c>
      <c r="T189" s="16">
        <f>-springK*(W188)+grav*mass-$Y$2*V188</f>
        <v>-1.4074191769570885</v>
      </c>
      <c r="U189" s="16">
        <f>Table24[[#This Row],[F]]/mass</f>
        <v>-9.3827945130472568</v>
      </c>
      <c r="V189" s="16">
        <f>U189*(dt) + V188</f>
        <v>0.35860921849323346</v>
      </c>
      <c r="W189" s="18">
        <f>V189*dt + W188</f>
        <v>-6.3268510111560063E-3</v>
      </c>
    </row>
    <row r="190" spans="1:23" x14ac:dyDescent="0.25">
      <c r="A190">
        <v>9.4</v>
      </c>
      <c r="B190">
        <v>0.23599999999999999</v>
      </c>
      <c r="C190">
        <v>-0.88</v>
      </c>
      <c r="D190">
        <f t="shared" si="12"/>
        <v>0.10000000000000003</v>
      </c>
      <c r="E190">
        <f t="shared" si="13"/>
        <v>0.31500000000000006</v>
      </c>
      <c r="F190" s="24">
        <f t="shared" si="14"/>
        <v>-0.14715000000000006</v>
      </c>
      <c r="G190" s="24">
        <f t="shared" si="15"/>
        <v>0.32297737500000012</v>
      </c>
      <c r="H190" s="24">
        <f t="shared" si="16"/>
        <v>5.8079999999999993E-2</v>
      </c>
      <c r="I190" s="24">
        <f t="shared" si="17"/>
        <v>0.23390737500000006</v>
      </c>
      <c r="K190" s="17">
        <v>189</v>
      </c>
      <c r="L190" s="16">
        <f>L189+dt</f>
        <v>1.8800000000000014</v>
      </c>
      <c r="M190" s="16">
        <f>-springK*(P189)+grav*mass</f>
        <v>-1.4393730928115531</v>
      </c>
      <c r="N190" s="16">
        <f>Table2[[#This Row],[F]]/mass</f>
        <v>-9.5958206187436872</v>
      </c>
      <c r="O190" s="16">
        <f>N190*(dt) + O189</f>
        <v>0.26518202086907566</v>
      </c>
      <c r="P190" s="18">
        <f>O190*dt + P189</f>
        <v>-2.2831885760169219E-3</v>
      </c>
      <c r="R190" s="17">
        <v>189</v>
      </c>
      <c r="S190" s="16">
        <f>S189+dt</f>
        <v>1.8800000000000014</v>
      </c>
      <c r="T190" s="16">
        <f>-springK*(W189)+grav*mass-$Y$2*V189</f>
        <v>-1.4306708091358677</v>
      </c>
      <c r="U190" s="16">
        <f>Table24[[#This Row],[F]]/mass</f>
        <v>-9.5378053942391183</v>
      </c>
      <c r="V190" s="16">
        <f>U190*(dt) + V189</f>
        <v>0.26323116455084228</v>
      </c>
      <c r="W190" s="18">
        <f>V190*dt + W189</f>
        <v>-3.6945393656475835E-3</v>
      </c>
    </row>
    <row r="191" spans="1:23" x14ac:dyDescent="0.25">
      <c r="A191">
        <v>9.4499999999999993</v>
      </c>
      <c r="B191">
        <v>0.19700000000000001</v>
      </c>
      <c r="C191">
        <v>-0.63</v>
      </c>
      <c r="D191">
        <f t="shared" si="12"/>
        <v>0.13900000000000001</v>
      </c>
      <c r="E191">
        <f t="shared" si="13"/>
        <v>0.35400000000000004</v>
      </c>
      <c r="F191" s="24">
        <f t="shared" si="14"/>
        <v>-0.20453850000000001</v>
      </c>
      <c r="G191" s="24">
        <f t="shared" si="15"/>
        <v>0.4079035800000001</v>
      </c>
      <c r="H191" s="24">
        <f t="shared" si="16"/>
        <v>2.9767500000000002E-2</v>
      </c>
      <c r="I191" s="24">
        <f t="shared" si="17"/>
        <v>0.23313258000000009</v>
      </c>
      <c r="K191" s="17">
        <v>190</v>
      </c>
      <c r="L191" s="16">
        <f>L190+dt</f>
        <v>1.8900000000000015</v>
      </c>
      <c r="M191" s="16">
        <f>-springK*(P190)+grav*mass</f>
        <v>-1.4566364423701299</v>
      </c>
      <c r="N191" s="16">
        <f>Table2[[#This Row],[F]]/mass</f>
        <v>-9.7109096158008672</v>
      </c>
      <c r="O191" s="16">
        <f>N191*(dt) + O190</f>
        <v>0.168072924711067</v>
      </c>
      <c r="P191" s="18">
        <f>O191*dt + P190</f>
        <v>-6.0245932890625191E-4</v>
      </c>
      <c r="R191" s="17">
        <v>190</v>
      </c>
      <c r="S191" s="16">
        <f>S190+dt</f>
        <v>1.8900000000000015</v>
      </c>
      <c r="T191" s="16">
        <f>-springK*(W190)+grav*mass-$Y$2*V190</f>
        <v>-1.447711779894185</v>
      </c>
      <c r="U191" s="16">
        <f>Table24[[#This Row],[F]]/mass</f>
        <v>-9.6514118659612329</v>
      </c>
      <c r="V191" s="16">
        <f>U191*(dt) + V190</f>
        <v>0.16671704589122993</v>
      </c>
      <c r="W191" s="18">
        <f>V191*dt + W190</f>
        <v>-2.027368906735284E-3</v>
      </c>
    </row>
    <row r="192" spans="1:23" x14ac:dyDescent="0.25">
      <c r="A192">
        <v>9.5</v>
      </c>
      <c r="B192">
        <v>0.17199999999999999</v>
      </c>
      <c r="C192">
        <v>-0.31</v>
      </c>
      <c r="D192">
        <f t="shared" si="12"/>
        <v>0.16400000000000003</v>
      </c>
      <c r="E192">
        <f t="shared" si="13"/>
        <v>0.37900000000000006</v>
      </c>
      <c r="F192" s="24">
        <f t="shared" si="14"/>
        <v>-0.24132600000000004</v>
      </c>
      <c r="G192" s="24">
        <f t="shared" si="15"/>
        <v>0.46755145500000012</v>
      </c>
      <c r="H192" s="24">
        <f t="shared" si="16"/>
        <v>7.2075000000000004E-3</v>
      </c>
      <c r="I192" s="24">
        <f t="shared" si="17"/>
        <v>0.23343295500000008</v>
      </c>
      <c r="K192" s="17">
        <v>191</v>
      </c>
      <c r="L192" s="16">
        <f>L191+dt</f>
        <v>1.9000000000000015</v>
      </c>
      <c r="M192" s="16">
        <f>-springK*(P191)+grav*mass</f>
        <v>-1.4675779897688204</v>
      </c>
      <c r="N192" s="16">
        <f>Table2[[#This Row],[F]]/mass</f>
        <v>-9.7838532651254688</v>
      </c>
      <c r="O192" s="16">
        <f>N192*(dt) + O191</f>
        <v>7.0234392059812301E-2</v>
      </c>
      <c r="P192" s="18">
        <f>O192*dt + P191</f>
        <v>9.9884591691871125E-5</v>
      </c>
      <c r="R192" s="17">
        <v>191</v>
      </c>
      <c r="S192" s="16">
        <f>S191+dt</f>
        <v>1.9000000000000015</v>
      </c>
      <c r="T192" s="16">
        <f>-springK*(W191)+grav*mass-$Y$2*V191</f>
        <v>-1.4584685454630446</v>
      </c>
      <c r="U192" s="16">
        <f>Table24[[#This Row],[F]]/mass</f>
        <v>-9.7231236364202971</v>
      </c>
      <c r="V192" s="16">
        <f>U192*(dt) + V191</f>
        <v>6.9485809527026959E-2</v>
      </c>
      <c r="W192" s="18">
        <f>V192*dt + W191</f>
        <v>-1.3325108114650144E-3</v>
      </c>
    </row>
    <row r="193" spans="1:23" x14ac:dyDescent="0.25">
      <c r="A193">
        <v>9.5500000000000007</v>
      </c>
      <c r="B193">
        <v>0.16500000000000001</v>
      </c>
      <c r="C193">
        <v>0.03</v>
      </c>
      <c r="D193">
        <f t="shared" si="12"/>
        <v>0.17100000000000001</v>
      </c>
      <c r="E193">
        <f t="shared" si="13"/>
        <v>0.38600000000000001</v>
      </c>
      <c r="F193" s="24">
        <f t="shared" si="14"/>
        <v>-0.25162650000000003</v>
      </c>
      <c r="G193" s="24">
        <f t="shared" si="15"/>
        <v>0.48498198000000003</v>
      </c>
      <c r="H193" s="24">
        <f t="shared" si="16"/>
        <v>6.7500000000000001E-5</v>
      </c>
      <c r="I193" s="24">
        <f t="shared" si="17"/>
        <v>0.23342298</v>
      </c>
      <c r="K193" s="17">
        <v>192</v>
      </c>
      <c r="L193" s="16">
        <f>L192+dt</f>
        <v>1.9100000000000015</v>
      </c>
      <c r="M193" s="16">
        <f>-springK*(P192)+grav*mass</f>
        <v>-1.472150248691914</v>
      </c>
      <c r="N193" s="16">
        <f>Table2[[#This Row],[F]]/mass</f>
        <v>-9.8143349912794271</v>
      </c>
      <c r="O193" s="16">
        <f>N193*(dt) + O192</f>
        <v>-2.7908957852981975E-2</v>
      </c>
      <c r="P193" s="18">
        <f>O193*dt + P192</f>
        <v>-1.7920498683794863E-4</v>
      </c>
      <c r="R193" s="17">
        <v>192</v>
      </c>
      <c r="S193" s="16">
        <f>S192+dt</f>
        <v>1.9100000000000015</v>
      </c>
      <c r="T193" s="16">
        <f>-springK*(W192)+grav*mass-$Y$2*V192</f>
        <v>-1.4628948404268898</v>
      </c>
      <c r="U193" s="16">
        <f>Table24[[#This Row],[F]]/mass</f>
        <v>-9.7526322695125991</v>
      </c>
      <c r="V193" s="16">
        <f>U193*(dt) + V192</f>
        <v>-2.8040513168099038E-2</v>
      </c>
      <c r="W193" s="18">
        <f>V193*dt + W192</f>
        <v>-1.6129159431460048E-3</v>
      </c>
    </row>
    <row r="194" spans="1:23" x14ac:dyDescent="0.25">
      <c r="A194">
        <v>9.6</v>
      </c>
      <c r="B194">
        <v>0.17599999999999999</v>
      </c>
      <c r="C194">
        <v>0.38</v>
      </c>
      <c r="D194">
        <f t="shared" si="12"/>
        <v>0.16000000000000003</v>
      </c>
      <c r="E194">
        <f t="shared" si="13"/>
        <v>0.37500000000000006</v>
      </c>
      <c r="F194" s="24">
        <f t="shared" si="14"/>
        <v>-0.23544000000000004</v>
      </c>
      <c r="G194" s="24">
        <f t="shared" si="15"/>
        <v>0.45773437500000019</v>
      </c>
      <c r="H194" s="24">
        <f t="shared" si="16"/>
        <v>1.0829999999999999E-2</v>
      </c>
      <c r="I194" s="24">
        <f t="shared" si="17"/>
        <v>0.23312437500000016</v>
      </c>
      <c r="K194" s="17">
        <v>193</v>
      </c>
      <c r="L194" s="16">
        <f>L193+dt</f>
        <v>1.9200000000000015</v>
      </c>
      <c r="M194" s="16">
        <f>-springK*(P193)+grav*mass</f>
        <v>-1.4703333755356849</v>
      </c>
      <c r="N194" s="16">
        <f>Table2[[#This Row],[F]]/mass</f>
        <v>-9.8022225035712331</v>
      </c>
      <c r="O194" s="16">
        <f>N194*(dt) + O193</f>
        <v>-0.12593118288869432</v>
      </c>
      <c r="P194" s="18">
        <f>O194*dt + P193</f>
        <v>-1.4385168157248919E-3</v>
      </c>
      <c r="R194" s="17">
        <v>193</v>
      </c>
      <c r="S194" s="16">
        <f>S193+dt</f>
        <v>1.9200000000000015</v>
      </c>
      <c r="T194" s="16">
        <f>-springK*(W193)+grav*mass-$Y$2*V193</f>
        <v>-1.4609718766969515</v>
      </c>
      <c r="U194" s="16">
        <f>Table24[[#This Row],[F]]/mass</f>
        <v>-9.7398125113130103</v>
      </c>
      <c r="V194" s="16">
        <f>U194*(dt) + V193</f>
        <v>-0.12543863828122914</v>
      </c>
      <c r="W194" s="18">
        <f>V194*dt + W193</f>
        <v>-2.8673023259582963E-3</v>
      </c>
    </row>
    <row r="195" spans="1:23" x14ac:dyDescent="0.25">
      <c r="A195">
        <v>9.65</v>
      </c>
      <c r="B195">
        <v>0.20399999999999999</v>
      </c>
      <c r="C195">
        <v>0.69</v>
      </c>
      <c r="D195">
        <f t="shared" ref="D195:D258" si="18">springEq - B195</f>
        <v>0.13200000000000003</v>
      </c>
      <c r="E195">
        <f t="shared" ref="E195:E258" si="19">springNs - B195</f>
        <v>0.34700000000000009</v>
      </c>
      <c r="F195" s="24">
        <f t="shared" ref="F195:F258" si="20">D195*massPrev*gravity</f>
        <v>-0.19423800000000005</v>
      </c>
      <c r="G195" s="24">
        <f t="shared" ref="G195:G258" si="21">POWER(E195,2)*0.5*springConst</f>
        <v>0.39193129500000018</v>
      </c>
      <c r="H195" s="24">
        <f t="shared" ref="H195:H258" si="22">POWER(C195,2)*0.5*massPrev</f>
        <v>3.5707499999999989E-2</v>
      </c>
      <c r="I195" s="24">
        <f t="shared" si="17"/>
        <v>0.23340079500000011</v>
      </c>
      <c r="K195" s="17">
        <v>194</v>
      </c>
      <c r="L195" s="16">
        <f>L194+dt</f>
        <v>1.9300000000000015</v>
      </c>
      <c r="M195" s="16">
        <f>-springK*(P194)+grav*mass</f>
        <v>-1.462135255529631</v>
      </c>
      <c r="N195" s="16">
        <f>Table2[[#This Row],[F]]/mass</f>
        <v>-9.7475683701975395</v>
      </c>
      <c r="O195" s="16">
        <f>N195*(dt) + O194</f>
        <v>-0.22340686659066972</v>
      </c>
      <c r="P195" s="18">
        <f>O195*dt + P194</f>
        <v>-3.6725854816315887E-3</v>
      </c>
      <c r="R195" s="17">
        <v>194</v>
      </c>
      <c r="S195" s="16">
        <f>S194+dt</f>
        <v>1.9300000000000015</v>
      </c>
      <c r="T195" s="16">
        <f>-springK*(W194)+grav*mass-$Y$2*V194</f>
        <v>-1.4527084232197303</v>
      </c>
      <c r="U195" s="16">
        <f>Table24[[#This Row],[F]]/mass</f>
        <v>-9.6847228214648684</v>
      </c>
      <c r="V195" s="16">
        <f>U195*(dt) + V194</f>
        <v>-0.22228586649587784</v>
      </c>
      <c r="W195" s="18">
        <f>V195*dt + W194</f>
        <v>-5.0901609909170748E-3</v>
      </c>
    </row>
    <row r="196" spans="1:23" x14ac:dyDescent="0.25">
      <c r="A196">
        <v>9.6999999999999993</v>
      </c>
      <c r="B196">
        <v>0.245</v>
      </c>
      <c r="C196">
        <v>0.93</v>
      </c>
      <c r="D196">
        <f t="shared" si="18"/>
        <v>9.1000000000000025E-2</v>
      </c>
      <c r="E196">
        <f t="shared" si="19"/>
        <v>0.30600000000000005</v>
      </c>
      <c r="F196" s="24">
        <f t="shared" si="20"/>
        <v>-0.13390650000000004</v>
      </c>
      <c r="G196" s="24">
        <f t="shared" si="21"/>
        <v>0.30478518000000004</v>
      </c>
      <c r="H196" s="24">
        <f t="shared" si="22"/>
        <v>6.4867500000000008E-2</v>
      </c>
      <c r="I196" s="24">
        <f t="shared" ref="I196:I259" si="23">F196+G196+H196</f>
        <v>0.23574618000000003</v>
      </c>
      <c r="K196" s="17">
        <v>195</v>
      </c>
      <c r="L196" s="16">
        <f>L195+dt</f>
        <v>1.9400000000000015</v>
      </c>
      <c r="M196" s="16">
        <f>-springK*(P195)+grav*mass</f>
        <v>-1.4475914685145783</v>
      </c>
      <c r="N196" s="16">
        <f>Table2[[#This Row],[F]]/mass</f>
        <v>-9.6506097900971888</v>
      </c>
      <c r="O196" s="16">
        <f>N196*(dt) + O195</f>
        <v>-0.31991296449164164</v>
      </c>
      <c r="P196" s="18">
        <f>O196*dt + P195</f>
        <v>-6.8717151265480052E-3</v>
      </c>
      <c r="R196" s="17">
        <v>195</v>
      </c>
      <c r="S196" s="16">
        <f>S195+dt</f>
        <v>1.9400000000000015</v>
      </c>
      <c r="T196" s="16">
        <f>-springK*(W195)+grav*mass-$Y$2*V195</f>
        <v>-1.438140766082634</v>
      </c>
      <c r="U196" s="16">
        <f>Table24[[#This Row],[F]]/mass</f>
        <v>-9.587605107217561</v>
      </c>
      <c r="V196" s="16">
        <f>U196*(dt) + V195</f>
        <v>-0.31816191756805345</v>
      </c>
      <c r="W196" s="18">
        <f>V196*dt + W195</f>
        <v>-8.2717801665976101E-3</v>
      </c>
    </row>
    <row r="197" spans="1:23" x14ac:dyDescent="0.25">
      <c r="A197">
        <v>9.75</v>
      </c>
      <c r="B197">
        <v>0.29599999999999999</v>
      </c>
      <c r="C197">
        <v>1.06</v>
      </c>
      <c r="D197">
        <f t="shared" si="18"/>
        <v>4.0000000000000036E-2</v>
      </c>
      <c r="E197">
        <f t="shared" si="19"/>
        <v>0.25500000000000006</v>
      </c>
      <c r="F197" s="24">
        <f t="shared" si="20"/>
        <v>-5.8860000000000058E-2</v>
      </c>
      <c r="G197" s="24">
        <f t="shared" si="21"/>
        <v>0.21165637500000009</v>
      </c>
      <c r="H197" s="24">
        <f t="shared" si="22"/>
        <v>8.4270000000000012E-2</v>
      </c>
      <c r="I197" s="24">
        <f t="shared" si="23"/>
        <v>0.23706637500000005</v>
      </c>
      <c r="K197" s="17">
        <v>196</v>
      </c>
      <c r="L197" s="16">
        <f>L196+dt</f>
        <v>1.9500000000000015</v>
      </c>
      <c r="M197" s="16">
        <f>-springK*(P196)+grav*mass</f>
        <v>-1.4267651345261725</v>
      </c>
      <c r="N197" s="16">
        <f>Table2[[#This Row],[F]]/mass</f>
        <v>-9.5117675635078172</v>
      </c>
      <c r="O197" s="16">
        <f>N197*(dt) + O196</f>
        <v>-0.41503064012671981</v>
      </c>
      <c r="P197" s="18">
        <f>O197*dt + P196</f>
        <v>-1.1022021527815203E-2</v>
      </c>
      <c r="R197" s="17">
        <v>196</v>
      </c>
      <c r="S197" s="16">
        <f>S196+dt</f>
        <v>1.9500000000000015</v>
      </c>
      <c r="T197" s="16">
        <f>-springK*(W196)+grav*mass-$Y$2*V196</f>
        <v>-1.4173325491978814</v>
      </c>
      <c r="U197" s="16">
        <f>Table24[[#This Row],[F]]/mass</f>
        <v>-9.4488836613192095</v>
      </c>
      <c r="V197" s="16">
        <f>U197*(dt) + V196</f>
        <v>-0.41265075418124553</v>
      </c>
      <c r="W197" s="18">
        <f>V197*dt + W196</f>
        <v>-1.2398287708410066E-2</v>
      </c>
    </row>
    <row r="198" spans="1:23" x14ac:dyDescent="0.25">
      <c r="A198">
        <v>9.8000000000000007</v>
      </c>
      <c r="B198">
        <v>0.35099999999999998</v>
      </c>
      <c r="C198">
        <v>1.08</v>
      </c>
      <c r="D198">
        <f t="shared" si="18"/>
        <v>-1.4999999999999958E-2</v>
      </c>
      <c r="E198">
        <f t="shared" si="19"/>
        <v>0.20000000000000007</v>
      </c>
      <c r="F198" s="24">
        <f t="shared" si="20"/>
        <v>2.2072499999999939E-2</v>
      </c>
      <c r="G198" s="24">
        <f t="shared" si="21"/>
        <v>0.13020000000000009</v>
      </c>
      <c r="H198" s="24">
        <f t="shared" si="22"/>
        <v>8.7480000000000002E-2</v>
      </c>
      <c r="I198" s="24">
        <f t="shared" si="23"/>
        <v>0.23975250000000004</v>
      </c>
      <c r="K198" s="17">
        <v>197</v>
      </c>
      <c r="L198" s="16">
        <f>L197+dt</f>
        <v>1.9600000000000015</v>
      </c>
      <c r="M198" s="16">
        <f>-springK*(P197)+grav*mass</f>
        <v>-1.3997466398539231</v>
      </c>
      <c r="N198" s="16">
        <f>Table2[[#This Row],[F]]/mass</f>
        <v>-9.3316442656928213</v>
      </c>
      <c r="O198" s="16">
        <f>N198*(dt) + O197</f>
        <v>-0.50834708278364804</v>
      </c>
      <c r="P198" s="18">
        <f>O198*dt + P197</f>
        <v>-1.6105492355651684E-2</v>
      </c>
      <c r="R198" s="17">
        <v>197</v>
      </c>
      <c r="S198" s="16">
        <f>S197+dt</f>
        <v>1.9600000000000015</v>
      </c>
      <c r="T198" s="16">
        <f>-springK*(W197)+grav*mass-$Y$2*V197</f>
        <v>-1.3903744962640692</v>
      </c>
      <c r="U198" s="16">
        <f>Table24[[#This Row],[F]]/mass</f>
        <v>-9.2691633084271281</v>
      </c>
      <c r="V198" s="16">
        <f>U198*(dt) + V197</f>
        <v>-0.50534238726551683</v>
      </c>
      <c r="W198" s="18">
        <f>V198*dt + W197</f>
        <v>-1.7451711581065232E-2</v>
      </c>
    </row>
    <row r="199" spans="1:23" x14ac:dyDescent="0.25">
      <c r="A199">
        <v>9.85</v>
      </c>
      <c r="B199">
        <v>0.40500000000000003</v>
      </c>
      <c r="C199">
        <v>0.99</v>
      </c>
      <c r="D199">
        <f t="shared" si="18"/>
        <v>-6.9000000000000006E-2</v>
      </c>
      <c r="E199">
        <f t="shared" si="19"/>
        <v>0.14600000000000002</v>
      </c>
      <c r="F199" s="24">
        <f t="shared" si="20"/>
        <v>0.1015335</v>
      </c>
      <c r="G199" s="24">
        <f t="shared" si="21"/>
        <v>6.9383580000000014E-2</v>
      </c>
      <c r="H199" s="24">
        <f t="shared" si="22"/>
        <v>7.350749999999999E-2</v>
      </c>
      <c r="I199" s="24">
        <f t="shared" si="23"/>
        <v>0.24442458</v>
      </c>
      <c r="K199" s="17">
        <v>198</v>
      </c>
      <c r="L199" s="16">
        <f>L198+dt</f>
        <v>1.9700000000000015</v>
      </c>
      <c r="M199" s="16">
        <f>-springK*(P198)+grav*mass</f>
        <v>-1.3666532447647075</v>
      </c>
      <c r="N199" s="16">
        <f>Table2[[#This Row],[F]]/mass</f>
        <v>-9.1110216317647179</v>
      </c>
      <c r="O199" s="16">
        <f>N199*(dt) + O198</f>
        <v>-0.59945729910129519</v>
      </c>
      <c r="P199" s="18">
        <f>O199*dt + P198</f>
        <v>-2.2100065346664637E-2</v>
      </c>
      <c r="R199" s="17">
        <v>198</v>
      </c>
      <c r="S199" s="16">
        <f>S198+dt</f>
        <v>1.9700000000000015</v>
      </c>
      <c r="T199" s="16">
        <f>-springK*(W198)+grav*mass-$Y$2*V198</f>
        <v>-1.3573840152199999</v>
      </c>
      <c r="U199" s="16">
        <f>Table24[[#This Row],[F]]/mass</f>
        <v>-9.049226768133332</v>
      </c>
      <c r="V199" s="16">
        <f>U199*(dt) + V198</f>
        <v>-0.59583465494685017</v>
      </c>
      <c r="W199" s="18">
        <f>V199*dt + W198</f>
        <v>-2.3410058130533734E-2</v>
      </c>
    </row>
    <row r="200" spans="1:23" x14ac:dyDescent="0.25">
      <c r="A200">
        <v>9.9</v>
      </c>
      <c r="B200">
        <v>0.45</v>
      </c>
      <c r="C200">
        <v>0.79</v>
      </c>
      <c r="D200">
        <f t="shared" si="18"/>
        <v>-0.11399999999999999</v>
      </c>
      <c r="E200">
        <f t="shared" si="19"/>
        <v>0.10100000000000003</v>
      </c>
      <c r="F200" s="24">
        <f t="shared" si="20"/>
        <v>0.16775099999999998</v>
      </c>
      <c r="G200" s="24">
        <f t="shared" si="21"/>
        <v>3.3204255000000023E-2</v>
      </c>
      <c r="H200" s="24">
        <f t="shared" si="22"/>
        <v>4.6807500000000009E-2</v>
      </c>
      <c r="I200" s="24">
        <f t="shared" si="23"/>
        <v>0.247762755</v>
      </c>
      <c r="K200" s="17">
        <v>199</v>
      </c>
      <c r="L200" s="16">
        <f>L199+dt</f>
        <v>1.9800000000000015</v>
      </c>
      <c r="M200" s="16">
        <f>-springK*(P199)+grav*mass</f>
        <v>-1.3276285745932133</v>
      </c>
      <c r="N200" s="16">
        <f>Table2[[#This Row],[F]]/mass</f>
        <v>-8.8508571639547551</v>
      </c>
      <c r="O200" s="16">
        <f>N200*(dt) + O199</f>
        <v>-0.6879658707408427</v>
      </c>
      <c r="P200" s="18">
        <f>O200*dt + P199</f>
        <v>-2.8979724054073064E-2</v>
      </c>
      <c r="R200" s="17">
        <v>199</v>
      </c>
      <c r="S200" s="16">
        <f>S199+dt</f>
        <v>1.9800000000000015</v>
      </c>
      <c r="T200" s="16">
        <f>-springK*(W199)+grav*mass-$Y$2*V199</f>
        <v>-1.3185046869152786</v>
      </c>
      <c r="U200" s="16">
        <f>Table24[[#This Row],[F]]/mass</f>
        <v>-8.7900312461018579</v>
      </c>
      <c r="V200" s="16">
        <f>U200*(dt) + V199</f>
        <v>-0.68373496740786877</v>
      </c>
      <c r="W200" s="18">
        <f>V200*dt + W199</f>
        <v>-3.0247407804612422E-2</v>
      </c>
    </row>
    <row r="201" spans="1:23" x14ac:dyDescent="0.25">
      <c r="A201">
        <v>9.9499999999999993</v>
      </c>
      <c r="B201">
        <v>0.48399999999999999</v>
      </c>
      <c r="C201">
        <v>0.52</v>
      </c>
      <c r="D201">
        <f t="shared" si="18"/>
        <v>-0.14799999999999996</v>
      </c>
      <c r="E201">
        <f t="shared" si="19"/>
        <v>6.700000000000006E-2</v>
      </c>
      <c r="F201" s="24">
        <f t="shared" si="20"/>
        <v>0.21778199999999995</v>
      </c>
      <c r="G201" s="24">
        <f t="shared" si="21"/>
        <v>1.4611695000000025E-2</v>
      </c>
      <c r="H201" s="24">
        <f t="shared" si="22"/>
        <v>2.0280000000000003E-2</v>
      </c>
      <c r="I201" s="24">
        <f t="shared" si="23"/>
        <v>0.25267369499999998</v>
      </c>
      <c r="K201" s="17">
        <v>200</v>
      </c>
      <c r="L201" s="16">
        <f>L200+dt</f>
        <v>1.9900000000000015</v>
      </c>
      <c r="M201" s="16">
        <f>-springK*(P200)+grav*mass</f>
        <v>-1.2828419964079845</v>
      </c>
      <c r="N201" s="16">
        <f>Table2[[#This Row],[F]]/mass</f>
        <v>-8.5522799760532298</v>
      </c>
      <c r="O201" s="16">
        <f>N201*(dt) + O200</f>
        <v>-0.77348867050137504</v>
      </c>
      <c r="P201" s="18">
        <f>O201*dt + P200</f>
        <v>-3.6714610759086816E-2</v>
      </c>
      <c r="R201" s="17">
        <v>200</v>
      </c>
      <c r="S201" s="16">
        <f>S200+dt</f>
        <v>1.9900000000000015</v>
      </c>
      <c r="T201" s="16">
        <f>-springK*(W200)+grav*mass-$Y$2*V200</f>
        <v>-1.2739056402245654</v>
      </c>
      <c r="U201" s="16">
        <f>Table24[[#This Row],[F]]/mass</f>
        <v>-8.4927042681637701</v>
      </c>
      <c r="V201" s="16">
        <f>U201*(dt) + V200</f>
        <v>-0.76866201008950652</v>
      </c>
      <c r="W201" s="18">
        <f>V201*dt + W200</f>
        <v>-3.7934027905507491E-2</v>
      </c>
    </row>
    <row r="202" spans="1:23" x14ac:dyDescent="0.25">
      <c r="A202">
        <v>10</v>
      </c>
      <c r="B202">
        <v>0.502</v>
      </c>
      <c r="C202">
        <v>0.18</v>
      </c>
      <c r="D202">
        <f t="shared" si="18"/>
        <v>-0.16599999999999998</v>
      </c>
      <c r="E202">
        <f t="shared" si="19"/>
        <v>4.9000000000000044E-2</v>
      </c>
      <c r="F202" s="24">
        <f t="shared" si="20"/>
        <v>0.24426899999999996</v>
      </c>
      <c r="G202" s="24">
        <f t="shared" si="21"/>
        <v>7.815255000000014E-3</v>
      </c>
      <c r="H202" s="24">
        <f t="shared" si="22"/>
        <v>2.4299999999999999E-3</v>
      </c>
      <c r="I202" s="24">
        <f t="shared" si="23"/>
        <v>0.25451425499999997</v>
      </c>
      <c r="K202" s="17">
        <v>201</v>
      </c>
      <c r="L202" s="16">
        <f>L201+dt</f>
        <v>2.0000000000000013</v>
      </c>
      <c r="M202" s="16">
        <f>-springK*(P201)+grav*mass</f>
        <v>-1.2324878839583449</v>
      </c>
      <c r="N202" s="16">
        <f>Table2[[#This Row],[F]]/mass</f>
        <v>-8.2165858930556332</v>
      </c>
      <c r="O202" s="16">
        <f>N202*(dt) + O201</f>
        <v>-0.85565452943193132</v>
      </c>
      <c r="P202" s="18">
        <f>O202*dt + P201</f>
        <v>-4.5271156053406134E-2</v>
      </c>
      <c r="R202" s="17">
        <v>201</v>
      </c>
      <c r="S202" s="16">
        <f>S201+dt</f>
        <v>2.0000000000000013</v>
      </c>
      <c r="T202" s="16">
        <f>-springK*(W201)+grav*mass-$Y$2*V201</f>
        <v>-1.2237808163250568</v>
      </c>
      <c r="U202" s="16">
        <f>Table24[[#This Row],[F]]/mass</f>
        <v>-8.1585387755003786</v>
      </c>
      <c r="V202" s="16">
        <f>U202*(dt) + V201</f>
        <v>-0.85024739784451031</v>
      </c>
      <c r="W202" s="18">
        <f>V202*dt + W201</f>
        <v>-4.6436501883952597E-2</v>
      </c>
    </row>
    <row r="203" spans="1:23" x14ac:dyDescent="0.25">
      <c r="A203">
        <v>10.050000000000001</v>
      </c>
      <c r="B203">
        <v>0.502</v>
      </c>
      <c r="C203">
        <v>-0.17</v>
      </c>
      <c r="D203">
        <f t="shared" si="18"/>
        <v>-0.16599999999999998</v>
      </c>
      <c r="E203">
        <f t="shared" si="19"/>
        <v>4.9000000000000044E-2</v>
      </c>
      <c r="F203" s="24">
        <f t="shared" si="20"/>
        <v>0.24426899999999996</v>
      </c>
      <c r="G203" s="24">
        <f t="shared" si="21"/>
        <v>7.815255000000014E-3</v>
      </c>
      <c r="H203" s="24">
        <f t="shared" si="22"/>
        <v>2.1675000000000002E-3</v>
      </c>
      <c r="I203" s="24">
        <f t="shared" si="23"/>
        <v>0.25425175499999997</v>
      </c>
      <c r="K203" s="17">
        <v>202</v>
      </c>
      <c r="L203" s="16">
        <f>L202+dt</f>
        <v>2.0100000000000011</v>
      </c>
      <c r="M203" s="16">
        <f>-springK*(P202)+grav*mass</f>
        <v>-1.1767847740923261</v>
      </c>
      <c r="N203" s="16">
        <f>Table2[[#This Row],[F]]/mass</f>
        <v>-7.8452318272821744</v>
      </c>
      <c r="O203" s="16">
        <f>N203*(dt) + O202</f>
        <v>-0.93410684770475305</v>
      </c>
      <c r="P203" s="18">
        <f>O203*dt + P202</f>
        <v>-5.4612224530453668E-2</v>
      </c>
      <c r="R203" s="17">
        <v>202</v>
      </c>
      <c r="S203" s="16">
        <f>S202+dt</f>
        <v>2.0100000000000011</v>
      </c>
      <c r="T203" s="16">
        <f>-springK*(W202)+grav*mass-$Y$2*V202</f>
        <v>-1.1683481253376242</v>
      </c>
      <c r="U203" s="16">
        <f>Table24[[#This Row],[F]]/mass</f>
        <v>-7.7889875022508281</v>
      </c>
      <c r="V203" s="16">
        <f>U203*(dt) + V202</f>
        <v>-0.92813727286701864</v>
      </c>
      <c r="W203" s="18">
        <f>V203*dt + W202</f>
        <v>-5.5717874612622786E-2</v>
      </c>
    </row>
    <row r="204" spans="1:23" x14ac:dyDescent="0.25">
      <c r="A204">
        <v>10.1</v>
      </c>
      <c r="B204">
        <v>0.48499999999999999</v>
      </c>
      <c r="C204">
        <v>-0.51</v>
      </c>
      <c r="D204">
        <f t="shared" si="18"/>
        <v>-0.14899999999999997</v>
      </c>
      <c r="E204">
        <f t="shared" si="19"/>
        <v>6.6000000000000059E-2</v>
      </c>
      <c r="F204" s="24">
        <f t="shared" si="20"/>
        <v>0.21925349999999996</v>
      </c>
      <c r="G204" s="24">
        <f t="shared" si="21"/>
        <v>1.4178780000000024E-2</v>
      </c>
      <c r="H204" s="24">
        <f t="shared" si="22"/>
        <v>1.9507500000000001E-2</v>
      </c>
      <c r="I204" s="24">
        <f t="shared" si="23"/>
        <v>0.25293978</v>
      </c>
      <c r="K204" s="17">
        <v>203</v>
      </c>
      <c r="L204" s="16">
        <f>L203+dt</f>
        <v>2.0200000000000009</v>
      </c>
      <c r="M204" s="16">
        <f>-springK*(P203)+grav*mass</f>
        <v>-1.1159744183067466</v>
      </c>
      <c r="N204" s="16">
        <f>Table2[[#This Row],[F]]/mass</f>
        <v>-7.4398294553783106</v>
      </c>
      <c r="O204" s="16">
        <f>N204*(dt) + O203</f>
        <v>-1.008505142258536</v>
      </c>
      <c r="P204" s="18">
        <f>O204*dt + P203</f>
        <v>-6.4697275953039035E-2</v>
      </c>
      <c r="R204" s="17">
        <v>203</v>
      </c>
      <c r="S204" s="16">
        <f>S203+dt</f>
        <v>2.0200000000000009</v>
      </c>
      <c r="T204" s="16">
        <f>-springK*(W203)+grav*mass-$Y$2*V203</f>
        <v>-1.1078484989989585</v>
      </c>
      <c r="U204" s="16">
        <f>Table24[[#This Row],[F]]/mass</f>
        <v>-7.3856566599930575</v>
      </c>
      <c r="V204" s="16">
        <f>U204*(dt) + V203</f>
        <v>-1.0019938394669492</v>
      </c>
      <c r="W204" s="18">
        <f>V204*dt + W203</f>
        <v>-6.5737813007292284E-2</v>
      </c>
    </row>
    <row r="205" spans="1:23" x14ac:dyDescent="0.25">
      <c r="A205">
        <v>10.15</v>
      </c>
      <c r="B205">
        <v>0.45200000000000001</v>
      </c>
      <c r="C205">
        <v>-0.78</v>
      </c>
      <c r="D205">
        <f t="shared" si="18"/>
        <v>-0.11599999999999999</v>
      </c>
      <c r="E205">
        <f t="shared" si="19"/>
        <v>9.9000000000000032E-2</v>
      </c>
      <c r="F205" s="24">
        <f t="shared" si="20"/>
        <v>0.17069399999999998</v>
      </c>
      <c r="G205" s="24">
        <f t="shared" si="21"/>
        <v>3.1902255000000018E-2</v>
      </c>
      <c r="H205" s="24">
        <f t="shared" si="22"/>
        <v>4.5630000000000004E-2</v>
      </c>
      <c r="I205" s="24">
        <f t="shared" si="23"/>
        <v>0.24822625500000001</v>
      </c>
      <c r="K205" s="17">
        <v>204</v>
      </c>
      <c r="L205" s="16">
        <f>L204+dt</f>
        <v>2.0300000000000007</v>
      </c>
      <c r="M205" s="16">
        <f>-springK*(P204)+grav*mass</f>
        <v>-1.0503207335457159</v>
      </c>
      <c r="N205" s="16">
        <f>Table2[[#This Row],[F]]/mass</f>
        <v>-7.0021382236381058</v>
      </c>
      <c r="O205" s="16">
        <f>N205*(dt) + O204</f>
        <v>-1.0785265244949171</v>
      </c>
      <c r="P205" s="18">
        <f>O205*dt + P204</f>
        <v>-7.5482541197988209E-2</v>
      </c>
      <c r="R205" s="17">
        <v>204</v>
      </c>
      <c r="S205" s="16">
        <f>S204+dt</f>
        <v>2.0300000000000007</v>
      </c>
      <c r="T205" s="16">
        <f>-springK*(W204)+grav*mass-$Y$2*V204</f>
        <v>-1.0425448434830604</v>
      </c>
      <c r="U205" s="16">
        <f>Table24[[#This Row],[F]]/mass</f>
        <v>-6.9502989565537368</v>
      </c>
      <c r="V205" s="16">
        <f>U205*(dt) + V204</f>
        <v>-1.0714968290324867</v>
      </c>
      <c r="W205" s="18">
        <f>V205*dt + W204</f>
        <v>-7.6452781297617151E-2</v>
      </c>
    </row>
    <row r="206" spans="1:23" x14ac:dyDescent="0.25">
      <c r="A206">
        <v>10.199999999999999</v>
      </c>
      <c r="B206">
        <v>0.40600000000000003</v>
      </c>
      <c r="C206">
        <v>-0.98</v>
      </c>
      <c r="D206">
        <f t="shared" si="18"/>
        <v>-7.0000000000000007E-2</v>
      </c>
      <c r="E206">
        <f t="shared" si="19"/>
        <v>0.14500000000000002</v>
      </c>
      <c r="F206" s="24">
        <f t="shared" si="20"/>
        <v>0.10300500000000001</v>
      </c>
      <c r="G206" s="24">
        <f t="shared" si="21"/>
        <v>6.8436375000000021E-2</v>
      </c>
      <c r="H206" s="24">
        <f t="shared" si="22"/>
        <v>7.2029999999999997E-2</v>
      </c>
      <c r="I206" s="24">
        <f t="shared" si="23"/>
        <v>0.24347137500000005</v>
      </c>
      <c r="K206" s="17">
        <v>205</v>
      </c>
      <c r="L206" s="16">
        <f>L205+dt</f>
        <v>2.0400000000000005</v>
      </c>
      <c r="M206" s="16">
        <f>-springK*(P205)+grav*mass</f>
        <v>-0.98010865680109682</v>
      </c>
      <c r="N206" s="16">
        <f>Table2[[#This Row],[F]]/mass</f>
        <v>-6.5340577120073124</v>
      </c>
      <c r="O206" s="16">
        <f>N206*(dt) + O205</f>
        <v>-1.1438671016149904</v>
      </c>
      <c r="P206" s="18">
        <f>O206*dt + P205</f>
        <v>-8.6921212214138108E-2</v>
      </c>
      <c r="R206" s="17">
        <v>205</v>
      </c>
      <c r="S206" s="16">
        <f>S205+dt</f>
        <v>2.0400000000000005</v>
      </c>
      <c r="T206" s="16">
        <f>-springK*(W205)+grav*mass-$Y$2*V205</f>
        <v>-0.97272089692347985</v>
      </c>
      <c r="U206" s="16">
        <f>Table24[[#This Row],[F]]/mass</f>
        <v>-6.4848059794898658</v>
      </c>
      <c r="V206" s="16">
        <f>U206*(dt) + V205</f>
        <v>-1.1363448888273853</v>
      </c>
      <c r="W206" s="18">
        <f>V206*dt + W205</f>
        <v>-8.7816230185891006E-2</v>
      </c>
    </row>
    <row r="207" spans="1:23" x14ac:dyDescent="0.25">
      <c r="A207">
        <v>10.25</v>
      </c>
      <c r="B207">
        <v>0.35299999999999998</v>
      </c>
      <c r="C207">
        <v>-1.08</v>
      </c>
      <c r="D207">
        <f t="shared" si="18"/>
        <v>-1.699999999999996E-2</v>
      </c>
      <c r="E207">
        <f t="shared" si="19"/>
        <v>0.19800000000000006</v>
      </c>
      <c r="F207" s="24">
        <f t="shared" si="20"/>
        <v>2.5015499999999941E-2</v>
      </c>
      <c r="G207" s="24">
        <f t="shared" si="21"/>
        <v>0.12760902000000007</v>
      </c>
      <c r="H207" s="24">
        <f t="shared" si="22"/>
        <v>8.7480000000000002E-2</v>
      </c>
      <c r="I207" s="24">
        <f t="shared" si="23"/>
        <v>0.24010452000000002</v>
      </c>
      <c r="K207" s="17">
        <v>206</v>
      </c>
      <c r="L207" s="16">
        <f>L206+dt</f>
        <v>2.0500000000000003</v>
      </c>
      <c r="M207" s="16">
        <f>-springK*(P206)+grav*mass</f>
        <v>-0.90564290848596096</v>
      </c>
      <c r="N207" s="16">
        <f>Table2[[#This Row],[F]]/mass</f>
        <v>-6.037619389906407</v>
      </c>
      <c r="O207" s="16">
        <f>N207*(dt) + O206</f>
        <v>-1.2042432955140545</v>
      </c>
      <c r="P207" s="18">
        <f>O207*dt + P206</f>
        <v>-9.896364516927865E-2</v>
      </c>
      <c r="R207" s="17">
        <v>206</v>
      </c>
      <c r="S207" s="16">
        <f>S206+dt</f>
        <v>2.0500000000000003</v>
      </c>
      <c r="T207" s="16">
        <f>-springK*(W206)+grav*mass-$Y$2*V206</f>
        <v>-0.89867999660102216</v>
      </c>
      <c r="U207" s="16">
        <f>Table24[[#This Row],[F]]/mass</f>
        <v>-5.9911999773401483</v>
      </c>
      <c r="V207" s="16">
        <f>U207*(dt) + V206</f>
        <v>-1.1962568886007867</v>
      </c>
      <c r="W207" s="18">
        <f>V207*dt + W206</f>
        <v>-9.9778799071898877E-2</v>
      </c>
    </row>
    <row r="208" spans="1:23" x14ac:dyDescent="0.25">
      <c r="A208">
        <v>10.3</v>
      </c>
      <c r="B208">
        <v>0.29899999999999999</v>
      </c>
      <c r="C208">
        <v>-1.06</v>
      </c>
      <c r="D208">
        <f t="shared" si="18"/>
        <v>3.7000000000000033E-2</v>
      </c>
      <c r="E208">
        <f t="shared" si="19"/>
        <v>0.25200000000000006</v>
      </c>
      <c r="F208" s="24">
        <f t="shared" si="20"/>
        <v>-5.4445500000000049E-2</v>
      </c>
      <c r="G208" s="24">
        <f t="shared" si="21"/>
        <v>0.20670552000000009</v>
      </c>
      <c r="H208" s="24">
        <f t="shared" si="22"/>
        <v>8.4270000000000012E-2</v>
      </c>
      <c r="I208" s="24">
        <f t="shared" si="23"/>
        <v>0.23653002000000006</v>
      </c>
      <c r="K208" s="17">
        <v>207</v>
      </c>
      <c r="L208" s="16">
        <f>L207+dt</f>
        <v>2.06</v>
      </c>
      <c r="M208" s="16">
        <f>-springK*(P207)+grav*mass</f>
        <v>-0.82724666994799601</v>
      </c>
      <c r="N208" s="16">
        <f>Table2[[#This Row],[F]]/mass</f>
        <v>-5.5149777996533071</v>
      </c>
      <c r="O208" s="16">
        <f>N208*(dt) + O207</f>
        <v>-1.2593930735105876</v>
      </c>
      <c r="P208" s="18">
        <f>O208*dt + P207</f>
        <v>-0.11155757590438453</v>
      </c>
      <c r="R208" s="17">
        <v>207</v>
      </c>
      <c r="S208" s="16">
        <f>S207+dt</f>
        <v>2.06</v>
      </c>
      <c r="T208" s="16">
        <f>-springK*(W207)+grav*mass-$Y$2*V207</f>
        <v>-0.82074376115333758</v>
      </c>
      <c r="U208" s="16">
        <f>Table24[[#This Row],[F]]/mass</f>
        <v>-5.4716250743555843</v>
      </c>
      <c r="V208" s="16">
        <f>U208*(dt) + V207</f>
        <v>-1.2509731393443426</v>
      </c>
      <c r="W208" s="18">
        <f>V208*dt + W207</f>
        <v>-0.1122885304653423</v>
      </c>
    </row>
    <row r="209" spans="1:23" x14ac:dyDescent="0.25">
      <c r="A209">
        <v>10.35</v>
      </c>
      <c r="B209">
        <v>0.248</v>
      </c>
      <c r="C209">
        <v>-0.93</v>
      </c>
      <c r="D209">
        <f t="shared" si="18"/>
        <v>8.8000000000000023E-2</v>
      </c>
      <c r="E209">
        <f t="shared" si="19"/>
        <v>0.30300000000000005</v>
      </c>
      <c r="F209" s="24">
        <f t="shared" si="20"/>
        <v>-0.12949200000000005</v>
      </c>
      <c r="G209" s="24">
        <f t="shared" si="21"/>
        <v>0.29883829500000009</v>
      </c>
      <c r="H209" s="24">
        <f t="shared" si="22"/>
        <v>6.4867500000000008E-2</v>
      </c>
      <c r="I209" s="24">
        <f t="shared" si="23"/>
        <v>0.23421379500000006</v>
      </c>
      <c r="K209" s="17">
        <v>208</v>
      </c>
      <c r="L209" s="16">
        <f>L208+dt</f>
        <v>2.0699999999999998</v>
      </c>
      <c r="M209" s="16">
        <f>-springK*(P208)+grav*mass</f>
        <v>-0.74526018086245671</v>
      </c>
      <c r="N209" s="16">
        <f>Table2[[#This Row],[F]]/mass</f>
        <v>-4.9684012057497116</v>
      </c>
      <c r="O209" s="16">
        <f>N209*(dt) + O208</f>
        <v>-1.3090770855680847</v>
      </c>
      <c r="P209" s="18">
        <f>O209*dt + P208</f>
        <v>-0.12464834676006538</v>
      </c>
      <c r="R209" s="17">
        <v>208</v>
      </c>
      <c r="S209" s="16">
        <f>S208+dt</f>
        <v>2.0699999999999998</v>
      </c>
      <c r="T209" s="16">
        <f>-springK*(W208)+grav*mass-$Y$2*V208</f>
        <v>-0.73925069353127737</v>
      </c>
      <c r="U209" s="16">
        <f>Table24[[#This Row],[F]]/mass</f>
        <v>-4.9283379568751826</v>
      </c>
      <c r="V209" s="16">
        <f>U209*(dt) + V208</f>
        <v>-1.3002565189130944</v>
      </c>
      <c r="W209" s="18">
        <f>V209*dt + W208</f>
        <v>-0.12529109565447324</v>
      </c>
    </row>
    <row r="210" spans="1:23" x14ac:dyDescent="0.25">
      <c r="A210">
        <v>10.4</v>
      </c>
      <c r="B210">
        <v>0.20599999999999999</v>
      </c>
      <c r="C210">
        <v>-0.7</v>
      </c>
      <c r="D210">
        <f t="shared" si="18"/>
        <v>0.13000000000000003</v>
      </c>
      <c r="E210">
        <f t="shared" si="19"/>
        <v>0.34500000000000008</v>
      </c>
      <c r="F210" s="24">
        <f t="shared" si="20"/>
        <v>-0.19129500000000005</v>
      </c>
      <c r="G210" s="24">
        <f t="shared" si="21"/>
        <v>0.38742637500000021</v>
      </c>
      <c r="H210" s="24">
        <f t="shared" si="22"/>
        <v>3.6749999999999991E-2</v>
      </c>
      <c r="I210" s="24">
        <f t="shared" si="23"/>
        <v>0.23288137500000017</v>
      </c>
      <c r="K210" s="17">
        <v>209</v>
      </c>
      <c r="L210" s="16">
        <f>L209+dt</f>
        <v>2.0799999999999996</v>
      </c>
      <c r="M210" s="16">
        <f>-springK*(P209)+grav*mass</f>
        <v>-0.66003926259197443</v>
      </c>
      <c r="N210" s="16">
        <f>Table2[[#This Row],[F]]/mass</f>
        <v>-4.4002617506131632</v>
      </c>
      <c r="O210" s="16">
        <f>N210*(dt) + O209</f>
        <v>-1.3530797030742163</v>
      </c>
      <c r="P210" s="18">
        <f>O210*dt + P209</f>
        <v>-0.13817914379080753</v>
      </c>
      <c r="R210" s="17">
        <v>209</v>
      </c>
      <c r="S210" s="16">
        <f>S209+dt</f>
        <v>2.0799999999999996</v>
      </c>
      <c r="T210" s="16">
        <f>-springK*(W209)+grav*mass-$Y$2*V209</f>
        <v>-0.65455471077046612</v>
      </c>
      <c r="U210" s="16">
        <f>Table24[[#This Row],[F]]/mass</f>
        <v>-4.3636980718031078</v>
      </c>
      <c r="V210" s="16">
        <f>U210*(dt) + V209</f>
        <v>-1.3438934996311254</v>
      </c>
      <c r="W210" s="18">
        <f>V210*dt + W209</f>
        <v>-0.13873003065078449</v>
      </c>
    </row>
    <row r="211" spans="1:23" x14ac:dyDescent="0.25">
      <c r="A211">
        <v>10.45</v>
      </c>
      <c r="B211">
        <v>0.17799999999999999</v>
      </c>
      <c r="C211">
        <v>-0.39</v>
      </c>
      <c r="D211">
        <f t="shared" si="18"/>
        <v>0.15800000000000003</v>
      </c>
      <c r="E211">
        <f t="shared" si="19"/>
        <v>0.37300000000000005</v>
      </c>
      <c r="F211" s="24">
        <f t="shared" si="20"/>
        <v>-0.23249700000000004</v>
      </c>
      <c r="G211" s="24">
        <f t="shared" si="21"/>
        <v>0.4528648950000001</v>
      </c>
      <c r="H211" s="24">
        <f t="shared" si="22"/>
        <v>1.1407500000000001E-2</v>
      </c>
      <c r="I211" s="24">
        <f t="shared" si="23"/>
        <v>0.23177539500000005</v>
      </c>
      <c r="K211" s="17">
        <v>210</v>
      </c>
      <c r="L211" s="16">
        <f>L210+dt</f>
        <v>2.0899999999999994</v>
      </c>
      <c r="M211" s="16">
        <f>-springK*(P210)+grav*mass</f>
        <v>-0.57195377392184299</v>
      </c>
      <c r="N211" s="16">
        <f>Table2[[#This Row],[F]]/mass</f>
        <v>-3.8130251594789533</v>
      </c>
      <c r="O211" s="16">
        <f>N211*(dt) + O210</f>
        <v>-1.3912099546690058</v>
      </c>
      <c r="P211" s="18">
        <f>O211*dt + P210</f>
        <v>-0.1520912433374976</v>
      </c>
      <c r="R211" s="17">
        <v>210</v>
      </c>
      <c r="S211" s="16">
        <f>S210+dt</f>
        <v>2.0899999999999994</v>
      </c>
      <c r="T211" s="16">
        <f>-springK*(W210)+grav*mass-$Y$2*V210</f>
        <v>-0.56702360696376186</v>
      </c>
      <c r="U211" s="16">
        <f>Table24[[#This Row],[F]]/mass</f>
        <v>-3.7801573797584127</v>
      </c>
      <c r="V211" s="16">
        <f>U211*(dt) + V210</f>
        <v>-1.3816950734287095</v>
      </c>
      <c r="W211" s="18">
        <f>V211*dt + W210</f>
        <v>-0.15254698138507158</v>
      </c>
    </row>
    <row r="212" spans="1:23" x14ac:dyDescent="0.25">
      <c r="A212">
        <v>10.5</v>
      </c>
      <c r="B212">
        <v>0.16700000000000001</v>
      </c>
      <c r="C212">
        <v>-0.05</v>
      </c>
      <c r="D212">
        <f t="shared" si="18"/>
        <v>0.16900000000000001</v>
      </c>
      <c r="E212">
        <f t="shared" si="19"/>
        <v>0.38400000000000001</v>
      </c>
      <c r="F212" s="24">
        <f t="shared" si="20"/>
        <v>-0.24868350000000003</v>
      </c>
      <c r="G212" s="24">
        <f t="shared" si="21"/>
        <v>0.47996928</v>
      </c>
      <c r="H212" s="24">
        <f t="shared" si="22"/>
        <v>1.8750000000000003E-4</v>
      </c>
      <c r="I212" s="24">
        <f t="shared" si="23"/>
        <v>0.23147327999999998</v>
      </c>
      <c r="K212" s="17">
        <v>211</v>
      </c>
      <c r="L212" s="16">
        <f>L211+dt</f>
        <v>2.0999999999999992</v>
      </c>
      <c r="M212" s="16">
        <f>-springK*(P211)+grav*mass</f>
        <v>-0.48138600587289071</v>
      </c>
      <c r="N212" s="16">
        <f>Table2[[#This Row],[F]]/mass</f>
        <v>-3.209240039152605</v>
      </c>
      <c r="O212" s="16">
        <f>N212*(dt) + O211</f>
        <v>-1.4233023550605317</v>
      </c>
      <c r="P212" s="18">
        <f>O212*dt + P211</f>
        <v>-0.16632426688810292</v>
      </c>
      <c r="R212" s="17">
        <v>211</v>
      </c>
      <c r="S212" s="16">
        <f>S211+dt</f>
        <v>2.0999999999999992</v>
      </c>
      <c r="T212" s="16">
        <f>-springK*(W211)+grav*mass-$Y$2*V211</f>
        <v>-0.47703745610975529</v>
      </c>
      <c r="U212" s="16">
        <f>Table24[[#This Row],[F]]/mass</f>
        <v>-3.1802497073983687</v>
      </c>
      <c r="V212" s="16">
        <f>U212*(dt) + V211</f>
        <v>-1.4134975705026931</v>
      </c>
      <c r="W212" s="18">
        <f>V212*dt + W211</f>
        <v>-0.1666819570900985</v>
      </c>
    </row>
    <row r="213" spans="1:23" x14ac:dyDescent="0.25">
      <c r="A213">
        <v>10.55</v>
      </c>
      <c r="B213">
        <v>0.17299999999999999</v>
      </c>
      <c r="C213">
        <v>0.3</v>
      </c>
      <c r="D213">
        <f t="shared" si="18"/>
        <v>0.16300000000000003</v>
      </c>
      <c r="E213">
        <f t="shared" si="19"/>
        <v>0.37800000000000006</v>
      </c>
      <c r="F213" s="24">
        <f t="shared" si="20"/>
        <v>-0.23985450000000005</v>
      </c>
      <c r="G213" s="24">
        <f t="shared" si="21"/>
        <v>0.46508742000000008</v>
      </c>
      <c r="H213" s="24">
        <f t="shared" si="22"/>
        <v>6.7499999999999999E-3</v>
      </c>
      <c r="I213" s="24">
        <f t="shared" si="23"/>
        <v>0.23198292000000004</v>
      </c>
      <c r="K213" s="17">
        <v>212</v>
      </c>
      <c r="L213" s="16">
        <f>L212+dt</f>
        <v>2.109999999999999</v>
      </c>
      <c r="M213" s="16">
        <f>-springK*(P212)+grav*mass</f>
        <v>-0.3887290225584501</v>
      </c>
      <c r="N213" s="16">
        <f>Table2[[#This Row],[F]]/mass</f>
        <v>-2.5915268170563341</v>
      </c>
      <c r="O213" s="16">
        <f>N213*(dt) + O212</f>
        <v>-1.4492176232310952</v>
      </c>
      <c r="P213" s="18">
        <f>O213*dt + P212</f>
        <v>-0.18081644312041387</v>
      </c>
      <c r="R213" s="17">
        <v>212</v>
      </c>
      <c r="S213" s="16">
        <f>S212+dt</f>
        <v>2.109999999999999</v>
      </c>
      <c r="T213" s="16">
        <f>-springK*(W212)+grav*mass-$Y$2*V212</f>
        <v>-0.38498696177295622</v>
      </c>
      <c r="U213" s="16">
        <f>Table24[[#This Row],[F]]/mass</f>
        <v>-2.5665797451530414</v>
      </c>
      <c r="V213" s="16">
        <f>U213*(dt) + V212</f>
        <v>-1.4391633679542235</v>
      </c>
      <c r="W213" s="18">
        <f>V213*dt + W212</f>
        <v>-0.18107359076964075</v>
      </c>
    </row>
    <row r="214" spans="1:23" x14ac:dyDescent="0.25">
      <c r="A214">
        <v>10.6</v>
      </c>
      <c r="B214">
        <v>0.19700000000000001</v>
      </c>
      <c r="C214">
        <v>0.62</v>
      </c>
      <c r="D214">
        <f t="shared" si="18"/>
        <v>0.13900000000000001</v>
      </c>
      <c r="E214">
        <f t="shared" si="19"/>
        <v>0.35400000000000004</v>
      </c>
      <c r="F214" s="24">
        <f t="shared" si="20"/>
        <v>-0.20453850000000001</v>
      </c>
      <c r="G214" s="24">
        <f t="shared" si="21"/>
        <v>0.4079035800000001</v>
      </c>
      <c r="H214" s="24">
        <f t="shared" si="22"/>
        <v>2.8830000000000001E-2</v>
      </c>
      <c r="I214" s="24">
        <f t="shared" si="23"/>
        <v>0.23219508000000008</v>
      </c>
      <c r="K214" s="17">
        <v>213</v>
      </c>
      <c r="L214" s="16">
        <f>L213+dt</f>
        <v>2.1199999999999988</v>
      </c>
      <c r="M214" s="16">
        <f>-springK*(P213)+grav*mass</f>
        <v>-0.29438495528610575</v>
      </c>
      <c r="N214" s="16">
        <f>Table2[[#This Row],[F]]/mass</f>
        <v>-1.9625663685740384</v>
      </c>
      <c r="O214" s="16">
        <f>N214*(dt) + O213</f>
        <v>-1.4688432869168355</v>
      </c>
      <c r="P214" s="18">
        <f>O214*dt + P213</f>
        <v>-0.19550487598958222</v>
      </c>
      <c r="R214" s="17">
        <v>213</v>
      </c>
      <c r="S214" s="16">
        <f>S213+dt</f>
        <v>2.1199999999999988</v>
      </c>
      <c r="T214" s="16">
        <f>-springK*(W213)+grav*mass-$Y$2*V213</f>
        <v>-0.29127176072168459</v>
      </c>
      <c r="U214" s="16">
        <f>Table24[[#This Row],[F]]/mass</f>
        <v>-1.9418117381445641</v>
      </c>
      <c r="V214" s="16">
        <f>U214*(dt) + V213</f>
        <v>-1.4585814853356691</v>
      </c>
      <c r="W214" s="18">
        <f>V214*dt + W213</f>
        <v>-0.19565940562299744</v>
      </c>
    </row>
    <row r="215" spans="1:23" x14ac:dyDescent="0.25">
      <c r="A215">
        <v>10.65</v>
      </c>
      <c r="B215">
        <v>0.23499999999999999</v>
      </c>
      <c r="C215">
        <v>0.87</v>
      </c>
      <c r="D215">
        <f t="shared" si="18"/>
        <v>0.10100000000000003</v>
      </c>
      <c r="E215">
        <f t="shared" si="19"/>
        <v>0.31600000000000006</v>
      </c>
      <c r="F215" s="24">
        <f t="shared" si="20"/>
        <v>-0.14862150000000005</v>
      </c>
      <c r="G215" s="24">
        <f t="shared" si="21"/>
        <v>0.32503128000000014</v>
      </c>
      <c r="H215" s="24">
        <f t="shared" si="22"/>
        <v>5.6767499999999999E-2</v>
      </c>
      <c r="I215" s="24">
        <f t="shared" si="23"/>
        <v>0.2331772800000001</v>
      </c>
      <c r="K215" s="17">
        <v>214</v>
      </c>
      <c r="L215" s="16">
        <f>L214+dt</f>
        <v>2.1299999999999986</v>
      </c>
      <c r="M215" s="16">
        <f>-springK*(P214)+grav*mass</f>
        <v>-0.19876325730781974</v>
      </c>
      <c r="N215" s="16">
        <f>Table2[[#This Row],[F]]/mass</f>
        <v>-1.3250883820521318</v>
      </c>
      <c r="O215" s="16">
        <f>N215*(dt) + O214</f>
        <v>-1.4820941707373569</v>
      </c>
      <c r="P215" s="18">
        <f>O215*dt + P214</f>
        <v>-0.2103258176969558</v>
      </c>
      <c r="R215" s="17">
        <v>214</v>
      </c>
      <c r="S215" s="16">
        <f>S214+dt</f>
        <v>2.1299999999999986</v>
      </c>
      <c r="T215" s="16">
        <f>-springK*(W214)+grav*mass-$Y$2*V214</f>
        <v>-0.19629868790895116</v>
      </c>
      <c r="U215" s="16">
        <f>Table24[[#This Row],[F]]/mass</f>
        <v>-1.3086579193930079</v>
      </c>
      <c r="V215" s="16">
        <f>U215*(dt) + V214</f>
        <v>-1.4716680645295992</v>
      </c>
      <c r="W215" s="18">
        <f>V215*dt + W214</f>
        <v>-0.21037608626829343</v>
      </c>
    </row>
    <row r="216" spans="1:23" x14ac:dyDescent="0.25">
      <c r="A216">
        <v>10.7</v>
      </c>
      <c r="B216">
        <v>0.28299999999999997</v>
      </c>
      <c r="C216">
        <v>1.02</v>
      </c>
      <c r="D216">
        <f t="shared" si="18"/>
        <v>5.3000000000000047E-2</v>
      </c>
      <c r="E216">
        <f t="shared" si="19"/>
        <v>0.26800000000000007</v>
      </c>
      <c r="F216" s="24">
        <f t="shared" si="20"/>
        <v>-7.7989500000000073E-2</v>
      </c>
      <c r="G216" s="24">
        <f t="shared" si="21"/>
        <v>0.23378712000000013</v>
      </c>
      <c r="H216" s="24">
        <f t="shared" si="22"/>
        <v>7.8030000000000002E-2</v>
      </c>
      <c r="I216" s="24">
        <f t="shared" si="23"/>
        <v>0.23382762000000007</v>
      </c>
      <c r="K216" s="17">
        <v>215</v>
      </c>
      <c r="L216" s="16">
        <f>L215+dt</f>
        <v>2.1399999999999983</v>
      </c>
      <c r="M216" s="16">
        <f>-springK*(P215)+grav*mass</f>
        <v>-0.10227892679281791</v>
      </c>
      <c r="N216" s="16">
        <f>Table2[[#This Row],[F]]/mass</f>
        <v>-0.68185951195211947</v>
      </c>
      <c r="O216" s="16">
        <f>N216*(dt) + O215</f>
        <v>-1.4889127658568782</v>
      </c>
      <c r="P216" s="18">
        <f>O216*dt + P215</f>
        <v>-0.22521494535552458</v>
      </c>
      <c r="R216" s="17">
        <v>215</v>
      </c>
      <c r="S216" s="16">
        <f>S215+dt</f>
        <v>2.1399999999999983</v>
      </c>
      <c r="T216" s="16">
        <f>-springK*(W215)+grav*mass-$Y$2*V215</f>
        <v>-0.1004800103288802</v>
      </c>
      <c r="U216" s="16">
        <f>Table24[[#This Row],[F]]/mass</f>
        <v>-0.66986673552586795</v>
      </c>
      <c r="V216" s="16">
        <f>U216*(dt) + V215</f>
        <v>-1.4783667318848579</v>
      </c>
      <c r="W216" s="18">
        <f>V216*dt + W215</f>
        <v>-0.22515975358714202</v>
      </c>
    </row>
    <row r="217" spans="1:23" x14ac:dyDescent="0.25">
      <c r="A217">
        <v>10.75</v>
      </c>
      <c r="B217">
        <v>0.33700000000000002</v>
      </c>
      <c r="C217">
        <v>1.07</v>
      </c>
      <c r="D217">
        <f t="shared" si="18"/>
        <v>-1.0000000000000009E-3</v>
      </c>
      <c r="E217">
        <f t="shared" si="19"/>
        <v>0.21400000000000002</v>
      </c>
      <c r="F217" s="24">
        <f t="shared" si="20"/>
        <v>1.4715000000000012E-3</v>
      </c>
      <c r="G217" s="24">
        <f t="shared" si="21"/>
        <v>0.14906598000000004</v>
      </c>
      <c r="H217" s="24">
        <f t="shared" si="22"/>
        <v>8.5867499999999999E-2</v>
      </c>
      <c r="I217" s="24">
        <f t="shared" si="23"/>
        <v>0.23640498000000004</v>
      </c>
      <c r="K217" s="17">
        <v>216</v>
      </c>
      <c r="L217" s="16">
        <f>L216+dt</f>
        <v>2.1499999999999981</v>
      </c>
      <c r="M217" s="16">
        <f>-springK*(P216)+grav*mass</f>
        <v>-5.3507057355350884E-3</v>
      </c>
      <c r="N217" s="16">
        <f>Table2[[#This Row],[F]]/mass</f>
        <v>-3.5671371570233923E-2</v>
      </c>
      <c r="O217" s="16">
        <f>N217*(dt) + O216</f>
        <v>-1.4892694795725805</v>
      </c>
      <c r="P217" s="18">
        <f>O217*dt + P216</f>
        <v>-0.24010764015125038</v>
      </c>
      <c r="R217" s="17">
        <v>216</v>
      </c>
      <c r="S217" s="16">
        <f>S216+dt</f>
        <v>2.1499999999999981</v>
      </c>
      <c r="T217" s="16">
        <f>-springK*(W216)+grav*mass-$Y$2*V216</f>
        <v>-4.2316374158207579E-3</v>
      </c>
      <c r="U217" s="16">
        <f>Table24[[#This Row],[F]]/mass</f>
        <v>-2.8210916105471721E-2</v>
      </c>
      <c r="V217" s="16">
        <f>U217*(dt) + V216</f>
        <v>-1.4786488410459127</v>
      </c>
      <c r="W217" s="18">
        <f>V217*dt + W216</f>
        <v>-0.23994624199760115</v>
      </c>
    </row>
    <row r="218" spans="1:23" x14ac:dyDescent="0.25">
      <c r="A218">
        <v>10.8</v>
      </c>
      <c r="B218">
        <v>0.39100000000000001</v>
      </c>
      <c r="C218">
        <v>1.01</v>
      </c>
      <c r="D218">
        <f t="shared" si="18"/>
        <v>-5.4999999999999993E-2</v>
      </c>
      <c r="E218">
        <f t="shared" si="19"/>
        <v>0.16000000000000003</v>
      </c>
      <c r="F218" s="24">
        <f t="shared" si="20"/>
        <v>8.0932499999999991E-2</v>
      </c>
      <c r="G218" s="24">
        <f t="shared" si="21"/>
        <v>8.3328000000000041E-2</v>
      </c>
      <c r="H218" s="24">
        <f t="shared" si="22"/>
        <v>7.6507499999999992E-2</v>
      </c>
      <c r="I218" s="24">
        <f t="shared" si="23"/>
        <v>0.24076800000000004</v>
      </c>
      <c r="K218" s="17">
        <v>217</v>
      </c>
      <c r="L218" s="16">
        <f>L217+dt</f>
        <v>2.1599999999999979</v>
      </c>
      <c r="M218" s="16">
        <f>-springK*(P217)+grav*mass</f>
        <v>9.1600737384639919E-2</v>
      </c>
      <c r="N218" s="16">
        <f>Table2[[#This Row],[F]]/mass</f>
        <v>0.61067158256426612</v>
      </c>
      <c r="O218" s="16">
        <f>N218*(dt) + O217</f>
        <v>-1.4831627637469378</v>
      </c>
      <c r="P218" s="18">
        <f>O218*dt + P217</f>
        <v>-0.25493926778871978</v>
      </c>
      <c r="R218" s="17">
        <v>217</v>
      </c>
      <c r="S218" s="16">
        <f>S217+dt</f>
        <v>2.1599999999999979</v>
      </c>
      <c r="T218" s="16">
        <f>-springK*(W217)+grav*mass-$Y$2*V217</f>
        <v>9.2028684245429246E-2</v>
      </c>
      <c r="U218" s="16">
        <f>Table24[[#This Row],[F]]/mass</f>
        <v>0.61352456163619495</v>
      </c>
      <c r="V218" s="16">
        <f>U218*(dt) + V217</f>
        <v>-1.4725135954295507</v>
      </c>
      <c r="W218" s="18">
        <f>V218*dt + W217</f>
        <v>-0.25467137795189665</v>
      </c>
    </row>
    <row r="219" spans="1:23" x14ac:dyDescent="0.25">
      <c r="A219">
        <v>10.85</v>
      </c>
      <c r="B219">
        <v>0.438</v>
      </c>
      <c r="C219">
        <v>0.84</v>
      </c>
      <c r="D219">
        <f t="shared" si="18"/>
        <v>-0.10199999999999998</v>
      </c>
      <c r="E219">
        <f t="shared" si="19"/>
        <v>0.11300000000000004</v>
      </c>
      <c r="F219" s="24">
        <f t="shared" si="20"/>
        <v>0.15009299999999998</v>
      </c>
      <c r="G219" s="24">
        <f t="shared" si="21"/>
        <v>4.1563095000000029E-2</v>
      </c>
      <c r="H219" s="24">
        <f t="shared" si="22"/>
        <v>5.2919999999999988E-2</v>
      </c>
      <c r="I219" s="24">
        <f t="shared" si="23"/>
        <v>0.24457609499999999</v>
      </c>
      <c r="K219" s="17">
        <v>218</v>
      </c>
      <c r="L219" s="16">
        <f>L218+dt</f>
        <v>2.1699999999999977</v>
      </c>
      <c r="M219" s="16">
        <f>-springK*(P218)+grav*mass</f>
        <v>0.18815463330456561</v>
      </c>
      <c r="N219" s="16">
        <f>Table2[[#This Row],[F]]/mass</f>
        <v>1.2543642220304374</v>
      </c>
      <c r="O219" s="16">
        <f>N219*(dt) + O218</f>
        <v>-1.4706191215266333</v>
      </c>
      <c r="P219" s="18">
        <f>O219*dt + P218</f>
        <v>-0.26964545900398612</v>
      </c>
      <c r="R219" s="17">
        <v>218</v>
      </c>
      <c r="S219" s="16">
        <f>S218+dt</f>
        <v>2.1699999999999977</v>
      </c>
      <c r="T219" s="16">
        <f>-springK*(W218)+grav*mass-$Y$2*V218</f>
        <v>0.18788318406227666</v>
      </c>
      <c r="U219" s="16">
        <f>Table24[[#This Row],[F]]/mass</f>
        <v>1.2525545604151778</v>
      </c>
      <c r="V219" s="16">
        <f>U219*(dt) + V218</f>
        <v>-1.459988049825399</v>
      </c>
      <c r="W219" s="18">
        <f>V219*dt + W218</f>
        <v>-0.26927125845015065</v>
      </c>
    </row>
    <row r="220" spans="1:23" x14ac:dyDescent="0.25">
      <c r="A220">
        <v>10.9</v>
      </c>
      <c r="B220">
        <v>0.47499999999999998</v>
      </c>
      <c r="C220">
        <v>0.59</v>
      </c>
      <c r="D220">
        <f t="shared" si="18"/>
        <v>-0.13899999999999996</v>
      </c>
      <c r="E220">
        <f t="shared" si="19"/>
        <v>7.6000000000000068E-2</v>
      </c>
      <c r="F220" s="24">
        <f t="shared" si="20"/>
        <v>0.20453849999999996</v>
      </c>
      <c r="G220" s="24">
        <f t="shared" si="21"/>
        <v>1.8800880000000034E-2</v>
      </c>
      <c r="H220" s="24">
        <f t="shared" si="22"/>
        <v>2.6107499999999995E-2</v>
      </c>
      <c r="I220" s="24">
        <f t="shared" si="23"/>
        <v>0.24944687999999998</v>
      </c>
      <c r="K220" s="17">
        <v>219</v>
      </c>
      <c r="L220" s="16">
        <f>L219+dt</f>
        <v>2.1799999999999975</v>
      </c>
      <c r="M220" s="16">
        <f>-springK*(P219)+grav*mass</f>
        <v>0.28389193811594948</v>
      </c>
      <c r="N220" s="16">
        <f>Table2[[#This Row],[F]]/mass</f>
        <v>1.8926129207729967</v>
      </c>
      <c r="O220" s="16">
        <f>N220*(dt) + O219</f>
        <v>-1.4516929923189033</v>
      </c>
      <c r="P220" s="18">
        <f>O220*dt + P219</f>
        <v>-0.28416238892717516</v>
      </c>
      <c r="R220" s="17">
        <v>219</v>
      </c>
      <c r="S220" s="16">
        <f>S219+dt</f>
        <v>2.1799999999999975</v>
      </c>
      <c r="T220" s="16">
        <f>-springK*(W219)+grav*mass-$Y$2*V219</f>
        <v>0.28291588056030603</v>
      </c>
      <c r="U220" s="16">
        <f>Table24[[#This Row],[F]]/mass</f>
        <v>1.8861058704020404</v>
      </c>
      <c r="V220" s="16">
        <f>U220*(dt) + V219</f>
        <v>-1.4411269911213787</v>
      </c>
      <c r="W220" s="18">
        <f>V220*dt + W219</f>
        <v>-0.28368252836136443</v>
      </c>
    </row>
    <row r="221" spans="1:23" x14ac:dyDescent="0.25">
      <c r="A221">
        <v>10.95</v>
      </c>
      <c r="B221">
        <v>0.497</v>
      </c>
      <c r="C221">
        <v>0.27</v>
      </c>
      <c r="D221">
        <f t="shared" si="18"/>
        <v>-0.16099999999999998</v>
      </c>
      <c r="E221">
        <f t="shared" si="19"/>
        <v>5.4000000000000048E-2</v>
      </c>
      <c r="F221" s="24">
        <f t="shared" si="20"/>
        <v>0.23691149999999997</v>
      </c>
      <c r="G221" s="24">
        <f t="shared" si="21"/>
        <v>9.4915800000000168E-3</v>
      </c>
      <c r="H221" s="24">
        <f t="shared" si="22"/>
        <v>5.4675000000000001E-3</v>
      </c>
      <c r="I221" s="24">
        <f t="shared" si="23"/>
        <v>0.25187058000000001</v>
      </c>
      <c r="K221" s="17">
        <v>220</v>
      </c>
      <c r="L221" s="16">
        <f>L220+dt</f>
        <v>2.1899999999999973</v>
      </c>
      <c r="M221" s="16">
        <f>-springK*(P220)+grav*mass</f>
        <v>0.37839715191591017</v>
      </c>
      <c r="N221" s="16">
        <f>Table2[[#This Row],[F]]/mass</f>
        <v>2.5226476794394013</v>
      </c>
      <c r="O221" s="16">
        <f>N221*(dt) + O220</f>
        <v>-1.4264665155245093</v>
      </c>
      <c r="P221" s="18">
        <f>O221*dt + P220</f>
        <v>-0.29842705408242026</v>
      </c>
      <c r="R221" s="17">
        <v>220</v>
      </c>
      <c r="S221" s="16">
        <f>S220+dt</f>
        <v>2.1899999999999973</v>
      </c>
      <c r="T221" s="16">
        <f>-springK*(W220)+grav*mass-$Y$2*V220</f>
        <v>0.37671438662360374</v>
      </c>
      <c r="U221" s="16">
        <f>Table24[[#This Row],[F]]/mass</f>
        <v>2.5114292441573585</v>
      </c>
      <c r="V221" s="16">
        <f>U221*(dt) + V220</f>
        <v>-1.4160126986798052</v>
      </c>
      <c r="W221" s="18">
        <f>V221*dt + W220</f>
        <v>-0.29784265534816246</v>
      </c>
    </row>
    <row r="222" spans="1:23" x14ac:dyDescent="0.25">
      <c r="A222">
        <v>11</v>
      </c>
      <c r="B222">
        <v>0.502</v>
      </c>
      <c r="C222">
        <v>-0.08</v>
      </c>
      <c r="D222">
        <f t="shared" si="18"/>
        <v>-0.16599999999999998</v>
      </c>
      <c r="E222">
        <f t="shared" si="19"/>
        <v>4.9000000000000044E-2</v>
      </c>
      <c r="F222" s="24">
        <f t="shared" si="20"/>
        <v>0.24426899999999996</v>
      </c>
      <c r="G222" s="24">
        <f t="shared" si="21"/>
        <v>7.815255000000014E-3</v>
      </c>
      <c r="H222" s="24">
        <f t="shared" si="22"/>
        <v>4.8000000000000001E-4</v>
      </c>
      <c r="I222" s="24">
        <f t="shared" si="23"/>
        <v>0.25256425499999996</v>
      </c>
      <c r="K222" s="17">
        <v>221</v>
      </c>
      <c r="L222" s="16">
        <f>L221+dt</f>
        <v>2.1999999999999971</v>
      </c>
      <c r="M222" s="16">
        <f>-springK*(P221)+grav*mass</f>
        <v>0.47126012207655577</v>
      </c>
      <c r="N222" s="16">
        <f>Table2[[#This Row],[F]]/mass</f>
        <v>3.1417341471770386</v>
      </c>
      <c r="O222" s="16">
        <f>N222*(dt) + O221</f>
        <v>-1.3950491740527389</v>
      </c>
      <c r="P222" s="18">
        <f>O222*dt + P221</f>
        <v>-0.31237754582294763</v>
      </c>
      <c r="R222" s="17">
        <v>221</v>
      </c>
      <c r="S222" s="16">
        <f>S221+dt</f>
        <v>2.1999999999999971</v>
      </c>
      <c r="T222" s="16">
        <f>-springK*(W221)+grav*mass-$Y$2*V221</f>
        <v>0.46887169901521736</v>
      </c>
      <c r="U222" s="16">
        <f>Table24[[#This Row],[F]]/mass</f>
        <v>3.1258113267681158</v>
      </c>
      <c r="V222" s="16">
        <f>U222*(dt) + V221</f>
        <v>-1.3847545854121239</v>
      </c>
      <c r="W222" s="18">
        <f>V222*dt + W221</f>
        <v>-0.31169020120228369</v>
      </c>
    </row>
    <row r="223" spans="1:23" x14ac:dyDescent="0.25">
      <c r="A223">
        <v>11.05</v>
      </c>
      <c r="B223">
        <v>0.48899999999999999</v>
      </c>
      <c r="C223">
        <v>-0.42</v>
      </c>
      <c r="D223">
        <f t="shared" si="18"/>
        <v>-0.15299999999999997</v>
      </c>
      <c r="E223">
        <f t="shared" si="19"/>
        <v>6.2000000000000055E-2</v>
      </c>
      <c r="F223" s="24">
        <f t="shared" si="20"/>
        <v>0.22513949999999996</v>
      </c>
      <c r="G223" s="24">
        <f t="shared" si="21"/>
        <v>1.2512220000000022E-2</v>
      </c>
      <c r="H223" s="24">
        <f t="shared" si="22"/>
        <v>1.3229999999999997E-2</v>
      </c>
      <c r="I223" s="24">
        <f t="shared" si="23"/>
        <v>0.25088171999999997</v>
      </c>
      <c r="K223" s="17">
        <v>222</v>
      </c>
      <c r="L223" s="16">
        <f>L222+dt</f>
        <v>2.2099999999999969</v>
      </c>
      <c r="M223" s="16">
        <f>-springK*(P222)+grav*mass</f>
        <v>0.56207782330738909</v>
      </c>
      <c r="N223" s="16">
        <f>Table2[[#This Row],[F]]/mass</f>
        <v>3.7471854887159273</v>
      </c>
      <c r="O223" s="16">
        <f>N223*(dt) + O222</f>
        <v>-1.3575773191655796</v>
      </c>
      <c r="P223" s="18">
        <f>O223*dt + P222</f>
        <v>-0.32595331901460345</v>
      </c>
      <c r="R223" s="17">
        <v>222</v>
      </c>
      <c r="S223" s="16">
        <f>S222+dt</f>
        <v>2.2099999999999969</v>
      </c>
      <c r="T223" s="16">
        <f>-springK*(W222)+grav*mass-$Y$2*V222</f>
        <v>0.55898796441227872</v>
      </c>
      <c r="U223" s="16">
        <f>Table24[[#This Row],[F]]/mass</f>
        <v>3.7265864294151916</v>
      </c>
      <c r="V223" s="16">
        <f>U223*(dt) + V222</f>
        <v>-1.347488721117972</v>
      </c>
      <c r="W223" s="18">
        <f>V223*dt + W222</f>
        <v>-0.32516508841346342</v>
      </c>
    </row>
    <row r="224" spans="1:23" x14ac:dyDescent="0.25">
      <c r="A224">
        <v>11.1</v>
      </c>
      <c r="B224">
        <v>0.46</v>
      </c>
      <c r="C224">
        <v>-0.71</v>
      </c>
      <c r="D224">
        <f t="shared" si="18"/>
        <v>-0.124</v>
      </c>
      <c r="E224">
        <f t="shared" si="19"/>
        <v>9.1000000000000025E-2</v>
      </c>
      <c r="F224" s="24">
        <f t="shared" si="20"/>
        <v>0.18246599999999999</v>
      </c>
      <c r="G224" s="24">
        <f t="shared" si="21"/>
        <v>2.6954655000000018E-2</v>
      </c>
      <c r="H224" s="24">
        <f t="shared" si="22"/>
        <v>3.7807500000000001E-2</v>
      </c>
      <c r="I224" s="24">
        <f t="shared" si="23"/>
        <v>0.247228155</v>
      </c>
      <c r="K224" s="17">
        <v>223</v>
      </c>
      <c r="L224" s="16">
        <f>L223+dt</f>
        <v>2.2199999999999966</v>
      </c>
      <c r="M224" s="16">
        <f>-springK*(P223)+grav*mass</f>
        <v>0.65045610678506827</v>
      </c>
      <c r="N224" s="16">
        <f>Table2[[#This Row],[F]]/mass</f>
        <v>4.3363740452337884</v>
      </c>
      <c r="O224" s="16">
        <f>N224*(dt) + O223</f>
        <v>-1.3142135787132416</v>
      </c>
      <c r="P224" s="18">
        <f>O224*dt + P223</f>
        <v>-0.33909545480173586</v>
      </c>
      <c r="R224" s="17">
        <v>223</v>
      </c>
      <c r="S224" s="16">
        <f>S223+dt</f>
        <v>2.2199999999999966</v>
      </c>
      <c r="T224" s="16">
        <f>-springK*(W223)+grav*mass-$Y$2*V223</f>
        <v>0.64667221429276456</v>
      </c>
      <c r="U224" s="16">
        <f>Table24[[#This Row],[F]]/mass</f>
        <v>4.3111480952850973</v>
      </c>
      <c r="V224" s="16">
        <f>U224*(dt) + V223</f>
        <v>-1.304377240165121</v>
      </c>
      <c r="W224" s="18">
        <f>V224*dt + W223</f>
        <v>-0.33820886081511464</v>
      </c>
    </row>
    <row r="225" spans="1:23" x14ac:dyDescent="0.25">
      <c r="A225">
        <v>11.15</v>
      </c>
      <c r="B225">
        <v>0.41699999999999998</v>
      </c>
      <c r="C225">
        <v>-0.93</v>
      </c>
      <c r="D225">
        <f t="shared" si="18"/>
        <v>-8.0999999999999961E-2</v>
      </c>
      <c r="E225">
        <f t="shared" si="19"/>
        <v>0.13400000000000006</v>
      </c>
      <c r="F225" s="24">
        <f t="shared" si="20"/>
        <v>0.11919149999999995</v>
      </c>
      <c r="G225" s="24">
        <f t="shared" si="21"/>
        <v>5.8446780000000052E-2</v>
      </c>
      <c r="H225" s="24">
        <f t="shared" si="22"/>
        <v>6.4867500000000008E-2</v>
      </c>
      <c r="I225" s="24">
        <f t="shared" si="23"/>
        <v>0.24250578</v>
      </c>
      <c r="K225" s="17">
        <v>224</v>
      </c>
      <c r="L225" s="16">
        <f>L224+dt</f>
        <v>2.2299999999999964</v>
      </c>
      <c r="M225" s="16">
        <f>-springK*(P224)+grav*mass</f>
        <v>0.73601141075930054</v>
      </c>
      <c r="N225" s="16">
        <f>Table2[[#This Row],[F]]/mass</f>
        <v>4.9067427383953373</v>
      </c>
      <c r="O225" s="16">
        <f>N225*(dt) + O224</f>
        <v>-1.2651461513292883</v>
      </c>
      <c r="P225" s="18">
        <f>O225*dt + P224</f>
        <v>-0.35174691631502875</v>
      </c>
      <c r="R225" s="17">
        <v>224</v>
      </c>
      <c r="S225" s="16">
        <f>S224+dt</f>
        <v>2.2299999999999964</v>
      </c>
      <c r="T225" s="16">
        <f>-springK*(W224)+grav*mass-$Y$2*V224</f>
        <v>0.73154406114656134</v>
      </c>
      <c r="U225" s="16">
        <f>Table24[[#This Row],[F]]/mass</f>
        <v>4.8769604076437423</v>
      </c>
      <c r="V225" s="16">
        <f>U225*(dt) + V224</f>
        <v>-1.2556076360886836</v>
      </c>
      <c r="W225" s="18">
        <f>V225*dt + W224</f>
        <v>-0.35076493717600149</v>
      </c>
    </row>
    <row r="226" spans="1:23" x14ac:dyDescent="0.25">
      <c r="A226">
        <v>11.2</v>
      </c>
      <c r="B226">
        <v>0.36699999999999999</v>
      </c>
      <c r="C226">
        <v>-1.05</v>
      </c>
      <c r="D226">
        <f t="shared" si="18"/>
        <v>-3.0999999999999972E-2</v>
      </c>
      <c r="E226">
        <f t="shared" si="19"/>
        <v>0.18400000000000005</v>
      </c>
      <c r="F226" s="24">
        <f t="shared" si="20"/>
        <v>4.5616499999999956E-2</v>
      </c>
      <c r="G226" s="24">
        <f t="shared" si="21"/>
        <v>0.11020128000000005</v>
      </c>
      <c r="H226" s="24">
        <f t="shared" si="22"/>
        <v>8.2687499999999997E-2</v>
      </c>
      <c r="I226" s="24">
        <f t="shared" si="23"/>
        <v>0.23850528000000001</v>
      </c>
      <c r="K226" s="17">
        <v>225</v>
      </c>
      <c r="L226" s="16">
        <f>L225+dt</f>
        <v>2.2399999999999962</v>
      </c>
      <c r="M226" s="16">
        <f>-springK*(P225)+grav*mass</f>
        <v>0.81837242521083708</v>
      </c>
      <c r="N226" s="16">
        <f>Table2[[#This Row],[F]]/mass</f>
        <v>5.4558161680722472</v>
      </c>
      <c r="O226" s="16">
        <f>N226*(dt) + O225</f>
        <v>-1.2105879896485658</v>
      </c>
      <c r="P226" s="18">
        <f>O226*dt + P225</f>
        <v>-0.3638527962115144</v>
      </c>
      <c r="R226" s="17">
        <v>225</v>
      </c>
      <c r="S226" s="16">
        <f>S225+dt</f>
        <v>2.2399999999999962</v>
      </c>
      <c r="T226" s="16">
        <f>-springK*(W225)+grav*mass-$Y$2*V225</f>
        <v>0.81323534865185809</v>
      </c>
      <c r="U226" s="16">
        <f>Table24[[#This Row],[F]]/mass</f>
        <v>5.4215689910123874</v>
      </c>
      <c r="V226" s="16">
        <f>U226*(dt) + V225</f>
        <v>-1.2013919461785598</v>
      </c>
      <c r="W226" s="18">
        <f>V226*dt + W225</f>
        <v>-0.36277885663778708</v>
      </c>
    </row>
    <row r="227" spans="1:23" x14ac:dyDescent="0.25">
      <c r="A227">
        <v>11.25</v>
      </c>
      <c r="B227">
        <v>0.313</v>
      </c>
      <c r="C227">
        <v>-1.06</v>
      </c>
      <c r="D227">
        <f t="shared" si="18"/>
        <v>2.300000000000002E-2</v>
      </c>
      <c r="E227">
        <f t="shared" si="19"/>
        <v>0.23800000000000004</v>
      </c>
      <c r="F227" s="24">
        <f t="shared" si="20"/>
        <v>-3.3844500000000034E-2</v>
      </c>
      <c r="G227" s="24">
        <f t="shared" si="21"/>
        <v>0.18437622000000006</v>
      </c>
      <c r="H227" s="24">
        <f t="shared" si="22"/>
        <v>8.4270000000000012E-2</v>
      </c>
      <c r="I227" s="24">
        <f t="shared" si="23"/>
        <v>0.23480172000000005</v>
      </c>
      <c r="K227" s="17">
        <v>226</v>
      </c>
      <c r="L227" s="16">
        <f>L226+dt</f>
        <v>2.249999999999996</v>
      </c>
      <c r="M227" s="16">
        <f>-springK*(P226)+grav*mass</f>
        <v>0.89718170333695846</v>
      </c>
      <c r="N227" s="16">
        <f>Table2[[#This Row],[F]]/mass</f>
        <v>5.9812113555797231</v>
      </c>
      <c r="O227" s="16">
        <f>N227*(dt) + O226</f>
        <v>-1.1507758760927687</v>
      </c>
      <c r="P227" s="18">
        <f>O227*dt + P226</f>
        <v>-0.37536055497244208</v>
      </c>
      <c r="R227" s="17">
        <v>226</v>
      </c>
      <c r="S227" s="16">
        <f>S226+dt</f>
        <v>2.249999999999996</v>
      </c>
      <c r="T227" s="16">
        <f>-springK*(W226)+grav*mass-$Y$2*V226</f>
        <v>0.8913917486581725</v>
      </c>
      <c r="U227" s="16">
        <f>Table24[[#This Row],[F]]/mass</f>
        <v>5.9426116577211499</v>
      </c>
      <c r="V227" s="16">
        <f>U227*(dt) + V226</f>
        <v>-1.1419658296013484</v>
      </c>
      <c r="W227" s="18">
        <f>V227*dt + W226</f>
        <v>-0.37419851493380057</v>
      </c>
    </row>
    <row r="228" spans="1:23" x14ac:dyDescent="0.25">
      <c r="A228">
        <v>11.3</v>
      </c>
      <c r="B228">
        <v>0.26100000000000001</v>
      </c>
      <c r="C228">
        <v>-0.95</v>
      </c>
      <c r="D228">
        <f t="shared" si="18"/>
        <v>7.5000000000000011E-2</v>
      </c>
      <c r="E228">
        <f t="shared" si="19"/>
        <v>0.29000000000000004</v>
      </c>
      <c r="F228" s="24">
        <f t="shared" si="20"/>
        <v>-0.11036250000000002</v>
      </c>
      <c r="G228" s="24">
        <f t="shared" si="21"/>
        <v>0.27374550000000009</v>
      </c>
      <c r="H228" s="24">
        <f t="shared" si="22"/>
        <v>6.7687499999999998E-2</v>
      </c>
      <c r="I228" s="24">
        <f t="shared" si="23"/>
        <v>0.23107050000000007</v>
      </c>
      <c r="K228" s="17">
        <v>227</v>
      </c>
      <c r="L228" s="16">
        <f>L227+dt</f>
        <v>2.2599999999999958</v>
      </c>
      <c r="M228" s="16">
        <f>-springK*(P227)+grav*mass</f>
        <v>0.97209721287059803</v>
      </c>
      <c r="N228" s="16">
        <f>Table2[[#This Row],[F]]/mass</f>
        <v>6.4806480858039874</v>
      </c>
      <c r="O228" s="16">
        <f>N228*(dt) + O227</f>
        <v>-1.0859693952347287</v>
      </c>
      <c r="P228" s="18">
        <f>O228*dt + P227</f>
        <v>-0.38622024892478934</v>
      </c>
      <c r="R228" s="17">
        <v>227</v>
      </c>
      <c r="S228" s="16">
        <f>S227+dt</f>
        <v>2.2599999999999958</v>
      </c>
      <c r="T228" s="16">
        <f>-springK*(W227)+grav*mass-$Y$2*V227</f>
        <v>0.96567429804864291</v>
      </c>
      <c r="U228" s="16">
        <f>Table24[[#This Row],[F]]/mass</f>
        <v>6.4378286536576192</v>
      </c>
      <c r="V228" s="16">
        <f>U228*(dt) + V227</f>
        <v>-1.0775875430647721</v>
      </c>
      <c r="W228" s="18">
        <f>V228*dt + W227</f>
        <v>-0.3849743903644483</v>
      </c>
    </row>
    <row r="229" spans="1:23" x14ac:dyDescent="0.25">
      <c r="A229">
        <v>11.35</v>
      </c>
      <c r="B229">
        <v>0.217</v>
      </c>
      <c r="C229">
        <v>-0.75</v>
      </c>
      <c r="D229">
        <f t="shared" si="18"/>
        <v>0.11900000000000002</v>
      </c>
      <c r="E229">
        <f t="shared" si="19"/>
        <v>0.33400000000000007</v>
      </c>
      <c r="F229" s="24">
        <f t="shared" si="20"/>
        <v>-0.17510850000000003</v>
      </c>
      <c r="G229" s="24">
        <f t="shared" si="21"/>
        <v>0.36311478000000014</v>
      </c>
      <c r="H229" s="24">
        <f t="shared" si="22"/>
        <v>4.2187499999999996E-2</v>
      </c>
      <c r="I229" s="24">
        <f t="shared" si="23"/>
        <v>0.2301937800000001</v>
      </c>
      <c r="K229" s="17">
        <v>228</v>
      </c>
      <c r="L229" s="16">
        <f>L228+dt</f>
        <v>2.2699999999999956</v>
      </c>
      <c r="M229" s="16">
        <f>-springK*(P228)+grav*mass</f>
        <v>1.0427938205003786</v>
      </c>
      <c r="N229" s="16">
        <f>Table2[[#This Row],[F]]/mass</f>
        <v>6.9519588033358577</v>
      </c>
      <c r="O229" s="16">
        <f>N229*(dt) + O228</f>
        <v>-1.0164498072013701</v>
      </c>
      <c r="P229" s="18">
        <f>O229*dt + P228</f>
        <v>-0.39638474699680304</v>
      </c>
      <c r="R229" s="17">
        <v>228</v>
      </c>
      <c r="S229" s="16">
        <f>S228+dt</f>
        <v>2.2699999999999956</v>
      </c>
      <c r="T229" s="16">
        <f>-springK*(W228)+grav*mass-$Y$2*V228</f>
        <v>1.035760868815623</v>
      </c>
      <c r="U229" s="16">
        <f>Table24[[#This Row],[F]]/mass</f>
        <v>6.9050724587708201</v>
      </c>
      <c r="V229" s="16">
        <f>U229*(dt) + V228</f>
        <v>-1.008536818477064</v>
      </c>
      <c r="W229" s="18">
        <f>V229*dt + W228</f>
        <v>-0.39505975854921893</v>
      </c>
    </row>
    <row r="230" spans="1:23" x14ac:dyDescent="0.25">
      <c r="A230">
        <v>11.4</v>
      </c>
      <c r="B230">
        <v>0.186</v>
      </c>
      <c r="C230">
        <v>-0.47</v>
      </c>
      <c r="D230">
        <f t="shared" si="18"/>
        <v>0.15000000000000002</v>
      </c>
      <c r="E230">
        <f t="shared" si="19"/>
        <v>0.36500000000000005</v>
      </c>
      <c r="F230" s="24">
        <f t="shared" si="20"/>
        <v>-0.22072500000000003</v>
      </c>
      <c r="G230" s="24">
        <f t="shared" si="21"/>
        <v>0.43364737500000011</v>
      </c>
      <c r="H230" s="24">
        <f t="shared" si="22"/>
        <v>1.6567499999999999E-2</v>
      </c>
      <c r="I230" s="24">
        <f t="shared" si="23"/>
        <v>0.22948987500000007</v>
      </c>
      <c r="K230" s="17">
        <v>229</v>
      </c>
      <c r="L230" s="16">
        <f>L229+dt</f>
        <v>2.2799999999999954</v>
      </c>
      <c r="M230" s="16">
        <f>-springK*(P229)+grav*mass</f>
        <v>1.1089647029491878</v>
      </c>
      <c r="N230" s="16">
        <f>Table2[[#This Row],[F]]/mass</f>
        <v>7.3930980196612524</v>
      </c>
      <c r="O230" s="16">
        <f>N230*(dt) + O229</f>
        <v>-0.94251882700475764</v>
      </c>
      <c r="P230" s="18">
        <f>O230*dt + P229</f>
        <v>-0.40580993526685061</v>
      </c>
      <c r="R230" s="17">
        <v>229</v>
      </c>
      <c r="S230" s="16">
        <f>S229+dt</f>
        <v>2.2799999999999954</v>
      </c>
      <c r="T230" s="16">
        <f>-springK*(W229)+grav*mass-$Y$2*V229</f>
        <v>1.1013475649738922</v>
      </c>
      <c r="U230" s="16">
        <f>Table24[[#This Row],[F]]/mass</f>
        <v>7.3423170998259479</v>
      </c>
      <c r="V230" s="16">
        <f>U230*(dt) + V229</f>
        <v>-0.93511364747880454</v>
      </c>
      <c r="W230" s="18">
        <f>V230*dt + W229</f>
        <v>-0.40441089502400696</v>
      </c>
    </row>
    <row r="231" spans="1:23" x14ac:dyDescent="0.25">
      <c r="A231">
        <v>11.45</v>
      </c>
      <c r="B231">
        <v>0.17</v>
      </c>
      <c r="C231">
        <v>-0.14000000000000001</v>
      </c>
      <c r="D231">
        <f t="shared" si="18"/>
        <v>0.16600000000000001</v>
      </c>
      <c r="E231">
        <f t="shared" si="19"/>
        <v>0.38100000000000001</v>
      </c>
      <c r="F231" s="24">
        <f t="shared" si="20"/>
        <v>-0.24426900000000004</v>
      </c>
      <c r="G231" s="24">
        <f t="shared" si="21"/>
        <v>0.472499055</v>
      </c>
      <c r="H231" s="24">
        <f t="shared" si="22"/>
        <v>1.4700000000000002E-3</v>
      </c>
      <c r="I231" s="24">
        <f t="shared" si="23"/>
        <v>0.22970005499999996</v>
      </c>
      <c r="K231" s="17">
        <v>230</v>
      </c>
      <c r="L231" s="16">
        <f>L230+dt</f>
        <v>2.2899999999999952</v>
      </c>
      <c r="M231" s="16">
        <f>-springK*(P230)+grav*mass</f>
        <v>1.1703226785871974</v>
      </c>
      <c r="N231" s="16">
        <f>Table2[[#This Row],[F]]/mass</f>
        <v>7.8021511905813163</v>
      </c>
      <c r="O231" s="16">
        <f>N231*(dt) + O230</f>
        <v>-0.86449731509894445</v>
      </c>
      <c r="P231" s="18">
        <f>O231*dt + P230</f>
        <v>-0.41445490841784005</v>
      </c>
      <c r="R231" s="17">
        <v>230</v>
      </c>
      <c r="S231" s="16">
        <f>S230+dt</f>
        <v>2.2899999999999952</v>
      </c>
      <c r="T231" s="16">
        <f>-springK*(W230)+grav*mass-$Y$2*V230</f>
        <v>1.1621500402537639</v>
      </c>
      <c r="U231" s="16">
        <f>Table24[[#This Row],[F]]/mass</f>
        <v>7.7476669350250926</v>
      </c>
      <c r="V231" s="16">
        <f>U231*(dt) + V230</f>
        <v>-0.85763697812855366</v>
      </c>
      <c r="W231" s="18">
        <f>V231*dt + W230</f>
        <v>-0.41298726480529246</v>
      </c>
    </row>
    <row r="232" spans="1:23" x14ac:dyDescent="0.25">
      <c r="A232">
        <v>11.5</v>
      </c>
      <c r="B232">
        <v>0.17199999999999999</v>
      </c>
      <c r="C232">
        <v>0.21</v>
      </c>
      <c r="D232">
        <f t="shared" si="18"/>
        <v>0.16400000000000003</v>
      </c>
      <c r="E232">
        <f t="shared" si="19"/>
        <v>0.37900000000000006</v>
      </c>
      <c r="F232" s="24">
        <f t="shared" si="20"/>
        <v>-0.24132600000000004</v>
      </c>
      <c r="G232" s="24">
        <f t="shared" si="21"/>
        <v>0.46755145500000012</v>
      </c>
      <c r="H232" s="24">
        <f t="shared" si="22"/>
        <v>3.3074999999999992E-3</v>
      </c>
      <c r="I232" s="24">
        <f t="shared" si="23"/>
        <v>0.22953295500000007</v>
      </c>
      <c r="K232" s="17">
        <v>231</v>
      </c>
      <c r="L232" s="16">
        <f>L231+dt</f>
        <v>2.2999999999999949</v>
      </c>
      <c r="M232" s="16">
        <f>-springK*(P231)+grav*mass</f>
        <v>1.2266014538001386</v>
      </c>
      <c r="N232" s="16">
        <f>Table2[[#This Row],[F]]/mass</f>
        <v>8.1773430253342578</v>
      </c>
      <c r="O232" s="16">
        <f>N232*(dt) + O231</f>
        <v>-0.78272388484560185</v>
      </c>
      <c r="P232" s="18">
        <f>O232*dt + P231</f>
        <v>-0.42228214726629609</v>
      </c>
      <c r="R232" s="17">
        <v>231</v>
      </c>
      <c r="S232" s="16">
        <f>S231+dt</f>
        <v>2.2999999999999949</v>
      </c>
      <c r="T232" s="16">
        <f>-springK*(W231)+grav*mass-$Y$2*V231</f>
        <v>1.2179047308605826</v>
      </c>
      <c r="U232" s="16">
        <f>Table24[[#This Row],[F]]/mass</f>
        <v>8.1193648724038852</v>
      </c>
      <c r="V232" s="16">
        <f>U232*(dt) + V231</f>
        <v>-0.77644332940451477</v>
      </c>
      <c r="W232" s="18">
        <f>V232*dt + W231</f>
        <v>-0.4207516980993376</v>
      </c>
    </row>
    <row r="233" spans="1:23" x14ac:dyDescent="0.25">
      <c r="A233">
        <v>11.55</v>
      </c>
      <c r="B233">
        <v>0.191</v>
      </c>
      <c r="C233">
        <v>0.54</v>
      </c>
      <c r="D233">
        <f t="shared" si="18"/>
        <v>0.14500000000000002</v>
      </c>
      <c r="E233">
        <f t="shared" si="19"/>
        <v>0.36000000000000004</v>
      </c>
      <c r="F233" s="24">
        <f t="shared" si="20"/>
        <v>-0.21336750000000004</v>
      </c>
      <c r="G233" s="24">
        <f t="shared" si="21"/>
        <v>0.42184800000000006</v>
      </c>
      <c r="H233" s="24">
        <f t="shared" si="22"/>
        <v>2.1870000000000001E-2</v>
      </c>
      <c r="I233" s="24">
        <f t="shared" si="23"/>
        <v>0.23035050000000001</v>
      </c>
      <c r="K233" s="17">
        <v>232</v>
      </c>
      <c r="L233" s="16">
        <f>L232+dt</f>
        <v>2.3099999999999947</v>
      </c>
      <c r="M233" s="16">
        <f>-springK*(P232)+grav*mass</f>
        <v>1.2775567787035873</v>
      </c>
      <c r="N233" s="16">
        <f>Table2[[#This Row],[F]]/mass</f>
        <v>8.5170451913572496</v>
      </c>
      <c r="O233" s="16">
        <f>N233*(dt) + O232</f>
        <v>-0.69755343293202932</v>
      </c>
      <c r="P233" s="18">
        <f>O233*dt + P232</f>
        <v>-0.42925768159561639</v>
      </c>
      <c r="R233" s="17">
        <v>232</v>
      </c>
      <c r="S233" s="16">
        <f>S232+dt</f>
        <v>2.3099999999999947</v>
      </c>
      <c r="T233" s="16">
        <f>-springK*(W232)+grav*mass-$Y$2*V232</f>
        <v>1.2683699979560921</v>
      </c>
      <c r="U233" s="16">
        <f>Table24[[#This Row],[F]]/mass</f>
        <v>8.4557999863739468</v>
      </c>
      <c r="V233" s="16">
        <f>U233*(dt) + V232</f>
        <v>-0.69188532954077531</v>
      </c>
      <c r="W233" s="18">
        <f>V233*dt + W232</f>
        <v>-0.42767055139474536</v>
      </c>
    </row>
    <row r="234" spans="1:23" x14ac:dyDescent="0.25">
      <c r="A234">
        <v>11.6</v>
      </c>
      <c r="B234">
        <v>0.22600000000000001</v>
      </c>
      <c r="C234">
        <v>0.8</v>
      </c>
      <c r="D234">
        <f t="shared" si="18"/>
        <v>0.11000000000000001</v>
      </c>
      <c r="E234">
        <f t="shared" si="19"/>
        <v>0.32500000000000007</v>
      </c>
      <c r="F234" s="24">
        <f t="shared" si="20"/>
        <v>-0.16186500000000001</v>
      </c>
      <c r="G234" s="24">
        <f t="shared" si="21"/>
        <v>0.34380937500000014</v>
      </c>
      <c r="H234" s="24">
        <f t="shared" si="22"/>
        <v>4.8000000000000008E-2</v>
      </c>
      <c r="I234" s="24">
        <f t="shared" si="23"/>
        <v>0.22994437500000015</v>
      </c>
      <c r="K234" s="17">
        <v>233</v>
      </c>
      <c r="L234" s="16">
        <f>L233+dt</f>
        <v>2.3199999999999945</v>
      </c>
      <c r="M234" s="16">
        <f>-springK*(P233)+grav*mass</f>
        <v>1.3229675071874627</v>
      </c>
      <c r="N234" s="16">
        <f>Table2[[#This Row],[F]]/mass</f>
        <v>8.819783381249751</v>
      </c>
      <c r="O234" s="16">
        <f>N234*(dt) + O233</f>
        <v>-0.60935559911953185</v>
      </c>
      <c r="P234" s="18">
        <f>O234*dt + P233</f>
        <v>-0.43535123758681171</v>
      </c>
      <c r="R234" s="17">
        <v>233</v>
      </c>
      <c r="S234" s="16">
        <f>S233+dt</f>
        <v>2.3199999999999945</v>
      </c>
      <c r="T234" s="16">
        <f>-springK*(W233)+grav*mass-$Y$2*V233</f>
        <v>1.3133271749093329</v>
      </c>
      <c r="U234" s="16">
        <f>Table24[[#This Row],[F]]/mass</f>
        <v>8.755514499395554</v>
      </c>
      <c r="V234" s="16">
        <f>U234*(dt) + V233</f>
        <v>-0.60433018454681975</v>
      </c>
      <c r="W234" s="18">
        <f>V234*dt + W233</f>
        <v>-0.43371385324021355</v>
      </c>
    </row>
    <row r="235" spans="1:23" x14ac:dyDescent="0.25">
      <c r="A235">
        <v>11.65</v>
      </c>
      <c r="B235">
        <v>0.27100000000000002</v>
      </c>
      <c r="C235">
        <v>0.98</v>
      </c>
      <c r="D235">
        <f t="shared" si="18"/>
        <v>6.5000000000000002E-2</v>
      </c>
      <c r="E235">
        <f t="shared" si="19"/>
        <v>0.28000000000000003</v>
      </c>
      <c r="F235" s="24">
        <f t="shared" si="20"/>
        <v>-9.564750000000001E-2</v>
      </c>
      <c r="G235" s="24">
        <f t="shared" si="21"/>
        <v>0.25519200000000003</v>
      </c>
      <c r="H235" s="24">
        <f t="shared" si="22"/>
        <v>7.2029999999999997E-2</v>
      </c>
      <c r="I235" s="24">
        <f t="shared" si="23"/>
        <v>0.23157450000000002</v>
      </c>
      <c r="K235" s="17">
        <v>234</v>
      </c>
      <c r="L235" s="16">
        <f>L234+dt</f>
        <v>2.3299999999999943</v>
      </c>
      <c r="M235" s="16">
        <f>-springK*(P234)+grav*mass</f>
        <v>1.3626365566901442</v>
      </c>
      <c r="N235" s="16">
        <f>Table2[[#This Row],[F]]/mass</f>
        <v>9.0842437112676286</v>
      </c>
      <c r="O235" s="16">
        <f>N235*(dt) + O234</f>
        <v>-0.5185131620068556</v>
      </c>
      <c r="P235" s="18">
        <f>O235*dt + P234</f>
        <v>-0.44053636920688027</v>
      </c>
      <c r="R235" s="17">
        <v>234</v>
      </c>
      <c r="S235" s="16">
        <f>S234+dt</f>
        <v>2.3299999999999943</v>
      </c>
      <c r="T235" s="16">
        <f>-springK*(W234)+grav*mass-$Y$2*V234</f>
        <v>1.3525815147783369</v>
      </c>
      <c r="U235" s="16">
        <f>Table24[[#This Row],[F]]/mass</f>
        <v>9.0172100985222468</v>
      </c>
      <c r="V235" s="16">
        <f>U235*(dt) + V234</f>
        <v>-0.51415808356159731</v>
      </c>
      <c r="W235" s="18">
        <f>V235*dt + W234</f>
        <v>-0.43885543407582955</v>
      </c>
    </row>
    <row r="236" spans="1:23" x14ac:dyDescent="0.25">
      <c r="A236">
        <v>11.7</v>
      </c>
      <c r="B236">
        <v>0.32400000000000001</v>
      </c>
      <c r="C236">
        <v>1.06</v>
      </c>
      <c r="D236">
        <f t="shared" si="18"/>
        <v>1.2000000000000011E-2</v>
      </c>
      <c r="E236">
        <f t="shared" si="19"/>
        <v>0.22700000000000004</v>
      </c>
      <c r="F236" s="24">
        <f t="shared" si="20"/>
        <v>-1.7658000000000014E-2</v>
      </c>
      <c r="G236" s="24">
        <f t="shared" si="21"/>
        <v>0.16772689500000007</v>
      </c>
      <c r="H236" s="24">
        <f t="shared" si="22"/>
        <v>8.4270000000000012E-2</v>
      </c>
      <c r="I236" s="24">
        <f t="shared" si="23"/>
        <v>0.23433889500000007</v>
      </c>
      <c r="K236" s="17">
        <v>235</v>
      </c>
      <c r="L236" s="16">
        <f>L235+dt</f>
        <v>2.3399999999999941</v>
      </c>
      <c r="M236" s="16">
        <f>-springK*(P235)+grav*mass</f>
        <v>1.3963917635367904</v>
      </c>
      <c r="N236" s="16">
        <f>Table2[[#This Row],[F]]/mass</f>
        <v>9.3092784235786024</v>
      </c>
      <c r="O236" s="16">
        <f>N236*(dt) + O235</f>
        <v>-0.42542037777106956</v>
      </c>
      <c r="P236" s="18">
        <f>O236*dt + P235</f>
        <v>-0.44479057298459096</v>
      </c>
      <c r="R236" s="17">
        <v>235</v>
      </c>
      <c r="S236" s="16">
        <f>S235+dt</f>
        <v>2.3399999999999941</v>
      </c>
      <c r="T236" s="16">
        <f>-springK*(W235)+grav*mass-$Y$2*V235</f>
        <v>1.3859630339172118</v>
      </c>
      <c r="U236" s="16">
        <f>Table24[[#This Row],[F]]/mass</f>
        <v>9.2397535594480793</v>
      </c>
      <c r="V236" s="16">
        <f>U236*(dt) + V235</f>
        <v>-0.42176054796711648</v>
      </c>
      <c r="W236" s="18">
        <f>V236*dt + W235</f>
        <v>-0.4430730395555007</v>
      </c>
    </row>
    <row r="237" spans="1:23" x14ac:dyDescent="0.25">
      <c r="A237">
        <v>11.75</v>
      </c>
      <c r="B237">
        <v>0.378</v>
      </c>
      <c r="C237">
        <v>1.03</v>
      </c>
      <c r="D237">
        <f t="shared" si="18"/>
        <v>-4.1999999999999982E-2</v>
      </c>
      <c r="E237">
        <f t="shared" si="19"/>
        <v>0.17300000000000004</v>
      </c>
      <c r="F237" s="24">
        <f t="shared" si="20"/>
        <v>6.1802999999999976E-2</v>
      </c>
      <c r="G237" s="24">
        <f t="shared" si="21"/>
        <v>9.7418895000000047E-2</v>
      </c>
      <c r="H237" s="24">
        <f t="shared" si="22"/>
        <v>7.9567499999999999E-2</v>
      </c>
      <c r="I237" s="24">
        <f t="shared" si="23"/>
        <v>0.23878939500000002</v>
      </c>
      <c r="K237" s="17">
        <v>236</v>
      </c>
      <c r="L237" s="16">
        <f>L236+dt</f>
        <v>2.3499999999999939</v>
      </c>
      <c r="M237" s="16">
        <f>-springK*(P236)+grav*mass</f>
        <v>1.4240866301296868</v>
      </c>
      <c r="N237" s="16">
        <f>Table2[[#This Row],[F]]/mass</f>
        <v>9.4939108675312465</v>
      </c>
      <c r="O237" s="16">
        <f>N237*(dt) + O236</f>
        <v>-0.33048126909575709</v>
      </c>
      <c r="P237" s="18">
        <f>O237*dt + P236</f>
        <v>-0.44809538567554852</v>
      </c>
      <c r="R237" s="17">
        <v>236</v>
      </c>
      <c r="S237" s="16">
        <f>S236+dt</f>
        <v>2.3499999999999939</v>
      </c>
      <c r="T237" s="16">
        <f>-springK*(W236)+grav*mass-$Y$2*V236</f>
        <v>1.4133272480542767</v>
      </c>
      <c r="U237" s="16">
        <f>Table24[[#This Row],[F]]/mass</f>
        <v>9.4221816536951781</v>
      </c>
      <c r="V237" s="16">
        <f>U237*(dt) + V236</f>
        <v>-0.32753873143016471</v>
      </c>
      <c r="W237" s="18">
        <f>V237*dt + W236</f>
        <v>-0.44634842686980236</v>
      </c>
    </row>
    <row r="238" spans="1:23" x14ac:dyDescent="0.25">
      <c r="A238">
        <v>11.8</v>
      </c>
      <c r="B238">
        <v>0.42699999999999999</v>
      </c>
      <c r="C238">
        <v>0.88</v>
      </c>
      <c r="D238">
        <f t="shared" si="18"/>
        <v>-9.099999999999997E-2</v>
      </c>
      <c r="E238">
        <f t="shared" si="19"/>
        <v>0.12400000000000005</v>
      </c>
      <c r="F238" s="24">
        <f t="shared" si="20"/>
        <v>0.13390649999999996</v>
      </c>
      <c r="G238" s="24">
        <f t="shared" si="21"/>
        <v>5.0048880000000039E-2</v>
      </c>
      <c r="H238" s="24">
        <f t="shared" si="22"/>
        <v>5.8079999999999993E-2</v>
      </c>
      <c r="I238" s="24">
        <f t="shared" si="23"/>
        <v>0.24203537999999999</v>
      </c>
      <c r="K238" s="17">
        <v>237</v>
      </c>
      <c r="L238" s="16">
        <f>L237+dt</f>
        <v>2.3599999999999937</v>
      </c>
      <c r="M238" s="16">
        <f>-springK*(P237)+grav*mass</f>
        <v>1.4456009607478209</v>
      </c>
      <c r="N238" s="16">
        <f>Table2[[#This Row],[F]]/mass</f>
        <v>9.637339738318806</v>
      </c>
      <c r="O238" s="16">
        <f>N238*(dt) + O237</f>
        <v>-0.23410787171256903</v>
      </c>
      <c r="P238" s="18">
        <f>O238*dt + P237</f>
        <v>-0.45043646439267421</v>
      </c>
      <c r="R238" s="17">
        <v>237</v>
      </c>
      <c r="S238" s="16">
        <f>S237+dt</f>
        <v>2.3599999999999937</v>
      </c>
      <c r="T238" s="16">
        <f>-springK*(W237)+grav*mass-$Y$2*V237</f>
        <v>1.4345557976538432</v>
      </c>
      <c r="U238" s="16">
        <f>Table24[[#This Row],[F]]/mass</f>
        <v>9.563705317692289</v>
      </c>
      <c r="V238" s="16">
        <f>U238*(dt) + V237</f>
        <v>-0.23190167825324182</v>
      </c>
      <c r="W238" s="18">
        <f>V238*dt + W237</f>
        <v>-0.4486674436523348</v>
      </c>
    </row>
    <row r="239" spans="1:23" x14ac:dyDescent="0.25">
      <c r="A239">
        <v>11.85</v>
      </c>
      <c r="B239">
        <v>0.46600000000000003</v>
      </c>
      <c r="C239">
        <v>0.65</v>
      </c>
      <c r="D239">
        <f t="shared" si="18"/>
        <v>-0.13</v>
      </c>
      <c r="E239">
        <f t="shared" si="19"/>
        <v>8.500000000000002E-2</v>
      </c>
      <c r="F239" s="24">
        <f t="shared" si="20"/>
        <v>0.19129500000000002</v>
      </c>
      <c r="G239" s="24">
        <f t="shared" si="21"/>
        <v>2.351737500000001E-2</v>
      </c>
      <c r="H239" s="24">
        <f t="shared" si="22"/>
        <v>3.16875E-2</v>
      </c>
      <c r="I239" s="24">
        <f t="shared" si="23"/>
        <v>0.24649987500000003</v>
      </c>
      <c r="K239" s="17">
        <v>238</v>
      </c>
      <c r="L239" s="16">
        <f>L238+dt</f>
        <v>2.3699999999999934</v>
      </c>
      <c r="M239" s="16">
        <f>-springK*(P238)+grav*mass</f>
        <v>1.460841383196309</v>
      </c>
      <c r="N239" s="16">
        <f>Table2[[#This Row],[F]]/mass</f>
        <v>9.73894255464206</v>
      </c>
      <c r="O239" s="16">
        <f>N239*(dt) + O238</f>
        <v>-0.13671844616614842</v>
      </c>
      <c r="P239" s="18">
        <f>O239*dt + P238</f>
        <v>-0.45180364885433572</v>
      </c>
      <c r="R239" s="17">
        <v>238</v>
      </c>
      <c r="S239" s="16">
        <f>S238+dt</f>
        <v>2.3699999999999934</v>
      </c>
      <c r="T239" s="16">
        <f>-springK*(W238)+grav*mass-$Y$2*V238</f>
        <v>1.4495569598549525</v>
      </c>
      <c r="U239" s="16">
        <f>Table24[[#This Row],[F]]/mass</f>
        <v>9.6637130656996835</v>
      </c>
      <c r="V239" s="16">
        <f>U239*(dt) + V238</f>
        <v>-0.13526454759624498</v>
      </c>
      <c r="W239" s="18">
        <f>V239*dt + W238</f>
        <v>-0.45002008912829727</v>
      </c>
    </row>
    <row r="240" spans="1:23" x14ac:dyDescent="0.25">
      <c r="A240">
        <v>11.9</v>
      </c>
      <c r="B240">
        <v>0.49199999999999999</v>
      </c>
      <c r="C240">
        <v>0.34</v>
      </c>
      <c r="D240">
        <f t="shared" si="18"/>
        <v>-0.15599999999999997</v>
      </c>
      <c r="E240">
        <f t="shared" si="19"/>
        <v>5.9000000000000052E-2</v>
      </c>
      <c r="F240" s="24">
        <f t="shared" si="20"/>
        <v>0.22955399999999995</v>
      </c>
      <c r="G240" s="24">
        <f t="shared" si="21"/>
        <v>1.1330655000000019E-2</v>
      </c>
      <c r="H240" s="24">
        <f t="shared" si="22"/>
        <v>8.6700000000000006E-3</v>
      </c>
      <c r="I240" s="24">
        <f t="shared" si="23"/>
        <v>0.24955465499999999</v>
      </c>
      <c r="K240" s="17">
        <v>239</v>
      </c>
      <c r="L240" s="16">
        <f>L239+dt</f>
        <v>2.3799999999999932</v>
      </c>
      <c r="M240" s="16">
        <f>-springK*(P239)+grav*mass</f>
        <v>1.4697417540417252</v>
      </c>
      <c r="N240" s="16">
        <f>Table2[[#This Row],[F]]/mass</f>
        <v>9.798278360278168</v>
      </c>
      <c r="O240" s="16">
        <f>N240*(dt) + O239</f>
        <v>-3.8735662563366746E-2</v>
      </c>
      <c r="P240" s="18">
        <f>O240*dt + P239</f>
        <v>-0.45219100547996938</v>
      </c>
      <c r="R240" s="17">
        <v>239</v>
      </c>
      <c r="S240" s="16">
        <f>S239+dt</f>
        <v>2.3799999999999932</v>
      </c>
      <c r="T240" s="16">
        <f>-springK*(W239)+grav*mass-$Y$2*V239</f>
        <v>1.4582660447728113</v>
      </c>
      <c r="U240" s="16">
        <f>Table24[[#This Row],[F]]/mass</f>
        <v>9.721773631818742</v>
      </c>
      <c r="V240" s="16">
        <f>U240*(dt) + V239</f>
        <v>-3.8046811278057563E-2</v>
      </c>
      <c r="W240" s="18">
        <f>V240*dt + W239</f>
        <v>-0.45040055724107786</v>
      </c>
    </row>
    <row r="241" spans="1:23" x14ac:dyDescent="0.25">
      <c r="A241">
        <v>11.95</v>
      </c>
      <c r="B241">
        <v>0.5</v>
      </c>
      <c r="C241" s="25">
        <v>4.7899999999999999E-4</v>
      </c>
      <c r="D241">
        <f t="shared" si="18"/>
        <v>-0.16399999999999998</v>
      </c>
      <c r="E241">
        <f t="shared" si="19"/>
        <v>5.1000000000000045E-2</v>
      </c>
      <c r="F241" s="24">
        <f t="shared" si="20"/>
        <v>0.24132599999999998</v>
      </c>
      <c r="G241" s="24">
        <f t="shared" si="21"/>
        <v>8.4662550000000145E-3</v>
      </c>
      <c r="H241" s="24">
        <f t="shared" si="22"/>
        <v>1.7208074999999998E-8</v>
      </c>
      <c r="I241" s="24">
        <f t="shared" si="23"/>
        <v>0.24979227220807498</v>
      </c>
      <c r="K241" s="17">
        <v>240</v>
      </c>
      <c r="L241" s="16">
        <f>L240+dt</f>
        <v>2.389999999999993</v>
      </c>
      <c r="M241" s="16">
        <f>-springK*(P240)+grav*mass</f>
        <v>1.4722634456746004</v>
      </c>
      <c r="N241" s="16">
        <f>Table2[[#This Row],[F]]/mass</f>
        <v>9.8150896378306705</v>
      </c>
      <c r="O241" s="16">
        <f>N241*(dt) + O240</f>
        <v>5.9415233814939961E-2</v>
      </c>
      <c r="P241" s="18">
        <f>O241*dt + P240</f>
        <v>-0.45159685314181996</v>
      </c>
      <c r="R241" s="17">
        <v>240</v>
      </c>
      <c r="S241" s="16">
        <f>S240+dt</f>
        <v>2.389999999999993</v>
      </c>
      <c r="T241" s="16">
        <f>-springK*(W240)+grav*mass-$Y$2*V240</f>
        <v>1.4606456744506946</v>
      </c>
      <c r="U241" s="16">
        <f>Table24[[#This Row],[F]]/mass</f>
        <v>9.7376378296712982</v>
      </c>
      <c r="V241" s="16">
        <f>U241*(dt) + V240</f>
        <v>5.9329567018655424E-2</v>
      </c>
      <c r="W241" s="18">
        <f>V241*dt + W240</f>
        <v>-0.44980726157089129</v>
      </c>
    </row>
    <row r="242" spans="1:23" x14ac:dyDescent="0.25">
      <c r="A242">
        <v>12</v>
      </c>
      <c r="B242">
        <v>0.49199999999999999</v>
      </c>
      <c r="C242">
        <v>-0.34</v>
      </c>
      <c r="D242">
        <f t="shared" si="18"/>
        <v>-0.15599999999999997</v>
      </c>
      <c r="E242">
        <f t="shared" si="19"/>
        <v>5.9000000000000052E-2</v>
      </c>
      <c r="F242" s="24">
        <f t="shared" si="20"/>
        <v>0.22955399999999995</v>
      </c>
      <c r="G242" s="24">
        <f t="shared" si="21"/>
        <v>1.1330655000000019E-2</v>
      </c>
      <c r="H242" s="24">
        <f t="shared" si="22"/>
        <v>8.6700000000000006E-3</v>
      </c>
      <c r="I242" s="24">
        <f t="shared" si="23"/>
        <v>0.24955465499999999</v>
      </c>
      <c r="K242" s="17">
        <v>241</v>
      </c>
      <c r="L242" s="16">
        <f>L241+dt</f>
        <v>2.3999999999999928</v>
      </c>
      <c r="M242" s="16">
        <f>-springK*(P241)+grav*mass</f>
        <v>1.4683955139532479</v>
      </c>
      <c r="N242" s="16">
        <f>Table2[[#This Row],[F]]/mass</f>
        <v>9.7893034263549854</v>
      </c>
      <c r="O242" s="16">
        <f>N242*(dt) + O241</f>
        <v>0.1573082680784898</v>
      </c>
      <c r="P242" s="18">
        <f>O242*dt + P241</f>
        <v>-0.45002377046103509</v>
      </c>
      <c r="R242" s="17">
        <v>241</v>
      </c>
      <c r="S242" s="16">
        <f>S241+dt</f>
        <v>2.3999999999999928</v>
      </c>
      <c r="T242" s="16">
        <f>-springK*(W241)+grav*mass-$Y$2*V241</f>
        <v>1.4566859432594836</v>
      </c>
      <c r="U242" s="16">
        <f>Table24[[#This Row],[F]]/mass</f>
        <v>9.7112396217298915</v>
      </c>
      <c r="V242" s="16">
        <f>U242*(dt) + V241</f>
        <v>0.15644196323595433</v>
      </c>
      <c r="W242" s="18">
        <f>V242*dt + W241</f>
        <v>-0.44824284193853176</v>
      </c>
    </row>
    <row r="243" spans="1:23" x14ac:dyDescent="0.25">
      <c r="A243">
        <v>12.05</v>
      </c>
      <c r="B243">
        <v>0.46600000000000003</v>
      </c>
      <c r="C243">
        <v>-0.64</v>
      </c>
      <c r="D243">
        <f t="shared" si="18"/>
        <v>-0.13</v>
      </c>
      <c r="E243">
        <f t="shared" si="19"/>
        <v>8.500000000000002E-2</v>
      </c>
      <c r="F243" s="24">
        <f t="shared" si="20"/>
        <v>0.19129500000000002</v>
      </c>
      <c r="G243" s="24">
        <f t="shared" si="21"/>
        <v>2.351737500000001E-2</v>
      </c>
      <c r="H243" s="24">
        <f t="shared" si="22"/>
        <v>3.0720000000000001E-2</v>
      </c>
      <c r="I243" s="24">
        <f t="shared" si="23"/>
        <v>0.24553237500000002</v>
      </c>
      <c r="K243" s="17">
        <v>242</v>
      </c>
      <c r="L243" s="16">
        <f>L242+dt</f>
        <v>2.4099999999999926</v>
      </c>
      <c r="M243" s="16">
        <f>-springK*(P242)+grav*mass</f>
        <v>1.4581547457013382</v>
      </c>
      <c r="N243" s="16">
        <f>Table2[[#This Row],[F]]/mass</f>
        <v>9.7210316380089221</v>
      </c>
      <c r="O243" s="16">
        <f>N243*(dt) + O242</f>
        <v>0.254518584458579</v>
      </c>
      <c r="P243" s="18">
        <f>O243*dt + P242</f>
        <v>-0.44747858461644929</v>
      </c>
      <c r="R243" s="17">
        <v>242</v>
      </c>
      <c r="S243" s="16">
        <f>S242+dt</f>
        <v>2.4099999999999926</v>
      </c>
      <c r="T243" s="16">
        <f>-springK*(W242)+grav*mass-$Y$2*V242</f>
        <v>1.4464044590566054</v>
      </c>
      <c r="U243" s="16">
        <f>Table24[[#This Row],[F]]/mass</f>
        <v>9.642696393710704</v>
      </c>
      <c r="V243" s="16">
        <f>U243*(dt) + V242</f>
        <v>0.25286892717306136</v>
      </c>
      <c r="W243" s="18">
        <f>V243*dt + W242</f>
        <v>-0.44571415266680114</v>
      </c>
    </row>
    <row r="244" spans="1:23" x14ac:dyDescent="0.25">
      <c r="A244">
        <v>12.1</v>
      </c>
      <c r="B244">
        <v>0.42799999999999999</v>
      </c>
      <c r="C244">
        <v>-0.87</v>
      </c>
      <c r="D244">
        <f t="shared" si="18"/>
        <v>-9.1999999999999971E-2</v>
      </c>
      <c r="E244">
        <f t="shared" si="19"/>
        <v>0.12300000000000005</v>
      </c>
      <c r="F244" s="24">
        <f t="shared" si="20"/>
        <v>0.13537799999999994</v>
      </c>
      <c r="G244" s="24">
        <f t="shared" si="21"/>
        <v>4.9244895000000045E-2</v>
      </c>
      <c r="H244" s="24">
        <f t="shared" si="22"/>
        <v>5.6767499999999999E-2</v>
      </c>
      <c r="I244" s="24">
        <f t="shared" si="23"/>
        <v>0.24139039499999998</v>
      </c>
      <c r="K244" s="17">
        <v>243</v>
      </c>
      <c r="L244" s="16">
        <f>L243+dt</f>
        <v>2.4199999999999924</v>
      </c>
      <c r="M244" s="16">
        <f>-springK*(P243)+grav*mass</f>
        <v>1.4415855858530848</v>
      </c>
      <c r="N244" s="16">
        <f>Table2[[#This Row],[F]]/mass</f>
        <v>9.6105705723538986</v>
      </c>
      <c r="O244" s="16">
        <f>N244*(dt) + O243</f>
        <v>0.35062429018211799</v>
      </c>
      <c r="P244" s="18">
        <f>O244*dt + P243</f>
        <v>-0.44397234171462813</v>
      </c>
      <c r="R244" s="17">
        <v>243</v>
      </c>
      <c r="S244" s="16">
        <f>S243+dt</f>
        <v>2.4199999999999924</v>
      </c>
      <c r="T244" s="16">
        <f>-springK*(W243)+grav*mass-$Y$2*V243</f>
        <v>1.4298462649337023</v>
      </c>
      <c r="U244" s="16">
        <f>Table24[[#This Row],[F]]/mass</f>
        <v>9.5323084328913481</v>
      </c>
      <c r="V244" s="16">
        <f>U244*(dt) + V243</f>
        <v>0.34819201150197487</v>
      </c>
      <c r="W244" s="18">
        <f>V244*dt + W243</f>
        <v>-0.4422322325517814</v>
      </c>
    </row>
    <row r="245" spans="1:23" x14ac:dyDescent="0.25">
      <c r="A245">
        <v>12.15</v>
      </c>
      <c r="B245">
        <v>0.379</v>
      </c>
      <c r="C245">
        <v>-1.02</v>
      </c>
      <c r="D245">
        <f t="shared" si="18"/>
        <v>-4.2999999999999983E-2</v>
      </c>
      <c r="E245">
        <f t="shared" si="19"/>
        <v>0.17200000000000004</v>
      </c>
      <c r="F245" s="24">
        <f t="shared" si="20"/>
        <v>6.3274499999999984E-2</v>
      </c>
      <c r="G245" s="24">
        <f t="shared" si="21"/>
        <v>9.6295920000000035E-2</v>
      </c>
      <c r="H245" s="24">
        <f t="shared" si="22"/>
        <v>7.8030000000000002E-2</v>
      </c>
      <c r="I245" s="24">
        <f t="shared" si="23"/>
        <v>0.23760042000000003</v>
      </c>
      <c r="K245" s="17">
        <v>244</v>
      </c>
      <c r="L245" s="16">
        <f>L244+dt</f>
        <v>2.4299999999999922</v>
      </c>
      <c r="M245" s="16">
        <f>-springK*(P244)+grav*mass</f>
        <v>1.4187599445622292</v>
      </c>
      <c r="N245" s="16">
        <f>Table2[[#This Row],[F]]/mass</f>
        <v>9.4583996304148616</v>
      </c>
      <c r="O245" s="16">
        <f>N245*(dt) + O244</f>
        <v>0.44520828648626659</v>
      </c>
      <c r="P245" s="18">
        <f>O245*dt + P244</f>
        <v>-0.43952025884976548</v>
      </c>
      <c r="R245" s="17">
        <v>244</v>
      </c>
      <c r="S245" s="16">
        <f>S244+dt</f>
        <v>2.4299999999999922</v>
      </c>
      <c r="T245" s="16">
        <f>-springK*(W244)+grav*mass-$Y$2*V244</f>
        <v>1.4070836419005948</v>
      </c>
      <c r="U245" s="16">
        <f>Table24[[#This Row],[F]]/mass</f>
        <v>9.380557612670632</v>
      </c>
      <c r="V245" s="16">
        <f>U245*(dt) + V244</f>
        <v>0.44199758762868119</v>
      </c>
      <c r="W245" s="18">
        <f>V245*dt + W244</f>
        <v>-0.43781225667549462</v>
      </c>
    </row>
    <row r="246" spans="1:23" x14ac:dyDescent="0.25">
      <c r="A246">
        <v>12.2</v>
      </c>
      <c r="B246">
        <v>0.32600000000000001</v>
      </c>
      <c r="C246">
        <v>-1.05</v>
      </c>
      <c r="D246">
        <f t="shared" si="18"/>
        <v>1.0000000000000009E-2</v>
      </c>
      <c r="E246">
        <f t="shared" si="19"/>
        <v>0.22500000000000003</v>
      </c>
      <c r="F246" s="24">
        <f t="shared" si="20"/>
        <v>-1.4715000000000015E-2</v>
      </c>
      <c r="G246" s="24">
        <f t="shared" si="21"/>
        <v>0.16478437500000004</v>
      </c>
      <c r="H246" s="24">
        <f t="shared" si="22"/>
        <v>8.2687499999999997E-2</v>
      </c>
      <c r="I246" s="24">
        <f t="shared" si="23"/>
        <v>0.23275687500000003</v>
      </c>
      <c r="K246" s="17">
        <v>245</v>
      </c>
      <c r="L246" s="16">
        <f>L245+dt</f>
        <v>2.439999999999992</v>
      </c>
      <c r="M246" s="16">
        <f>-springK*(P245)+grav*mass</f>
        <v>1.3897768851119732</v>
      </c>
      <c r="N246" s="16">
        <f>Table2[[#This Row],[F]]/mass</f>
        <v>9.265179234079822</v>
      </c>
      <c r="O246" s="16">
        <f>N246*(dt) + O245</f>
        <v>0.53786007882706477</v>
      </c>
      <c r="P246" s="18">
        <f>O246*dt + P245</f>
        <v>-0.43414165806149485</v>
      </c>
      <c r="R246" s="17">
        <v>245</v>
      </c>
      <c r="S246" s="16">
        <f>S245+dt</f>
        <v>2.439999999999992</v>
      </c>
      <c r="T246" s="16">
        <f>-springK*(W245)+grav*mass-$Y$2*V245</f>
        <v>1.3782157933698413</v>
      </c>
      <c r="U246" s="16">
        <f>Table24[[#This Row],[F]]/mass</f>
        <v>9.1881052891322756</v>
      </c>
      <c r="V246" s="16">
        <f>U246*(dt) + V245</f>
        <v>0.533878640520004</v>
      </c>
      <c r="W246" s="18">
        <f>V246*dt + W245</f>
        <v>-0.43247347027029459</v>
      </c>
    </row>
    <row r="247" spans="1:23" x14ac:dyDescent="0.25">
      <c r="A247">
        <v>12.25</v>
      </c>
      <c r="B247">
        <v>0.27400000000000002</v>
      </c>
      <c r="C247">
        <v>-0.98</v>
      </c>
      <c r="D247">
        <f t="shared" si="18"/>
        <v>6.2E-2</v>
      </c>
      <c r="E247">
        <f t="shared" si="19"/>
        <v>0.27700000000000002</v>
      </c>
      <c r="F247" s="24">
        <f t="shared" si="20"/>
        <v>-9.1232999999999995E-2</v>
      </c>
      <c r="G247" s="24">
        <f t="shared" si="21"/>
        <v>0.24975289500000006</v>
      </c>
      <c r="H247" s="24">
        <f t="shared" si="22"/>
        <v>7.2029999999999997E-2</v>
      </c>
      <c r="I247" s="24">
        <f t="shared" si="23"/>
        <v>0.23054989500000006</v>
      </c>
      <c r="K247" s="17">
        <v>246</v>
      </c>
      <c r="L247" s="16">
        <f>L246+dt</f>
        <v>2.4499999999999917</v>
      </c>
      <c r="M247" s="16">
        <f>-springK*(P246)+grav*mass</f>
        <v>1.3547621939803312</v>
      </c>
      <c r="N247" s="16">
        <f>Table2[[#This Row],[F]]/mass</f>
        <v>9.0317479598688752</v>
      </c>
      <c r="O247" s="16">
        <f>N247*(dt) + O246</f>
        <v>0.62817755842575351</v>
      </c>
      <c r="P247" s="18">
        <f>O247*dt + P246</f>
        <v>-0.42785988247723733</v>
      </c>
      <c r="R247" s="17">
        <v>246</v>
      </c>
      <c r="S247" s="16">
        <f>S246+dt</f>
        <v>2.4499999999999917</v>
      </c>
      <c r="T247" s="16">
        <f>-springK*(W246)+grav*mass-$Y$2*V246</f>
        <v>1.3433684128190975</v>
      </c>
      <c r="U247" s="16">
        <f>Table24[[#This Row],[F]]/mass</f>
        <v>8.9557894187939837</v>
      </c>
      <c r="V247" s="16">
        <f>U247*(dt) + V246</f>
        <v>0.6234365347079438</v>
      </c>
      <c r="W247" s="18">
        <f>V247*dt + W246</f>
        <v>-0.42623910492321515</v>
      </c>
    </row>
    <row r="248" spans="1:23" x14ac:dyDescent="0.25">
      <c r="A248">
        <v>12.3</v>
      </c>
      <c r="B248">
        <v>0.22800000000000001</v>
      </c>
      <c r="C248">
        <v>-0.8</v>
      </c>
      <c r="D248">
        <f t="shared" si="18"/>
        <v>0.10800000000000001</v>
      </c>
      <c r="E248">
        <f t="shared" si="19"/>
        <v>0.32300000000000006</v>
      </c>
      <c r="F248" s="24">
        <f t="shared" si="20"/>
        <v>-0.15892200000000004</v>
      </c>
      <c r="G248" s="24">
        <f t="shared" si="21"/>
        <v>0.33959089500000011</v>
      </c>
      <c r="H248" s="24">
        <f t="shared" si="22"/>
        <v>4.8000000000000008E-2</v>
      </c>
      <c r="I248" s="24">
        <f t="shared" si="23"/>
        <v>0.22866889500000009</v>
      </c>
      <c r="K248" s="17">
        <v>247</v>
      </c>
      <c r="L248" s="16">
        <f>L247+dt</f>
        <v>2.4599999999999915</v>
      </c>
      <c r="M248" s="16">
        <f>-springK*(P247)+grav*mass</f>
        <v>1.3138678349268147</v>
      </c>
      <c r="N248" s="16">
        <f>Table2[[#This Row],[F]]/mass</f>
        <v>8.7591188995120977</v>
      </c>
      <c r="O248" s="16">
        <f>N248*(dt) + O247</f>
        <v>0.71576874742087448</v>
      </c>
      <c r="P248" s="18">
        <f>O248*dt + P247</f>
        <v>-0.42070219500302858</v>
      </c>
      <c r="R248" s="17">
        <v>247</v>
      </c>
      <c r="S248" s="16">
        <f>S247+dt</f>
        <v>2.4599999999999915</v>
      </c>
      <c r="T248" s="16">
        <f>-springK*(W247)+grav*mass-$Y$2*V247</f>
        <v>1.3026931365154224</v>
      </c>
      <c r="U248" s="16">
        <f>Table24[[#This Row],[F]]/mass</f>
        <v>8.6846209101028169</v>
      </c>
      <c r="V248" s="16">
        <f>U248*(dt) + V247</f>
        <v>0.71028274380897194</v>
      </c>
      <c r="W248" s="18">
        <f>V248*dt + W247</f>
        <v>-0.41913627748512544</v>
      </c>
    </row>
    <row r="249" spans="1:23" x14ac:dyDescent="0.25">
      <c r="A249">
        <v>12.35</v>
      </c>
      <c r="B249">
        <v>0.193</v>
      </c>
      <c r="C249">
        <v>-0.54</v>
      </c>
      <c r="D249">
        <f t="shared" si="18"/>
        <v>0.14300000000000002</v>
      </c>
      <c r="E249">
        <f t="shared" si="19"/>
        <v>0.35800000000000004</v>
      </c>
      <c r="F249" s="24">
        <f t="shared" si="20"/>
        <v>-0.21042450000000001</v>
      </c>
      <c r="G249" s="24">
        <f t="shared" si="21"/>
        <v>0.41717382000000008</v>
      </c>
      <c r="H249" s="24">
        <f t="shared" si="22"/>
        <v>2.1870000000000001E-2</v>
      </c>
      <c r="I249" s="24">
        <f t="shared" si="23"/>
        <v>0.22861932000000007</v>
      </c>
      <c r="K249" s="17">
        <v>248</v>
      </c>
      <c r="L249" s="16">
        <f>L248+dt</f>
        <v>2.4699999999999913</v>
      </c>
      <c r="M249" s="16">
        <f>-springK*(P248)+grav*mass</f>
        <v>1.267271289469716</v>
      </c>
      <c r="N249" s="16">
        <f>Table2[[#This Row],[F]]/mass</f>
        <v>8.4484752631314404</v>
      </c>
      <c r="O249" s="16">
        <f>N249*(dt) + O248</f>
        <v>0.80025350005218887</v>
      </c>
      <c r="P249" s="18">
        <f>O249*dt + P248</f>
        <v>-0.41269966000250669</v>
      </c>
      <c r="R249" s="17">
        <v>248</v>
      </c>
      <c r="S249" s="16">
        <f>S248+dt</f>
        <v>2.4699999999999913</v>
      </c>
      <c r="T249" s="16">
        <f>-springK*(W248)+grav*mass-$Y$2*V248</f>
        <v>1.2563668836843573</v>
      </c>
      <c r="U249" s="16">
        <f>Table24[[#This Row],[F]]/mass</f>
        <v>8.3757792245623826</v>
      </c>
      <c r="V249" s="16">
        <f>U249*(dt) + V248</f>
        <v>0.79404053605459579</v>
      </c>
      <c r="W249" s="18">
        <f>V249*dt + W248</f>
        <v>-0.41119587212457948</v>
      </c>
    </row>
    <row r="250" spans="1:23" x14ac:dyDescent="0.25">
      <c r="A250">
        <v>12.4</v>
      </c>
      <c r="B250">
        <v>0.17399999999999999</v>
      </c>
      <c r="C250">
        <v>-0.22</v>
      </c>
      <c r="D250">
        <f t="shared" si="18"/>
        <v>0.16200000000000003</v>
      </c>
      <c r="E250">
        <f t="shared" si="19"/>
        <v>0.37700000000000006</v>
      </c>
      <c r="F250" s="24">
        <f t="shared" si="20"/>
        <v>-0.23838300000000007</v>
      </c>
      <c r="G250" s="24">
        <f t="shared" si="21"/>
        <v>0.46262989500000007</v>
      </c>
      <c r="H250" s="24">
        <f t="shared" si="22"/>
        <v>3.6299999999999995E-3</v>
      </c>
      <c r="I250" s="24">
        <f t="shared" si="23"/>
        <v>0.227876895</v>
      </c>
      <c r="K250" s="17">
        <v>249</v>
      </c>
      <c r="L250" s="16">
        <f>L249+dt</f>
        <v>2.4799999999999911</v>
      </c>
      <c r="M250" s="16">
        <f>-springK*(P249)+grav*mass</f>
        <v>1.2151747866163183</v>
      </c>
      <c r="N250" s="16">
        <f>Table2[[#This Row],[F]]/mass</f>
        <v>8.1011652441087882</v>
      </c>
      <c r="O250" s="16">
        <f>N250*(dt) + O249</f>
        <v>0.88126515249327675</v>
      </c>
      <c r="P250" s="18">
        <f>O250*dt + P249</f>
        <v>-0.40388700847757392</v>
      </c>
      <c r="R250" s="17">
        <v>249</v>
      </c>
      <c r="S250" s="16">
        <f>S249+dt</f>
        <v>2.4799999999999911</v>
      </c>
      <c r="T250" s="16">
        <f>-springK*(W249)+grav*mass-$Y$2*V249</f>
        <v>1.2045910869949576</v>
      </c>
      <c r="U250" s="16">
        <f>Table24[[#This Row],[F]]/mass</f>
        <v>8.0306072466330516</v>
      </c>
      <c r="V250" s="16">
        <f>U250*(dt) + V249</f>
        <v>0.87434660852092627</v>
      </c>
      <c r="W250" s="18">
        <f>V250*dt + W249</f>
        <v>-0.40245240603937021</v>
      </c>
    </row>
    <row r="251" spans="1:23" x14ac:dyDescent="0.25">
      <c r="A251">
        <v>12.45</v>
      </c>
      <c r="B251">
        <v>0.17199999999999999</v>
      </c>
      <c r="C251">
        <v>0.12</v>
      </c>
      <c r="D251">
        <f t="shared" si="18"/>
        <v>0.16400000000000003</v>
      </c>
      <c r="E251">
        <f t="shared" si="19"/>
        <v>0.37900000000000006</v>
      </c>
      <c r="F251" s="24">
        <f t="shared" si="20"/>
        <v>-0.24132600000000004</v>
      </c>
      <c r="G251" s="24">
        <f t="shared" si="21"/>
        <v>0.46755145500000012</v>
      </c>
      <c r="H251" s="24">
        <f t="shared" si="22"/>
        <v>1.08E-3</v>
      </c>
      <c r="I251" s="24">
        <f t="shared" si="23"/>
        <v>0.22730545500000007</v>
      </c>
      <c r="K251" s="17">
        <v>250</v>
      </c>
      <c r="L251" s="16">
        <f>L250+dt</f>
        <v>2.4899999999999909</v>
      </c>
      <c r="M251" s="16">
        <f>-springK*(P250)+grav*mass</f>
        <v>1.1578044251890061</v>
      </c>
      <c r="N251" s="16">
        <f>Table2[[#This Row],[F]]/mass</f>
        <v>7.7186961679267077</v>
      </c>
      <c r="O251" s="16">
        <f>N251*(dt) + O250</f>
        <v>0.95845211417254383</v>
      </c>
      <c r="P251" s="18">
        <f>O251*dt + P250</f>
        <v>-0.39430248733584849</v>
      </c>
      <c r="R251" s="17">
        <v>250</v>
      </c>
      <c r="S251" s="16">
        <f>S250+dt</f>
        <v>2.4899999999999909</v>
      </c>
      <c r="T251" s="16">
        <f>-springK*(W250)+grav*mass-$Y$2*V250</f>
        <v>1.1475908167077791</v>
      </c>
      <c r="U251" s="16">
        <f>Table24[[#This Row],[F]]/mass</f>
        <v>7.6506054447185274</v>
      </c>
      <c r="V251" s="16">
        <f>U251*(dt) + V250</f>
        <v>0.95085266296811155</v>
      </c>
      <c r="W251" s="18">
        <f>V251*dt + W250</f>
        <v>-0.39294387940968911</v>
      </c>
    </row>
    <row r="252" spans="1:23" x14ac:dyDescent="0.25">
      <c r="A252">
        <v>12.5</v>
      </c>
      <c r="B252">
        <v>0.187</v>
      </c>
      <c r="C252">
        <v>0.45</v>
      </c>
      <c r="D252">
        <f t="shared" si="18"/>
        <v>0.14900000000000002</v>
      </c>
      <c r="E252">
        <f t="shared" si="19"/>
        <v>0.36400000000000005</v>
      </c>
      <c r="F252" s="24">
        <f t="shared" si="20"/>
        <v>-0.21925350000000002</v>
      </c>
      <c r="G252" s="24">
        <f t="shared" si="21"/>
        <v>0.43127448000000007</v>
      </c>
      <c r="H252" s="24">
        <f t="shared" si="22"/>
        <v>1.51875E-2</v>
      </c>
      <c r="I252" s="24">
        <f t="shared" si="23"/>
        <v>0.22720848000000005</v>
      </c>
      <c r="K252" s="17">
        <v>251</v>
      </c>
      <c r="L252" s="16">
        <f>L251+dt</f>
        <v>2.4999999999999907</v>
      </c>
      <c r="M252" s="16">
        <f>-springK*(P251)+grav*mass</f>
        <v>1.0954091925563734</v>
      </c>
      <c r="N252" s="16">
        <f>Table2[[#This Row],[F]]/mass</f>
        <v>7.3027279503758225</v>
      </c>
      <c r="O252" s="16">
        <f>N252*(dt) + O251</f>
        <v>1.031479393676302</v>
      </c>
      <c r="P252" s="18">
        <f>O252*dt + P251</f>
        <v>-0.38398769339908545</v>
      </c>
      <c r="R252" s="17">
        <v>251</v>
      </c>
      <c r="S252" s="16">
        <f>S251+dt</f>
        <v>2.4999999999999907</v>
      </c>
      <c r="T252" s="16">
        <f>-springK*(W251)+grav*mass-$Y$2*V251</f>
        <v>1.085613802294108</v>
      </c>
      <c r="U252" s="16">
        <f>Table24[[#This Row],[F]]/mass</f>
        <v>7.2374253486273865</v>
      </c>
      <c r="V252" s="16">
        <f>U252*(dt) + V251</f>
        <v>1.0232269164543855</v>
      </c>
      <c r="W252" s="18">
        <f>V252*dt + W251</f>
        <v>-0.38271161024514527</v>
      </c>
    </row>
    <row r="253" spans="1:23" x14ac:dyDescent="0.25">
      <c r="A253">
        <v>12.55</v>
      </c>
      <c r="B253">
        <v>0.217</v>
      </c>
      <c r="C253">
        <v>0.74</v>
      </c>
      <c r="D253">
        <f t="shared" si="18"/>
        <v>0.11900000000000002</v>
      </c>
      <c r="E253">
        <f t="shared" si="19"/>
        <v>0.33400000000000007</v>
      </c>
      <c r="F253" s="24">
        <f t="shared" si="20"/>
        <v>-0.17510850000000003</v>
      </c>
      <c r="G253" s="24">
        <f t="shared" si="21"/>
        <v>0.36311478000000014</v>
      </c>
      <c r="H253" s="24">
        <f t="shared" si="22"/>
        <v>4.1069999999999995E-2</v>
      </c>
      <c r="I253" s="24">
        <f t="shared" si="23"/>
        <v>0.2290762800000001</v>
      </c>
      <c r="K253" s="17">
        <v>252</v>
      </c>
      <c r="L253" s="16">
        <f>L252+dt</f>
        <v>2.5099999999999905</v>
      </c>
      <c r="M253" s="16">
        <f>-springK*(P252)+grav*mass</f>
        <v>1.0282598840280464</v>
      </c>
      <c r="N253" s="16">
        <f>Table2[[#This Row],[F]]/mass</f>
        <v>6.855065893520309</v>
      </c>
      <c r="O253" s="16">
        <f>N253*(dt) + O252</f>
        <v>1.1000300526115052</v>
      </c>
      <c r="P253" s="18">
        <f>O253*dt + P252</f>
        <v>-0.37298739287297039</v>
      </c>
      <c r="R253" s="17">
        <v>252</v>
      </c>
      <c r="S253" s="16">
        <f>S252+dt</f>
        <v>2.5099999999999905</v>
      </c>
      <c r="T253" s="16">
        <f>-springK*(W252)+grav*mass-$Y$2*V252</f>
        <v>1.0189293557794414</v>
      </c>
      <c r="U253" s="16">
        <f>Table24[[#This Row],[F]]/mass</f>
        <v>6.7928623718629435</v>
      </c>
      <c r="V253" s="16">
        <f>U253*(dt) + V252</f>
        <v>1.0911555401730149</v>
      </c>
      <c r="W253" s="18">
        <f>V253*dt + W252</f>
        <v>-0.37180005484341511</v>
      </c>
    </row>
    <row r="254" spans="1:23" x14ac:dyDescent="0.25">
      <c r="A254">
        <v>12.6</v>
      </c>
      <c r="B254">
        <v>0.26</v>
      </c>
      <c r="C254">
        <v>0.94</v>
      </c>
      <c r="D254">
        <f t="shared" si="18"/>
        <v>7.6000000000000012E-2</v>
      </c>
      <c r="E254">
        <f t="shared" si="19"/>
        <v>0.29100000000000004</v>
      </c>
      <c r="F254" s="24">
        <f t="shared" si="20"/>
        <v>-0.11183400000000003</v>
      </c>
      <c r="G254" s="24">
        <f t="shared" si="21"/>
        <v>0.27563665500000006</v>
      </c>
      <c r="H254" s="24">
        <f t="shared" si="22"/>
        <v>6.6269999999999996E-2</v>
      </c>
      <c r="I254" s="24">
        <f t="shared" si="23"/>
        <v>0.23007265500000001</v>
      </c>
      <c r="K254" s="17">
        <v>253</v>
      </c>
      <c r="L254" s="16">
        <f>L253+dt</f>
        <v>2.5199999999999902</v>
      </c>
      <c r="M254" s="16">
        <f>-springK*(P253)+grav*mass</f>
        <v>0.95664792760303707</v>
      </c>
      <c r="N254" s="16">
        <f>Table2[[#This Row],[F]]/mass</f>
        <v>6.3776528506869141</v>
      </c>
      <c r="O254" s="16">
        <f>N254*(dt) + O253</f>
        <v>1.1638065811183744</v>
      </c>
      <c r="P254" s="18">
        <f>O254*dt + P253</f>
        <v>-0.36134932706178663</v>
      </c>
      <c r="R254" s="17">
        <v>253</v>
      </c>
      <c r="S254" s="16">
        <f>S253+dt</f>
        <v>2.5199999999999902</v>
      </c>
      <c r="T254" s="16">
        <f>-springK*(W253)+grav*mass-$Y$2*V253</f>
        <v>0.94782720149045929</v>
      </c>
      <c r="U254" s="16">
        <f>Table24[[#This Row],[F]]/mass</f>
        <v>6.3188480099363957</v>
      </c>
      <c r="V254" s="16">
        <f>U254*(dt) + V253</f>
        <v>1.1543440202723789</v>
      </c>
      <c r="W254" s="18">
        <f>V254*dt + W253</f>
        <v>-0.36025661464069131</v>
      </c>
    </row>
    <row r="255" spans="1:23" x14ac:dyDescent="0.25">
      <c r="A255">
        <v>12.65</v>
      </c>
      <c r="B255">
        <v>0.311</v>
      </c>
      <c r="C255">
        <v>1.04</v>
      </c>
      <c r="D255">
        <f t="shared" si="18"/>
        <v>2.5000000000000022E-2</v>
      </c>
      <c r="E255">
        <f t="shared" si="19"/>
        <v>0.24000000000000005</v>
      </c>
      <c r="F255" s="24">
        <f t="shared" si="20"/>
        <v>-3.6787500000000035E-2</v>
      </c>
      <c r="G255" s="24">
        <f t="shared" si="21"/>
        <v>0.18748800000000004</v>
      </c>
      <c r="H255" s="24">
        <f t="shared" si="22"/>
        <v>8.1120000000000012E-2</v>
      </c>
      <c r="I255" s="24">
        <f t="shared" si="23"/>
        <v>0.23182050000000004</v>
      </c>
      <c r="K255" s="17">
        <v>254</v>
      </c>
      <c r="L255" s="16">
        <f>L254+dt</f>
        <v>2.52999999999999</v>
      </c>
      <c r="M255" s="16">
        <f>-springK*(P254)+grav*mass</f>
        <v>0.88088411917223097</v>
      </c>
      <c r="N255" s="16">
        <f>Table2[[#This Row],[F]]/mass</f>
        <v>5.8725607944815401</v>
      </c>
      <c r="O255" s="16">
        <f>N255*(dt) + O254</f>
        <v>1.2225321890631897</v>
      </c>
      <c r="P255" s="18">
        <f>O255*dt + P254</f>
        <v>-0.34912400517115472</v>
      </c>
      <c r="R255" s="17">
        <v>254</v>
      </c>
      <c r="S255" s="16">
        <f>S254+dt</f>
        <v>2.52999999999999</v>
      </c>
      <c r="T255" s="16">
        <f>-springK*(W254)+grav*mass-$Y$2*V254</f>
        <v>0.87261621729062777</v>
      </c>
      <c r="U255" s="16">
        <f>Table24[[#This Row],[F]]/mass</f>
        <v>5.8174414486041854</v>
      </c>
      <c r="V255" s="16">
        <f>U255*(dt) + V254</f>
        <v>1.2125184347584208</v>
      </c>
      <c r="W255" s="18">
        <f>V255*dt + W254</f>
        <v>-0.34813143029310711</v>
      </c>
    </row>
    <row r="256" spans="1:23" x14ac:dyDescent="0.25">
      <c r="A256">
        <v>12.7</v>
      </c>
      <c r="B256">
        <v>0.36399999999999999</v>
      </c>
      <c r="C256">
        <v>1.03</v>
      </c>
      <c r="D256">
        <f t="shared" si="18"/>
        <v>-2.7999999999999969E-2</v>
      </c>
      <c r="E256">
        <f t="shared" si="19"/>
        <v>0.18700000000000006</v>
      </c>
      <c r="F256" s="24">
        <f t="shared" si="20"/>
        <v>4.1201999999999954E-2</v>
      </c>
      <c r="G256" s="24">
        <f t="shared" si="21"/>
        <v>0.11382409500000007</v>
      </c>
      <c r="H256" s="24">
        <f t="shared" si="22"/>
        <v>7.9567499999999999E-2</v>
      </c>
      <c r="I256" s="24">
        <f t="shared" si="23"/>
        <v>0.23459359500000004</v>
      </c>
      <c r="K256" s="17">
        <v>255</v>
      </c>
      <c r="L256" s="16">
        <f>L255+dt</f>
        <v>2.5399999999999898</v>
      </c>
      <c r="M256" s="16">
        <f>-springK*(P255)+grav*mass</f>
        <v>0.80129727366421721</v>
      </c>
      <c r="N256" s="16">
        <f>Table2[[#This Row],[F]]/mass</f>
        <v>5.3419818244281148</v>
      </c>
      <c r="O256" s="16">
        <f>N256*(dt) + O255</f>
        <v>1.2759520073074708</v>
      </c>
      <c r="P256" s="18">
        <f>O256*dt + P255</f>
        <v>-0.33636448509808003</v>
      </c>
      <c r="R256" s="17">
        <v>255</v>
      </c>
      <c r="S256" s="16">
        <f>S255+dt</f>
        <v>2.5399999999999898</v>
      </c>
      <c r="T256" s="16">
        <f>-springK*(W255)+grav*mass-$Y$2*V255</f>
        <v>0.79362309277336895</v>
      </c>
      <c r="U256" s="16">
        <f>Table24[[#This Row],[F]]/mass</f>
        <v>5.2908206184891267</v>
      </c>
      <c r="V256" s="16">
        <f>U256*(dt) + V255</f>
        <v>1.2654266409433121</v>
      </c>
      <c r="W256" s="18">
        <f>V256*dt + W255</f>
        <v>-0.33547716388367399</v>
      </c>
    </row>
    <row r="257" spans="1:23" x14ac:dyDescent="0.25">
      <c r="A257">
        <v>12.75</v>
      </c>
      <c r="B257">
        <v>0.41399999999999998</v>
      </c>
      <c r="C257">
        <v>0.91</v>
      </c>
      <c r="D257">
        <f t="shared" si="18"/>
        <v>-7.7999999999999958E-2</v>
      </c>
      <c r="E257">
        <f t="shared" si="19"/>
        <v>0.13700000000000007</v>
      </c>
      <c r="F257" s="24">
        <f t="shared" si="20"/>
        <v>0.11477699999999993</v>
      </c>
      <c r="G257" s="24">
        <f t="shared" si="21"/>
        <v>6.1093095000000056E-2</v>
      </c>
      <c r="H257" s="24">
        <f t="shared" si="22"/>
        <v>6.2107500000000003E-2</v>
      </c>
      <c r="I257" s="24">
        <f t="shared" si="23"/>
        <v>0.23797759500000001</v>
      </c>
      <c r="K257" s="17">
        <v>256</v>
      </c>
      <c r="L257" s="16">
        <f>L256+dt</f>
        <v>2.5499999999999896</v>
      </c>
      <c r="M257" s="16">
        <f>-springK*(P256)+grav*mass</f>
        <v>0.71823279798850082</v>
      </c>
      <c r="N257" s="16">
        <f>Table2[[#This Row],[F]]/mass</f>
        <v>4.7882186532566724</v>
      </c>
      <c r="O257" s="16">
        <f>N257*(dt) + O256</f>
        <v>1.3238341938400375</v>
      </c>
      <c r="P257" s="18">
        <f>O257*dt + P256</f>
        <v>-0.32312614315967964</v>
      </c>
      <c r="R257" s="17">
        <v>256</v>
      </c>
      <c r="S257" s="16">
        <f>S256+dt</f>
        <v>2.5499999999999896</v>
      </c>
      <c r="T257" s="16">
        <f>-springK*(W256)+grav*mass-$Y$2*V256</f>
        <v>0.71119091024177417</v>
      </c>
      <c r="U257" s="16">
        <f>Table24[[#This Row],[F]]/mass</f>
        <v>4.7412727349451611</v>
      </c>
      <c r="V257" s="16">
        <f>U257*(dt) + V256</f>
        <v>1.3128393682927637</v>
      </c>
      <c r="W257" s="18">
        <f>V257*dt + W256</f>
        <v>-0.32234877020074637</v>
      </c>
    </row>
    <row r="258" spans="1:23" x14ac:dyDescent="0.25">
      <c r="A258">
        <v>12.8</v>
      </c>
      <c r="B258">
        <v>0.45500000000000002</v>
      </c>
      <c r="C258">
        <v>0.71</v>
      </c>
      <c r="D258">
        <f t="shared" si="18"/>
        <v>-0.11899999999999999</v>
      </c>
      <c r="E258">
        <f t="shared" si="19"/>
        <v>9.600000000000003E-2</v>
      </c>
      <c r="F258" s="24">
        <f t="shared" si="20"/>
        <v>0.1751085</v>
      </c>
      <c r="G258" s="24">
        <f t="shared" si="21"/>
        <v>2.9998080000000017E-2</v>
      </c>
      <c r="H258" s="24">
        <f t="shared" si="22"/>
        <v>3.7807500000000001E-2</v>
      </c>
      <c r="I258" s="24">
        <f t="shared" si="23"/>
        <v>0.24291408</v>
      </c>
      <c r="K258" s="17">
        <v>257</v>
      </c>
      <c r="L258" s="16">
        <f>L257+dt</f>
        <v>2.5599999999999894</v>
      </c>
      <c r="M258" s="16">
        <f>-springK*(P257)+grav*mass</f>
        <v>0.63205119196951443</v>
      </c>
      <c r="N258" s="16">
        <f>Table2[[#This Row],[F]]/mass</f>
        <v>4.2136746131300962</v>
      </c>
      <c r="O258" s="16">
        <f>N258*(dt) + O257</f>
        <v>1.3659709399713384</v>
      </c>
      <c r="P258" s="18">
        <f>O258*dt + P257</f>
        <v>-0.30946643375996624</v>
      </c>
      <c r="R258" s="17">
        <v>257</v>
      </c>
      <c r="S258" s="16">
        <f>S257+dt</f>
        <v>2.5599999999999894</v>
      </c>
      <c r="T258" s="16">
        <f>-springK*(W257)+grav*mass-$Y$2*V257</f>
        <v>0.62567765463856617</v>
      </c>
      <c r="U258" s="16">
        <f>Table24[[#This Row],[F]]/mass</f>
        <v>4.1711843642571083</v>
      </c>
      <c r="V258" s="16">
        <f>U258*(dt) + V257</f>
        <v>1.3545512119353349</v>
      </c>
      <c r="W258" s="18">
        <f>V258*dt + W257</f>
        <v>-0.30880325808139303</v>
      </c>
    </row>
    <row r="259" spans="1:23" x14ac:dyDescent="0.25">
      <c r="A259">
        <v>12.85</v>
      </c>
      <c r="B259">
        <v>0.48499999999999999</v>
      </c>
      <c r="C259">
        <v>0.42</v>
      </c>
      <c r="D259">
        <f t="shared" ref="D259:D322" si="24">springEq - B259</f>
        <v>-0.14899999999999997</v>
      </c>
      <c r="E259">
        <f t="shared" ref="E259:E322" si="25">springNs - B259</f>
        <v>6.6000000000000059E-2</v>
      </c>
      <c r="F259" s="24">
        <f t="shared" ref="F259:F322" si="26">D259*massPrev*gravity</f>
        <v>0.21925349999999996</v>
      </c>
      <c r="G259" s="24">
        <f t="shared" ref="G259:G322" si="27">POWER(E259,2)*0.5*springConst</f>
        <v>1.4178780000000024E-2</v>
      </c>
      <c r="H259" s="24">
        <f t="shared" ref="H259:H322" si="28">POWER(C259,2)*0.5*massPrev</f>
        <v>1.3229999999999997E-2</v>
      </c>
      <c r="I259" s="24">
        <f t="shared" si="23"/>
        <v>0.24666227999999998</v>
      </c>
      <c r="K259" s="17">
        <v>258</v>
      </c>
      <c r="L259" s="16">
        <f>L258+dt</f>
        <v>2.5699999999999892</v>
      </c>
      <c r="M259" s="16">
        <f>-springK*(P258)+grav*mass</f>
        <v>0.54312648377738015</v>
      </c>
      <c r="N259" s="16">
        <f>Table2[[#This Row],[F]]/mass</f>
        <v>3.6208432251825347</v>
      </c>
      <c r="O259" s="16">
        <f>N259*(dt) + O258</f>
        <v>1.4021793722231637</v>
      </c>
      <c r="P259" s="18">
        <f>O259*dt + P258</f>
        <v>-0.29544464003773463</v>
      </c>
      <c r="R259" s="17">
        <v>258</v>
      </c>
      <c r="S259" s="16">
        <f>S258+dt</f>
        <v>2.5699999999999892</v>
      </c>
      <c r="T259" s="16">
        <f>-springK*(W258)+grav*mass-$Y$2*V258</f>
        <v>0.5374546588979332</v>
      </c>
      <c r="U259" s="16">
        <f>Table24[[#This Row],[F]]/mass</f>
        <v>3.5830310593195547</v>
      </c>
      <c r="V259" s="16">
        <f>U259*(dt) + V258</f>
        <v>1.3903815225285305</v>
      </c>
      <c r="W259" s="18">
        <f>V259*dt + W258</f>
        <v>-0.2948994428561077</v>
      </c>
    </row>
    <row r="260" spans="1:23" x14ac:dyDescent="0.25">
      <c r="A260">
        <v>12.9</v>
      </c>
      <c r="B260">
        <v>0.498</v>
      </c>
      <c r="C260">
        <v>0.09</v>
      </c>
      <c r="D260">
        <f t="shared" si="24"/>
        <v>-0.16199999999999998</v>
      </c>
      <c r="E260">
        <f t="shared" si="25"/>
        <v>5.3000000000000047E-2</v>
      </c>
      <c r="F260" s="24">
        <f t="shared" si="26"/>
        <v>0.23838299999999996</v>
      </c>
      <c r="G260" s="24">
        <f t="shared" si="27"/>
        <v>9.1432950000000165E-3</v>
      </c>
      <c r="H260" s="24">
        <f t="shared" si="28"/>
        <v>6.0749999999999997E-4</v>
      </c>
      <c r="I260" s="24">
        <f t="shared" ref="I260:I323" si="29">F260+G260+H260</f>
        <v>0.24813379499999999</v>
      </c>
      <c r="K260" s="17">
        <v>259</v>
      </c>
      <c r="L260" s="16">
        <f>L259+dt</f>
        <v>2.579999999999989</v>
      </c>
      <c r="M260" s="16">
        <f>-springK*(P259)+grav*mass</f>
        <v>0.45184460664565229</v>
      </c>
      <c r="N260" s="16">
        <f>Table2[[#This Row],[F]]/mass</f>
        <v>3.0122973776376822</v>
      </c>
      <c r="O260" s="16">
        <f>N260*(dt) + O259</f>
        <v>1.4323023459995405</v>
      </c>
      <c r="P260" s="18">
        <f>O260*dt + P259</f>
        <v>-0.28112161657773921</v>
      </c>
      <c r="R260" s="17">
        <v>259</v>
      </c>
      <c r="S260" s="16">
        <f>S259+dt</f>
        <v>2.579999999999989</v>
      </c>
      <c r="T260" s="16">
        <f>-springK*(W259)+grav*mass-$Y$2*V259</f>
        <v>0.44690499147073254</v>
      </c>
      <c r="U260" s="16">
        <f>Table24[[#This Row],[F]]/mass</f>
        <v>2.9793666098048837</v>
      </c>
      <c r="V260" s="16">
        <f>U260*(dt) + V259</f>
        <v>1.4201751886265794</v>
      </c>
      <c r="W260" s="18">
        <f>V260*dt + W259</f>
        <v>-0.28069769096984187</v>
      </c>
    </row>
    <row r="261" spans="1:23" x14ac:dyDescent="0.25">
      <c r="A261">
        <v>12.95</v>
      </c>
      <c r="B261">
        <v>0.49399999999999999</v>
      </c>
      <c r="C261">
        <v>-0.25</v>
      </c>
      <c r="D261">
        <f t="shared" si="24"/>
        <v>-0.15799999999999997</v>
      </c>
      <c r="E261">
        <f t="shared" si="25"/>
        <v>5.7000000000000051E-2</v>
      </c>
      <c r="F261" s="24">
        <f t="shared" si="26"/>
        <v>0.23249699999999995</v>
      </c>
      <c r="G261" s="24">
        <f t="shared" si="27"/>
        <v>1.0575495000000018E-2</v>
      </c>
      <c r="H261" s="24">
        <f t="shared" si="28"/>
        <v>4.6874999999999998E-3</v>
      </c>
      <c r="I261" s="24">
        <f t="shared" si="29"/>
        <v>0.24775999499999998</v>
      </c>
      <c r="K261" s="17">
        <v>260</v>
      </c>
      <c r="L261" s="16">
        <f>L260+dt</f>
        <v>2.5899999999999888</v>
      </c>
      <c r="M261" s="16">
        <f>-springK*(P260)+grav*mass</f>
        <v>0.35860172392108214</v>
      </c>
      <c r="N261" s="16">
        <f>Table2[[#This Row],[F]]/mass</f>
        <v>2.3906781594738811</v>
      </c>
      <c r="O261" s="16">
        <f>N261*(dt) + O260</f>
        <v>1.4562091275942795</v>
      </c>
      <c r="P261" s="18">
        <f>O261*dt + P260</f>
        <v>-0.26655952530179639</v>
      </c>
      <c r="R261" s="17">
        <v>260</v>
      </c>
      <c r="S261" s="16">
        <f>S260+dt</f>
        <v>2.5899999999999888</v>
      </c>
      <c r="T261" s="16">
        <f>-springK*(W260)+grav*mass-$Y$2*V260</f>
        <v>0.35442179302504384</v>
      </c>
      <c r="U261" s="16">
        <f>Table24[[#This Row],[F]]/mass</f>
        <v>2.3628119535002923</v>
      </c>
      <c r="V261" s="16">
        <f>U261*(dt) + V260</f>
        <v>1.4438033081615824</v>
      </c>
      <c r="W261" s="18">
        <f>V261*dt + W260</f>
        <v>-0.26625965788822603</v>
      </c>
    </row>
    <row r="262" spans="1:23" x14ac:dyDescent="0.25">
      <c r="A262">
        <v>13</v>
      </c>
      <c r="B262">
        <v>0.47299999999999998</v>
      </c>
      <c r="C262">
        <v>-0.56000000000000005</v>
      </c>
      <c r="D262">
        <f t="shared" si="24"/>
        <v>-0.13699999999999996</v>
      </c>
      <c r="E262">
        <f t="shared" si="25"/>
        <v>7.8000000000000069E-2</v>
      </c>
      <c r="F262" s="24">
        <f t="shared" si="26"/>
        <v>0.20159549999999993</v>
      </c>
      <c r="G262" s="24">
        <f t="shared" si="27"/>
        <v>1.9803420000000033E-2</v>
      </c>
      <c r="H262" s="24">
        <f t="shared" si="28"/>
        <v>2.3520000000000003E-2</v>
      </c>
      <c r="I262" s="24">
        <f t="shared" si="29"/>
        <v>0.24491891999999998</v>
      </c>
      <c r="K262" s="17">
        <v>261</v>
      </c>
      <c r="L262" s="16">
        <f>L261+dt</f>
        <v>2.5999999999999885</v>
      </c>
      <c r="M262" s="16">
        <f>-springK*(P261)+grav*mass</f>
        <v>0.26380250971469432</v>
      </c>
      <c r="N262" s="16">
        <f>Table2[[#This Row],[F]]/mass</f>
        <v>1.7586833980979621</v>
      </c>
      <c r="O262" s="16">
        <f>N262*(dt) + O261</f>
        <v>1.4737959615752592</v>
      </c>
      <c r="P262" s="18">
        <f>O262*dt + P261</f>
        <v>-0.2518215656860438</v>
      </c>
      <c r="R262" s="17">
        <v>261</v>
      </c>
      <c r="S262" s="16">
        <f>S261+dt</f>
        <v>2.5999999999999885</v>
      </c>
      <c r="T262" s="16">
        <f>-springK*(W261)+grav*mass-$Y$2*V261</f>
        <v>0.26040656954418978</v>
      </c>
      <c r="U262" s="16">
        <f>Table24[[#This Row],[F]]/mass</f>
        <v>1.7360437969612652</v>
      </c>
      <c r="V262" s="16">
        <f>U262*(dt) + V261</f>
        <v>1.461163746131195</v>
      </c>
      <c r="W262" s="18">
        <f>V262*dt + W261</f>
        <v>-0.25164802042691409</v>
      </c>
    </row>
    <row r="263" spans="1:23" x14ac:dyDescent="0.25">
      <c r="A263">
        <v>13.05</v>
      </c>
      <c r="B263">
        <v>0.438</v>
      </c>
      <c r="C263">
        <v>-0.81</v>
      </c>
      <c r="D263">
        <f t="shared" si="24"/>
        <v>-0.10199999999999998</v>
      </c>
      <c r="E263">
        <f t="shared" si="25"/>
        <v>0.11300000000000004</v>
      </c>
      <c r="F263" s="24">
        <f t="shared" si="26"/>
        <v>0.15009299999999998</v>
      </c>
      <c r="G263" s="24">
        <f t="shared" si="27"/>
        <v>4.1563095000000029E-2</v>
      </c>
      <c r="H263" s="24">
        <f t="shared" si="28"/>
        <v>4.9207500000000008E-2</v>
      </c>
      <c r="I263" s="24">
        <f t="shared" si="29"/>
        <v>0.24086359500000001</v>
      </c>
      <c r="K263" s="17">
        <v>262</v>
      </c>
      <c r="L263" s="16">
        <f>L262+dt</f>
        <v>2.6099999999999883</v>
      </c>
      <c r="M263" s="16">
        <f>-springK*(P262)+grav*mass</f>
        <v>0.16785839261614499</v>
      </c>
      <c r="N263" s="16">
        <f>Table2[[#This Row],[F]]/mass</f>
        <v>1.1190559507743001</v>
      </c>
      <c r="O263" s="16">
        <f>N263*(dt) + O262</f>
        <v>1.4849865210830022</v>
      </c>
      <c r="P263" s="18">
        <f>O263*dt + P262</f>
        <v>-0.23697170047521379</v>
      </c>
      <c r="R263" s="17">
        <v>262</v>
      </c>
      <c r="S263" s="16">
        <f>S262+dt</f>
        <v>2.6099999999999883</v>
      </c>
      <c r="T263" s="16">
        <f>-springK*(W262)+grav*mass-$Y$2*V262</f>
        <v>0.16526744923307951</v>
      </c>
      <c r="U263" s="16">
        <f>Table24[[#This Row],[F]]/mass</f>
        <v>1.1017829948871969</v>
      </c>
      <c r="V263" s="16">
        <f>U263*(dt) + V262</f>
        <v>1.4721815760800669</v>
      </c>
      <c r="W263" s="18">
        <f>V263*dt + W262</f>
        <v>-0.23692620466611342</v>
      </c>
    </row>
    <row r="264" spans="1:23" x14ac:dyDescent="0.25">
      <c r="A264">
        <v>13.1</v>
      </c>
      <c r="B264">
        <v>0.39200000000000002</v>
      </c>
      <c r="C264">
        <v>-0.98</v>
      </c>
      <c r="D264">
        <f t="shared" si="24"/>
        <v>-5.5999999999999994E-2</v>
      </c>
      <c r="E264">
        <f t="shared" si="25"/>
        <v>0.15900000000000003</v>
      </c>
      <c r="F264" s="24">
        <f t="shared" si="26"/>
        <v>8.2404000000000005E-2</v>
      </c>
      <c r="G264" s="24">
        <f t="shared" si="27"/>
        <v>8.2289655000000031E-2</v>
      </c>
      <c r="H264" s="24">
        <f t="shared" si="28"/>
        <v>7.2029999999999997E-2</v>
      </c>
      <c r="I264" s="24">
        <f t="shared" si="29"/>
        <v>0.23672365500000003</v>
      </c>
      <c r="K264" s="17">
        <v>263</v>
      </c>
      <c r="L264" s="16">
        <f>L263+dt</f>
        <v>2.6199999999999881</v>
      </c>
      <c r="M264" s="16">
        <f>-springK*(P263)+grav*mass</f>
        <v>7.1185770093641798E-2</v>
      </c>
      <c r="N264" s="16">
        <f>Table2[[#This Row],[F]]/mass</f>
        <v>0.47457180062427867</v>
      </c>
      <c r="O264" s="16">
        <f>N264*(dt) + O263</f>
        <v>1.4897322390892449</v>
      </c>
      <c r="P264" s="18">
        <f>O264*dt + P263</f>
        <v>-0.22207437808432134</v>
      </c>
      <c r="R264" s="17">
        <v>263</v>
      </c>
      <c r="S264" s="16">
        <f>S263+dt</f>
        <v>2.6199999999999881</v>
      </c>
      <c r="T264" s="16">
        <f>-springK*(W263)+grav*mass-$Y$2*V263</f>
        <v>6.9417410800318297E-2</v>
      </c>
      <c r="U264" s="16">
        <f>Table24[[#This Row],[F]]/mass</f>
        <v>0.46278273866878866</v>
      </c>
      <c r="V264" s="16">
        <f>U264*(dt) + V263</f>
        <v>1.4768094034667549</v>
      </c>
      <c r="W264" s="18">
        <f>V264*dt + W263</f>
        <v>-0.22215811063144586</v>
      </c>
    </row>
    <row r="265" spans="1:23" x14ac:dyDescent="0.25">
      <c r="A265">
        <v>13.15</v>
      </c>
      <c r="B265">
        <v>0.33900000000000002</v>
      </c>
      <c r="C265">
        <v>-1.05</v>
      </c>
      <c r="D265">
        <f t="shared" si="24"/>
        <v>-3.0000000000000027E-3</v>
      </c>
      <c r="E265">
        <f t="shared" si="25"/>
        <v>0.21200000000000002</v>
      </c>
      <c r="F265" s="24">
        <f t="shared" si="26"/>
        <v>4.4145000000000035E-3</v>
      </c>
      <c r="G265" s="24">
        <f t="shared" si="27"/>
        <v>0.14629272000000004</v>
      </c>
      <c r="H265" s="24">
        <f t="shared" si="28"/>
        <v>8.2687499999999997E-2</v>
      </c>
      <c r="I265" s="24">
        <f t="shared" si="29"/>
        <v>0.23339472000000006</v>
      </c>
      <c r="K265" s="17">
        <v>264</v>
      </c>
      <c r="L265" s="16">
        <f>L264+dt</f>
        <v>2.6299999999999879</v>
      </c>
      <c r="M265" s="16">
        <f>-springK*(P264)+grav*mass</f>
        <v>-2.5795798671068182E-2</v>
      </c>
      <c r="N265" s="16">
        <f>Table2[[#This Row],[F]]/mass</f>
        <v>-0.17197199114045456</v>
      </c>
      <c r="O265" s="16">
        <f>N265*(dt) + O264</f>
        <v>1.4880125191778404</v>
      </c>
      <c r="P265" s="18">
        <f>O265*dt + P264</f>
        <v>-0.20719425289254295</v>
      </c>
      <c r="R265" s="17">
        <v>264</v>
      </c>
      <c r="S265" s="16">
        <f>S264+dt</f>
        <v>2.6299999999999879</v>
      </c>
      <c r="T265" s="16">
        <f>-springK*(W264)+grav*mass-$Y$2*V264</f>
        <v>-2.6727509192754378E-2</v>
      </c>
      <c r="U265" s="16">
        <f>Table24[[#This Row],[F]]/mass</f>
        <v>-0.17818339461836252</v>
      </c>
      <c r="V265" s="16">
        <f>U265*(dt) + V264</f>
        <v>1.4750275695205712</v>
      </c>
      <c r="W265" s="18">
        <f>V265*dt + W264</f>
        <v>-0.20740783493624015</v>
      </c>
    </row>
    <row r="266" spans="1:23" x14ac:dyDescent="0.25">
      <c r="A266">
        <v>13.2</v>
      </c>
      <c r="B266">
        <v>0.28699999999999998</v>
      </c>
      <c r="C266">
        <v>-1</v>
      </c>
      <c r="D266">
        <f t="shared" si="24"/>
        <v>4.9000000000000044E-2</v>
      </c>
      <c r="E266">
        <f t="shared" si="25"/>
        <v>0.26400000000000007</v>
      </c>
      <c r="F266" s="24">
        <f t="shared" si="26"/>
        <v>-7.2103500000000056E-2</v>
      </c>
      <c r="G266" s="24">
        <f t="shared" si="27"/>
        <v>0.22686048000000011</v>
      </c>
      <c r="H266" s="24">
        <f t="shared" si="28"/>
        <v>7.4999999999999997E-2</v>
      </c>
      <c r="I266" s="24">
        <f t="shared" si="29"/>
        <v>0.22975698000000006</v>
      </c>
      <c r="K266" s="17">
        <v>265</v>
      </c>
      <c r="L266" s="16">
        <f>L265+dt</f>
        <v>2.6399999999999877</v>
      </c>
      <c r="M266" s="16">
        <f>-springK*(P265)+grav*mass</f>
        <v>-0.12266541366954553</v>
      </c>
      <c r="N266" s="16">
        <f>Table2[[#This Row],[F]]/mass</f>
        <v>-0.81776942446363687</v>
      </c>
      <c r="O266" s="16">
        <f>N266*(dt) + O265</f>
        <v>1.4798348249332041</v>
      </c>
      <c r="P266" s="18">
        <f>O266*dt + P265</f>
        <v>-0.19239590464321091</v>
      </c>
      <c r="R266" s="17">
        <v>265</v>
      </c>
      <c r="S266" s="16">
        <f>S265+dt</f>
        <v>2.6399999999999877</v>
      </c>
      <c r="T266" s="16">
        <f>-springK*(W265)+grav*mass-$Y$2*V265</f>
        <v>-0.12275002213459719</v>
      </c>
      <c r="U266" s="16">
        <f>Table24[[#This Row],[F]]/mass</f>
        <v>-0.81833348089731461</v>
      </c>
      <c r="V266" s="16">
        <f>U266*(dt) + V265</f>
        <v>1.4668442347115982</v>
      </c>
      <c r="W266" s="18">
        <f>V266*dt + W265</f>
        <v>-0.19273939258912418</v>
      </c>
    </row>
    <row r="267" spans="1:23" x14ac:dyDescent="0.25">
      <c r="A267">
        <v>13.25</v>
      </c>
      <c r="B267">
        <v>0.24</v>
      </c>
      <c r="C267">
        <v>-0.84</v>
      </c>
      <c r="D267">
        <f t="shared" si="24"/>
        <v>9.600000000000003E-2</v>
      </c>
      <c r="E267">
        <f t="shared" si="25"/>
        <v>0.31100000000000005</v>
      </c>
      <c r="F267" s="24">
        <f t="shared" si="26"/>
        <v>-0.14126400000000003</v>
      </c>
      <c r="G267" s="24">
        <f t="shared" si="27"/>
        <v>0.31482685500000007</v>
      </c>
      <c r="H267" s="24">
        <f t="shared" si="28"/>
        <v>5.2919999999999988E-2</v>
      </c>
      <c r="I267" s="24">
        <f t="shared" si="29"/>
        <v>0.22648285500000004</v>
      </c>
      <c r="K267" s="17">
        <v>266</v>
      </c>
      <c r="L267" s="16">
        <f>L266+dt</f>
        <v>2.6499999999999875</v>
      </c>
      <c r="M267" s="16">
        <f>-springK*(P266)+grav*mass</f>
        <v>-0.21900266077269714</v>
      </c>
      <c r="N267" s="16">
        <f>Table2[[#This Row],[F]]/mass</f>
        <v>-1.4600177384846478</v>
      </c>
      <c r="O267" s="16">
        <f>N267*(dt) + O266</f>
        <v>1.4652346475483575</v>
      </c>
      <c r="P267" s="18">
        <f>O267*dt + P266</f>
        <v>-0.17774355816772733</v>
      </c>
      <c r="R267" s="17">
        <v>266</v>
      </c>
      <c r="S267" s="16">
        <f>S266+dt</f>
        <v>2.6499999999999875</v>
      </c>
      <c r="T267" s="16">
        <f>-springK*(W266)+grav*mass-$Y$2*V266</f>
        <v>-0.21823339847951323</v>
      </c>
      <c r="U267" s="16">
        <f>Table24[[#This Row],[F]]/mass</f>
        <v>-1.454889323196755</v>
      </c>
      <c r="V267" s="16">
        <f>U267*(dt) + V266</f>
        <v>1.4522953414796307</v>
      </c>
      <c r="W267" s="18">
        <f>V267*dt + W266</f>
        <v>-0.17821643917432786</v>
      </c>
    </row>
    <row r="268" spans="1:23" x14ac:dyDescent="0.25">
      <c r="A268">
        <v>13.3</v>
      </c>
      <c r="B268">
        <v>0.20300000000000001</v>
      </c>
      <c r="C268">
        <v>-0.6</v>
      </c>
      <c r="D268">
        <f t="shared" si="24"/>
        <v>0.13300000000000001</v>
      </c>
      <c r="E268">
        <f t="shared" si="25"/>
        <v>0.34800000000000003</v>
      </c>
      <c r="F268" s="24">
        <f t="shared" si="26"/>
        <v>-0.19570950000000001</v>
      </c>
      <c r="G268" s="24">
        <f t="shared" si="27"/>
        <v>0.39419352000000002</v>
      </c>
      <c r="H268" s="24">
        <f t="shared" si="28"/>
        <v>2.7E-2</v>
      </c>
      <c r="I268" s="24">
        <f t="shared" si="29"/>
        <v>0.22548402000000001</v>
      </c>
      <c r="K268" s="17">
        <v>267</v>
      </c>
      <c r="L268" s="16">
        <f>L267+dt</f>
        <v>2.6599999999999873</v>
      </c>
      <c r="M268" s="16">
        <f>-springK*(P267)+grav*mass</f>
        <v>-0.31438943632809524</v>
      </c>
      <c r="N268" s="16">
        <f>Table2[[#This Row],[F]]/mass</f>
        <v>-2.0959295755206351</v>
      </c>
      <c r="O268" s="16">
        <f>N268*(dt) + O267</f>
        <v>1.4442753517931513</v>
      </c>
      <c r="P268" s="18">
        <f>O268*dt + P267</f>
        <v>-0.16330080464979582</v>
      </c>
      <c r="R268" s="17">
        <v>267</v>
      </c>
      <c r="S268" s="16">
        <f>S267+dt</f>
        <v>2.6599999999999873</v>
      </c>
      <c r="T268" s="16">
        <f>-springK*(W267)+grav*mass-$Y$2*V267</f>
        <v>-0.31276327631660539</v>
      </c>
      <c r="U268" s="16">
        <f>Table24[[#This Row],[F]]/mass</f>
        <v>-2.0850885087773694</v>
      </c>
      <c r="V268" s="16">
        <f>U268*(dt) + V267</f>
        <v>1.4314444563918569</v>
      </c>
      <c r="W268" s="18">
        <f>V268*dt + W267</f>
        <v>-0.1639019946104093</v>
      </c>
    </row>
    <row r="269" spans="1:23" x14ac:dyDescent="0.25">
      <c r="A269">
        <v>13.35</v>
      </c>
      <c r="B269">
        <v>0.17899999999999999</v>
      </c>
      <c r="C269">
        <v>-0.3</v>
      </c>
      <c r="D269">
        <f t="shared" si="24"/>
        <v>0.15700000000000003</v>
      </c>
      <c r="E269">
        <f t="shared" si="25"/>
        <v>0.37200000000000005</v>
      </c>
      <c r="F269" s="24">
        <f t="shared" si="26"/>
        <v>-0.23102550000000005</v>
      </c>
      <c r="G269" s="24">
        <f t="shared" si="27"/>
        <v>0.4504399200000001</v>
      </c>
      <c r="H269" s="24">
        <f t="shared" si="28"/>
        <v>6.7499999999999999E-3</v>
      </c>
      <c r="I269" s="24">
        <f t="shared" si="29"/>
        <v>0.22616442000000006</v>
      </c>
      <c r="K269" s="17">
        <v>268</v>
      </c>
      <c r="L269" s="16">
        <f>L268+dt</f>
        <v>2.6699999999999871</v>
      </c>
      <c r="M269" s="16">
        <f>-springK*(P268)+grav*mass</f>
        <v>-0.40841176172982929</v>
      </c>
      <c r="N269" s="16">
        <f>Table2[[#This Row],[F]]/mass</f>
        <v>-2.7227450781988622</v>
      </c>
      <c r="O269" s="16">
        <f>N269*(dt) + O268</f>
        <v>1.4170479010111627</v>
      </c>
      <c r="P269" s="18">
        <f>O269*dt + P268</f>
        <v>-0.1491303256396842</v>
      </c>
      <c r="R269" s="17">
        <v>268</v>
      </c>
      <c r="S269" s="16">
        <f>S268+dt</f>
        <v>2.6699999999999871</v>
      </c>
      <c r="T269" s="16">
        <f>-springK*(W268)+grav*mass-$Y$2*V268</f>
        <v>-0.40592945954262749</v>
      </c>
      <c r="U269" s="16">
        <f>Table24[[#This Row],[F]]/mass</f>
        <v>-2.7061963969508502</v>
      </c>
      <c r="V269" s="16">
        <f>U269*(dt) + V268</f>
        <v>1.4043824924223485</v>
      </c>
      <c r="W269" s="18">
        <f>V269*dt + W268</f>
        <v>-0.14985816968618582</v>
      </c>
    </row>
    <row r="270" spans="1:23" x14ac:dyDescent="0.25">
      <c r="A270">
        <v>13.4</v>
      </c>
      <c r="B270">
        <v>0.17299999999999999</v>
      </c>
      <c r="C270">
        <v>0.04</v>
      </c>
      <c r="D270">
        <f t="shared" si="24"/>
        <v>0.16300000000000003</v>
      </c>
      <c r="E270">
        <f t="shared" si="25"/>
        <v>0.37800000000000006</v>
      </c>
      <c r="F270" s="24">
        <f t="shared" si="26"/>
        <v>-0.23985450000000005</v>
      </c>
      <c r="G270" s="24">
        <f t="shared" si="27"/>
        <v>0.46508742000000008</v>
      </c>
      <c r="H270" s="24">
        <f t="shared" si="28"/>
        <v>1.2E-4</v>
      </c>
      <c r="I270" s="24">
        <f t="shared" si="29"/>
        <v>0.22535292000000004</v>
      </c>
      <c r="K270" s="17">
        <v>269</v>
      </c>
      <c r="L270" s="16">
        <f>L269+dt</f>
        <v>2.6799999999999868</v>
      </c>
      <c r="M270" s="16">
        <f>-springK*(P269)+grav*mass</f>
        <v>-0.50066158008565587</v>
      </c>
      <c r="N270" s="16">
        <f>Table2[[#This Row],[F]]/mass</f>
        <v>-3.3377438672377058</v>
      </c>
      <c r="O270" s="16">
        <f>N270*(dt) + O269</f>
        <v>1.3836704623387857</v>
      </c>
      <c r="P270" s="18">
        <f>O270*dt + P269</f>
        <v>-0.13529362101629636</v>
      </c>
      <c r="R270" s="17">
        <v>269</v>
      </c>
      <c r="S270" s="16">
        <f>S269+dt</f>
        <v>2.6799999999999868</v>
      </c>
      <c r="T270" s="16">
        <f>-springK*(W269)+grav*mass-$Y$2*V269</f>
        <v>-0.4973276978353528</v>
      </c>
      <c r="U270" s="16">
        <f>Table24[[#This Row],[F]]/mass</f>
        <v>-3.3155179855690187</v>
      </c>
      <c r="V270" s="16">
        <f>U270*(dt) + V269</f>
        <v>1.3712273125666583</v>
      </c>
      <c r="W270" s="18">
        <f>V270*dt + W269</f>
        <v>-0.13614589656051923</v>
      </c>
    </row>
    <row r="271" spans="1:23" x14ac:dyDescent="0.25">
      <c r="A271">
        <v>13.45</v>
      </c>
      <c r="B271">
        <v>0.183</v>
      </c>
      <c r="C271">
        <v>0.37</v>
      </c>
      <c r="D271">
        <f t="shared" si="24"/>
        <v>0.15300000000000002</v>
      </c>
      <c r="E271">
        <f t="shared" si="25"/>
        <v>0.36800000000000005</v>
      </c>
      <c r="F271" s="24">
        <f t="shared" si="26"/>
        <v>-0.22513950000000002</v>
      </c>
      <c r="G271" s="24">
        <f t="shared" si="27"/>
        <v>0.44080512000000011</v>
      </c>
      <c r="H271" s="24">
        <f t="shared" si="28"/>
        <v>1.0267499999999999E-2</v>
      </c>
      <c r="I271" s="24">
        <f t="shared" si="29"/>
        <v>0.2259331200000001</v>
      </c>
      <c r="K271" s="17">
        <v>270</v>
      </c>
      <c r="L271" s="16">
        <f>L270+dt</f>
        <v>2.6899999999999866</v>
      </c>
      <c r="M271" s="16">
        <f>-springK*(P270)+grav*mass</f>
        <v>-0.59073852718391073</v>
      </c>
      <c r="N271" s="16">
        <f>Table2[[#This Row],[F]]/mass</f>
        <v>-3.9382568478927382</v>
      </c>
      <c r="O271" s="16">
        <f>N271*(dt) + O270</f>
        <v>1.3442878938598584</v>
      </c>
      <c r="P271" s="18">
        <f>O271*dt + P270</f>
        <v>-0.12185074207769778</v>
      </c>
      <c r="R271" s="17">
        <v>270</v>
      </c>
      <c r="S271" s="16">
        <f>S270+dt</f>
        <v>2.6899999999999866</v>
      </c>
      <c r="T271" s="16">
        <f>-springK*(W270)+grav*mass-$Y$2*V270</f>
        <v>-0.58656144070358651</v>
      </c>
      <c r="U271" s="16">
        <f>Table24[[#This Row],[F]]/mass</f>
        <v>-3.9104096046905767</v>
      </c>
      <c r="V271" s="16">
        <f>U271*(dt) + V270</f>
        <v>1.3321232165197525</v>
      </c>
      <c r="W271" s="18">
        <f>V271*dt + W270</f>
        <v>-0.12282466439532171</v>
      </c>
    </row>
    <row r="272" spans="1:23" x14ac:dyDescent="0.25">
      <c r="A272">
        <v>13.5</v>
      </c>
      <c r="B272">
        <v>0.20899999999999999</v>
      </c>
      <c r="C272">
        <v>0.63</v>
      </c>
      <c r="D272">
        <f t="shared" si="24"/>
        <v>0.12700000000000003</v>
      </c>
      <c r="E272">
        <f t="shared" si="25"/>
        <v>0.34200000000000008</v>
      </c>
      <c r="F272" s="24">
        <f t="shared" si="26"/>
        <v>-0.18688050000000006</v>
      </c>
      <c r="G272" s="24">
        <f t="shared" si="27"/>
        <v>0.38071782000000015</v>
      </c>
      <c r="H272" s="24">
        <f t="shared" si="28"/>
        <v>2.9767500000000002E-2</v>
      </c>
      <c r="I272" s="24">
        <f t="shared" si="29"/>
        <v>0.22360482000000009</v>
      </c>
      <c r="K272" s="17">
        <v>271</v>
      </c>
      <c r="L272" s="16">
        <f>L271+dt</f>
        <v>2.6999999999999864</v>
      </c>
      <c r="M272" s="16">
        <f>-springK*(P271)+grav*mass</f>
        <v>-0.67825166907418755</v>
      </c>
      <c r="N272" s="16">
        <f>Table2[[#This Row],[F]]/mass</f>
        <v>-4.5216777938279176</v>
      </c>
      <c r="O272" s="16">
        <f>N272*(dt) + O271</f>
        <v>1.2990711159215791</v>
      </c>
      <c r="P272" s="18">
        <f>O272*dt + P271</f>
        <v>-0.10886003091848198</v>
      </c>
      <c r="R272" s="17">
        <v>271</v>
      </c>
      <c r="S272" s="16">
        <f>S271+dt</f>
        <v>2.6999999999999864</v>
      </c>
      <c r="T272" s="16">
        <f>-springK*(W271)+grav*mass-$Y$2*V271</f>
        <v>-0.67324355800297553</v>
      </c>
      <c r="U272" s="16">
        <f>Table24[[#This Row],[F]]/mass</f>
        <v>-4.4882903866865034</v>
      </c>
      <c r="V272" s="16">
        <f>U272*(dt) + V271</f>
        <v>1.2872403126528875</v>
      </c>
      <c r="W272" s="18">
        <f>V272*dt + W271</f>
        <v>-0.10995226126879283</v>
      </c>
    </row>
    <row r="273" spans="1:23" x14ac:dyDescent="0.25">
      <c r="A273">
        <v>13.55</v>
      </c>
      <c r="B273">
        <v>0.246</v>
      </c>
      <c r="C273">
        <v>0.89</v>
      </c>
      <c r="D273">
        <f t="shared" si="24"/>
        <v>9.0000000000000024E-2</v>
      </c>
      <c r="E273">
        <f t="shared" si="25"/>
        <v>0.30500000000000005</v>
      </c>
      <c r="F273" s="24">
        <f t="shared" si="26"/>
        <v>-0.13243500000000005</v>
      </c>
      <c r="G273" s="24">
        <f t="shared" si="27"/>
        <v>0.30279637500000006</v>
      </c>
      <c r="H273" s="24">
        <f t="shared" si="28"/>
        <v>5.9407500000000002E-2</v>
      </c>
      <c r="I273" s="24">
        <f t="shared" si="29"/>
        <v>0.22976887500000001</v>
      </c>
      <c r="K273" s="17">
        <v>272</v>
      </c>
      <c r="L273" s="16">
        <f>L272+dt</f>
        <v>2.7099999999999862</v>
      </c>
      <c r="M273" s="16">
        <f>-springK*(P272)+grav*mass</f>
        <v>-0.76282119872068233</v>
      </c>
      <c r="N273" s="16">
        <f>Table2[[#This Row],[F]]/mass</f>
        <v>-5.0854746581378825</v>
      </c>
      <c r="O273" s="16">
        <f>N273*(dt) + O272</f>
        <v>1.2482163693402002</v>
      </c>
      <c r="P273" s="18">
        <f>O273*dt + P272</f>
        <v>-9.6377867225079975E-2</v>
      </c>
      <c r="R273" s="17">
        <v>272</v>
      </c>
      <c r="S273" s="16">
        <f>S272+dt</f>
        <v>2.7099999999999862</v>
      </c>
      <c r="T273" s="16">
        <f>-springK*(W272)+grav*mass-$Y$2*V272</f>
        <v>-0.75699801945281164</v>
      </c>
      <c r="U273" s="16">
        <f>Table24[[#This Row],[F]]/mass</f>
        <v>-5.0466534630187443</v>
      </c>
      <c r="V273" s="16">
        <f>U273*(dt) + V272</f>
        <v>1.2367737780227002</v>
      </c>
      <c r="W273" s="18">
        <f>V273*dt + W272</f>
        <v>-9.7584523488565833E-2</v>
      </c>
    </row>
    <row r="274" spans="1:23" x14ac:dyDescent="0.25">
      <c r="A274">
        <v>13.6</v>
      </c>
      <c r="B274">
        <v>0.29799999999999999</v>
      </c>
      <c r="C274">
        <v>1.04</v>
      </c>
      <c r="D274">
        <f t="shared" si="24"/>
        <v>3.8000000000000034E-2</v>
      </c>
      <c r="E274">
        <f t="shared" si="25"/>
        <v>0.25300000000000006</v>
      </c>
      <c r="F274" s="24">
        <f t="shared" si="26"/>
        <v>-5.591700000000005E-2</v>
      </c>
      <c r="G274" s="24">
        <f t="shared" si="27"/>
        <v>0.20834929500000007</v>
      </c>
      <c r="H274" s="24">
        <f t="shared" si="28"/>
        <v>8.1120000000000012E-2</v>
      </c>
      <c r="I274" s="24">
        <f t="shared" si="29"/>
        <v>0.23355229500000002</v>
      </c>
      <c r="K274" s="17">
        <v>273</v>
      </c>
      <c r="L274" s="16">
        <f>L273+dt</f>
        <v>2.719999999999986</v>
      </c>
      <c r="M274" s="16">
        <f>-springK*(P273)+grav*mass</f>
        <v>-0.84408008436472937</v>
      </c>
      <c r="N274" s="16">
        <f>Table2[[#This Row],[F]]/mass</f>
        <v>-5.6272005624315291</v>
      </c>
      <c r="O274" s="16">
        <f>N274*(dt) + O273</f>
        <v>1.1919443637158849</v>
      </c>
      <c r="P274" s="18">
        <f>O274*dt + P273</f>
        <v>-8.4458423587921133E-2</v>
      </c>
      <c r="R274" s="17">
        <v>273</v>
      </c>
      <c r="S274" s="16">
        <f>S273+dt</f>
        <v>2.719999999999986</v>
      </c>
      <c r="T274" s="16">
        <f>-springK*(W273)+grav*mass-$Y$2*V273</f>
        <v>-0.83746152586745914</v>
      </c>
      <c r="U274" s="16">
        <f>Table24[[#This Row],[F]]/mass</f>
        <v>-5.5830768391163943</v>
      </c>
      <c r="V274" s="16">
        <f>U274*(dt) + V273</f>
        <v>1.1809430096315363</v>
      </c>
      <c r="W274" s="18">
        <f>V274*dt + W273</f>
        <v>-8.5775093392250465E-2</v>
      </c>
    </row>
    <row r="275" spans="1:23" x14ac:dyDescent="0.25">
      <c r="A275">
        <v>13.65</v>
      </c>
      <c r="B275">
        <v>0.35</v>
      </c>
      <c r="C275">
        <v>1.04</v>
      </c>
      <c r="D275">
        <f t="shared" si="24"/>
        <v>-1.3999999999999957E-2</v>
      </c>
      <c r="E275">
        <f t="shared" si="25"/>
        <v>0.20100000000000007</v>
      </c>
      <c r="F275" s="24">
        <f t="shared" si="26"/>
        <v>2.0600999999999935E-2</v>
      </c>
      <c r="G275" s="24">
        <f t="shared" si="27"/>
        <v>0.13150525500000007</v>
      </c>
      <c r="H275" s="24">
        <f t="shared" si="28"/>
        <v>8.1120000000000012E-2</v>
      </c>
      <c r="I275" s="24">
        <f t="shared" si="29"/>
        <v>0.23322625499999999</v>
      </c>
      <c r="K275" s="17">
        <v>274</v>
      </c>
      <c r="L275" s="16">
        <f>L274+dt</f>
        <v>2.7299999999999858</v>
      </c>
      <c r="M275" s="16">
        <f>-springK*(P274)+grav*mass</f>
        <v>-0.92167566244263344</v>
      </c>
      <c r="N275" s="16">
        <f>Table2[[#This Row],[F]]/mass</f>
        <v>-6.1445044162842235</v>
      </c>
      <c r="O275" s="16">
        <f>N275*(dt) + O274</f>
        <v>1.1304993195530426</v>
      </c>
      <c r="P275" s="18">
        <f>O275*dt + P274</f>
        <v>-7.3153430392390709E-2</v>
      </c>
      <c r="R275" s="17">
        <v>274</v>
      </c>
      <c r="S275" s="16">
        <f>S274+dt</f>
        <v>2.7299999999999858</v>
      </c>
      <c r="T275" s="16">
        <f>-springK*(W274)+grav*mass-$Y$2*V274</f>
        <v>-0.91428508502608108</v>
      </c>
      <c r="U275" s="16">
        <f>Table24[[#This Row],[F]]/mass</f>
        <v>-6.0952339001738745</v>
      </c>
      <c r="V275" s="16">
        <f>U275*(dt) + V274</f>
        <v>1.1199906706297975</v>
      </c>
      <c r="W275" s="18">
        <f>V275*dt + W274</f>
        <v>-7.4575186685952491E-2</v>
      </c>
    </row>
    <row r="276" spans="1:23" x14ac:dyDescent="0.25">
      <c r="A276">
        <v>13.7</v>
      </c>
      <c r="B276">
        <v>0.40100000000000002</v>
      </c>
      <c r="C276">
        <v>0.95</v>
      </c>
      <c r="D276">
        <f t="shared" si="24"/>
        <v>-6.5000000000000002E-2</v>
      </c>
      <c r="E276">
        <f t="shared" si="25"/>
        <v>0.15000000000000002</v>
      </c>
      <c r="F276" s="24">
        <f t="shared" si="26"/>
        <v>9.564750000000001E-2</v>
      </c>
      <c r="G276" s="24">
        <f t="shared" si="27"/>
        <v>7.3237500000000011E-2</v>
      </c>
      <c r="H276" s="24">
        <f t="shared" si="28"/>
        <v>6.7687499999999998E-2</v>
      </c>
      <c r="I276" s="24">
        <f t="shared" si="29"/>
        <v>0.23657250000000002</v>
      </c>
      <c r="K276" s="17">
        <v>275</v>
      </c>
      <c r="L276" s="16">
        <f>L275+dt</f>
        <v>2.7399999999999856</v>
      </c>
      <c r="M276" s="16">
        <f>-springK*(P275)+grav*mass</f>
        <v>-0.99527116814553651</v>
      </c>
      <c r="N276" s="16">
        <f>Table2[[#This Row],[F]]/mass</f>
        <v>-6.6351411209702436</v>
      </c>
      <c r="O276" s="16">
        <f>N276*(dt) + O275</f>
        <v>1.0641479083433403</v>
      </c>
      <c r="P276" s="18">
        <f>O276*dt + P275</f>
        <v>-6.25119513089573E-2</v>
      </c>
      <c r="R276" s="17">
        <v>275</v>
      </c>
      <c r="S276" s="16">
        <f>S275+dt</f>
        <v>2.7399999999999856</v>
      </c>
      <c r="T276" s="16">
        <f>-springK*(W275)+grav*mass-$Y$2*V275</f>
        <v>-0.9871355253450792</v>
      </c>
      <c r="U276" s="16">
        <f>Table24[[#This Row],[F]]/mass</f>
        <v>-6.5809035023005285</v>
      </c>
      <c r="V276" s="16">
        <f>U276*(dt) + V275</f>
        <v>1.0541816356067923</v>
      </c>
      <c r="W276" s="18">
        <f>V276*dt + W275</f>
        <v>-6.403337032988457E-2</v>
      </c>
    </row>
    <row r="277" spans="1:23" x14ac:dyDescent="0.25">
      <c r="A277">
        <v>13.75</v>
      </c>
      <c r="B277">
        <v>0.44500000000000001</v>
      </c>
      <c r="C277">
        <v>0.76</v>
      </c>
      <c r="D277">
        <f t="shared" si="24"/>
        <v>-0.10899999999999999</v>
      </c>
      <c r="E277">
        <f t="shared" si="25"/>
        <v>0.10600000000000004</v>
      </c>
      <c r="F277" s="24">
        <f t="shared" si="26"/>
        <v>0.16039349999999997</v>
      </c>
      <c r="G277" s="24">
        <f t="shared" si="27"/>
        <v>3.6573180000000025E-2</v>
      </c>
      <c r="H277" s="24">
        <f t="shared" si="28"/>
        <v>4.3319999999999997E-2</v>
      </c>
      <c r="I277" s="24">
        <f t="shared" si="29"/>
        <v>0.24028668</v>
      </c>
      <c r="K277" s="17">
        <v>276</v>
      </c>
      <c r="L277" s="16">
        <f>L276+dt</f>
        <v>2.7499999999999853</v>
      </c>
      <c r="M277" s="16">
        <f>-springK*(P276)+grav*mass</f>
        <v>-1.0645471969786879</v>
      </c>
      <c r="N277" s="16">
        <f>Table2[[#This Row],[F]]/mass</f>
        <v>-7.0969813131912529</v>
      </c>
      <c r="O277" s="16">
        <f>N277*(dt) + O276</f>
        <v>0.99317809521142775</v>
      </c>
      <c r="P277" s="18">
        <f>O277*dt + P276</f>
        <v>-5.2580170356843023E-2</v>
      </c>
      <c r="R277" s="17">
        <v>276</v>
      </c>
      <c r="S277" s="16">
        <f>S276+dt</f>
        <v>2.7499999999999853</v>
      </c>
      <c r="T277" s="16">
        <f>-springK*(W276)+grav*mass-$Y$2*V276</f>
        <v>-1.0556969407880583</v>
      </c>
      <c r="U277" s="16">
        <f>Table24[[#This Row],[F]]/mass</f>
        <v>-7.0379796052537227</v>
      </c>
      <c r="V277" s="16">
        <f>U277*(dt) + V276</f>
        <v>0.98380183955425515</v>
      </c>
      <c r="W277" s="18">
        <f>V277*dt + W276</f>
        <v>-5.4195351934342016E-2</v>
      </c>
    </row>
    <row r="278" spans="1:23" x14ac:dyDescent="0.25">
      <c r="A278">
        <v>13.8</v>
      </c>
      <c r="B278">
        <v>0.47699999999999998</v>
      </c>
      <c r="C278">
        <v>0.49</v>
      </c>
      <c r="D278">
        <f t="shared" si="24"/>
        <v>-0.14099999999999996</v>
      </c>
      <c r="E278">
        <f t="shared" si="25"/>
        <v>7.4000000000000066E-2</v>
      </c>
      <c r="F278" s="24">
        <f t="shared" si="26"/>
        <v>0.20748149999999993</v>
      </c>
      <c r="G278" s="24">
        <f t="shared" si="27"/>
        <v>1.7824380000000032E-2</v>
      </c>
      <c r="H278" s="24">
        <f t="shared" si="28"/>
        <v>1.8007499999999999E-2</v>
      </c>
      <c r="I278" s="24">
        <f t="shared" si="29"/>
        <v>0.24331337999999997</v>
      </c>
      <c r="K278" s="17">
        <v>277</v>
      </c>
      <c r="L278" s="16">
        <f>L277+dt</f>
        <v>2.7599999999999851</v>
      </c>
      <c r="M278" s="16">
        <f>-springK*(P277)+grav*mass</f>
        <v>-1.1292030909769519</v>
      </c>
      <c r="N278" s="16">
        <f>Table2[[#This Row],[F]]/mass</f>
        <v>-7.5280206065130129</v>
      </c>
      <c r="O278" s="16">
        <f>N278*(dt) + O277</f>
        <v>0.91789788914629766</v>
      </c>
      <c r="P278" s="18">
        <f>O278*dt + P277</f>
        <v>-4.3401191465380046E-2</v>
      </c>
      <c r="R278" s="17">
        <v>277</v>
      </c>
      <c r="S278" s="16">
        <f>S277+dt</f>
        <v>2.7599999999999851</v>
      </c>
      <c r="T278" s="16">
        <f>-springK*(W277)+grav*mass-$Y$2*V277</f>
        <v>-1.1196720607469877</v>
      </c>
      <c r="U278" s="16">
        <f>Table24[[#This Row],[F]]/mass</f>
        <v>-7.464480404979918</v>
      </c>
      <c r="V278" s="16">
        <f>U278*(dt) + V277</f>
        <v>0.90915703550445592</v>
      </c>
      <c r="W278" s="18">
        <f>V278*dt + W277</f>
        <v>-4.5103781579297453E-2</v>
      </c>
    </row>
    <row r="279" spans="1:23" x14ac:dyDescent="0.25">
      <c r="A279">
        <v>13.85</v>
      </c>
      <c r="B279">
        <v>0.49399999999999999</v>
      </c>
      <c r="C279">
        <v>0.17</v>
      </c>
      <c r="D279">
        <f t="shared" si="24"/>
        <v>-0.15799999999999997</v>
      </c>
      <c r="E279">
        <f t="shared" si="25"/>
        <v>5.7000000000000051E-2</v>
      </c>
      <c r="F279" s="24">
        <f t="shared" si="26"/>
        <v>0.23249699999999995</v>
      </c>
      <c r="G279" s="24">
        <f t="shared" si="27"/>
        <v>1.0575495000000018E-2</v>
      </c>
      <c r="H279" s="24">
        <f t="shared" si="28"/>
        <v>2.1675000000000002E-3</v>
      </c>
      <c r="I279" s="24">
        <f t="shared" si="29"/>
        <v>0.24523999499999996</v>
      </c>
      <c r="K279" s="17">
        <v>278</v>
      </c>
      <c r="L279" s="16">
        <f>L278+dt</f>
        <v>2.7699999999999849</v>
      </c>
      <c r="M279" s="16">
        <f>-springK*(P278)+grav*mass</f>
        <v>-1.1889582435603758</v>
      </c>
      <c r="N279" s="16">
        <f>Table2[[#This Row],[F]]/mass</f>
        <v>-7.9263882904025058</v>
      </c>
      <c r="O279" s="16">
        <f>N279*(dt) + O278</f>
        <v>0.83863400624227258</v>
      </c>
      <c r="P279" s="18">
        <f>O279*dt + P278</f>
        <v>-3.501485140295732E-2</v>
      </c>
      <c r="R279" s="17">
        <v>278</v>
      </c>
      <c r="S279" s="16">
        <f>S278+dt</f>
        <v>2.7699999999999849</v>
      </c>
      <c r="T279" s="16">
        <f>-springK*(W278)+grav*mass-$Y$2*V278</f>
        <v>-1.178783538954278</v>
      </c>
      <c r="U279" s="16">
        <f>Table24[[#This Row],[F]]/mass</f>
        <v>-7.858556926361854</v>
      </c>
      <c r="V279" s="16">
        <f>U279*(dt) + V278</f>
        <v>0.83057146624083744</v>
      </c>
      <c r="W279" s="18">
        <f>V279*dt + W278</f>
        <v>-3.6798066916889076E-2</v>
      </c>
    </row>
    <row r="280" spans="1:23" x14ac:dyDescent="0.25">
      <c r="A280">
        <v>13.9</v>
      </c>
      <c r="B280">
        <v>0.495</v>
      </c>
      <c r="C280">
        <v>-0.16</v>
      </c>
      <c r="D280">
        <f t="shared" si="24"/>
        <v>-0.15899999999999997</v>
      </c>
      <c r="E280">
        <f t="shared" si="25"/>
        <v>5.600000000000005E-2</v>
      </c>
      <c r="F280" s="24">
        <f t="shared" si="26"/>
        <v>0.23396849999999997</v>
      </c>
      <c r="G280" s="24">
        <f t="shared" si="27"/>
        <v>1.0207680000000018E-2</v>
      </c>
      <c r="H280" s="24">
        <f t="shared" si="28"/>
        <v>1.92E-3</v>
      </c>
      <c r="I280" s="24">
        <f t="shared" si="29"/>
        <v>0.24609618</v>
      </c>
      <c r="K280" s="17">
        <v>279</v>
      </c>
      <c r="L280" s="16">
        <f>L279+dt</f>
        <v>2.7799999999999847</v>
      </c>
      <c r="M280" s="16">
        <f>-springK*(P279)+grav*mass</f>
        <v>-1.2435533173667479</v>
      </c>
      <c r="N280" s="16">
        <f>Table2[[#This Row],[F]]/mass</f>
        <v>-8.2903554491116527</v>
      </c>
      <c r="O280" s="16">
        <f>N280*(dt) + O279</f>
        <v>0.75573045175115605</v>
      </c>
      <c r="P280" s="18">
        <f>O280*dt + P279</f>
        <v>-2.7457546885445758E-2</v>
      </c>
      <c r="R280" s="17">
        <v>279</v>
      </c>
      <c r="S280" s="16">
        <f>S279+dt</f>
        <v>2.7799999999999847</v>
      </c>
      <c r="T280" s="16">
        <f>-springK*(W279)+grav*mass-$Y$2*V279</f>
        <v>-1.232775155837293</v>
      </c>
      <c r="U280" s="16">
        <f>Table24[[#This Row],[F]]/mass</f>
        <v>-8.2185010389152868</v>
      </c>
      <c r="V280" s="16">
        <f>U280*(dt) + V279</f>
        <v>0.74838645585168462</v>
      </c>
      <c r="W280" s="18">
        <f>V280*dt + W279</f>
        <v>-2.9314202358372229E-2</v>
      </c>
    </row>
    <row r="281" spans="1:23" x14ac:dyDescent="0.25">
      <c r="A281">
        <v>13.95</v>
      </c>
      <c r="B281">
        <v>0.47799999999999998</v>
      </c>
      <c r="C281">
        <v>-0.48</v>
      </c>
      <c r="D281">
        <f t="shared" si="24"/>
        <v>-0.14199999999999996</v>
      </c>
      <c r="E281">
        <f t="shared" si="25"/>
        <v>7.3000000000000065E-2</v>
      </c>
      <c r="F281" s="24">
        <f t="shared" si="26"/>
        <v>0.20895299999999994</v>
      </c>
      <c r="G281" s="24">
        <f t="shared" si="27"/>
        <v>1.7345895000000028E-2</v>
      </c>
      <c r="H281" s="24">
        <f t="shared" si="28"/>
        <v>1.728E-2</v>
      </c>
      <c r="I281" s="24">
        <f t="shared" si="29"/>
        <v>0.24357889499999996</v>
      </c>
      <c r="K281" s="17">
        <v>280</v>
      </c>
      <c r="L281" s="16">
        <f>L280+dt</f>
        <v>2.7899999999999845</v>
      </c>
      <c r="M281" s="16">
        <f>-springK*(P280)+grav*mass</f>
        <v>-1.2927513697757482</v>
      </c>
      <c r="N281" s="16">
        <f>Table2[[#This Row],[F]]/mass</f>
        <v>-8.618342465171656</v>
      </c>
      <c r="O281" s="16">
        <f>N281*(dt) + O280</f>
        <v>0.66954702709943947</v>
      </c>
      <c r="P281" s="18">
        <f>O281*dt + P280</f>
        <v>-2.0762076614451362E-2</v>
      </c>
      <c r="R281" s="17">
        <v>280</v>
      </c>
      <c r="S281" s="16">
        <f>S280+dt</f>
        <v>2.7899999999999845</v>
      </c>
      <c r="T281" s="16">
        <f>-springK*(W280)+grav*mass-$Y$2*V280</f>
        <v>-1.2814129291028487</v>
      </c>
      <c r="U281" s="16">
        <f>Table24[[#This Row],[F]]/mass</f>
        <v>-8.542752860685658</v>
      </c>
      <c r="V281" s="16">
        <f>U281*(dt) + V280</f>
        <v>0.66295892724482808</v>
      </c>
      <c r="W281" s="18">
        <f>V281*dt + W280</f>
        <v>-2.2684613085923948E-2</v>
      </c>
    </row>
    <row r="282" spans="1:23" x14ac:dyDescent="0.25">
      <c r="A282">
        <v>14</v>
      </c>
      <c r="B282">
        <v>0.44600000000000001</v>
      </c>
      <c r="C282">
        <v>-0.75</v>
      </c>
      <c r="D282">
        <f t="shared" si="24"/>
        <v>-0.10999999999999999</v>
      </c>
      <c r="E282">
        <f t="shared" si="25"/>
        <v>0.10500000000000004</v>
      </c>
      <c r="F282" s="24">
        <f t="shared" si="26"/>
        <v>0.16186499999999998</v>
      </c>
      <c r="G282" s="24">
        <f t="shared" si="27"/>
        <v>3.5886375000000026E-2</v>
      </c>
      <c r="H282" s="24">
        <f t="shared" si="28"/>
        <v>4.2187499999999996E-2</v>
      </c>
      <c r="I282" s="24">
        <f t="shared" si="29"/>
        <v>0.239938875</v>
      </c>
      <c r="K282" s="17">
        <v>281</v>
      </c>
      <c r="L282" s="16">
        <f>L281+dt</f>
        <v>2.7999999999999843</v>
      </c>
      <c r="M282" s="16">
        <f>-springK*(P281)+grav*mass</f>
        <v>-1.3363388812399217</v>
      </c>
      <c r="N282" s="16">
        <f>Table2[[#This Row],[F]]/mass</f>
        <v>-8.9089258749328124</v>
      </c>
      <c r="O282" s="16">
        <f>N282*(dt) + O281</f>
        <v>0.58045776835011131</v>
      </c>
      <c r="P282" s="18">
        <f>O282*dt + P281</f>
        <v>-1.4957498930950249E-2</v>
      </c>
      <c r="R282" s="17">
        <v>281</v>
      </c>
      <c r="S282" s="16">
        <f>S281+dt</f>
        <v>2.7999999999999843</v>
      </c>
      <c r="T282" s="16">
        <f>-springK*(W281)+grav*mass-$Y$2*V281</f>
        <v>-1.3244861277378801</v>
      </c>
      <c r="U282" s="16">
        <f>Table24[[#This Row],[F]]/mass</f>
        <v>-8.8299075182525346</v>
      </c>
      <c r="V282" s="16">
        <f>U282*(dt) + V281</f>
        <v>0.57465985206230275</v>
      </c>
      <c r="W282" s="18">
        <f>V282*dt + W281</f>
        <v>-1.6938014565300918E-2</v>
      </c>
    </row>
    <row r="283" spans="1:23" x14ac:dyDescent="0.25">
      <c r="A283">
        <v>14.05</v>
      </c>
      <c r="B283">
        <v>0.40300000000000002</v>
      </c>
      <c r="C283">
        <v>-0.94</v>
      </c>
      <c r="D283">
        <f t="shared" si="24"/>
        <v>-6.7000000000000004E-2</v>
      </c>
      <c r="E283">
        <f t="shared" si="25"/>
        <v>0.14800000000000002</v>
      </c>
      <c r="F283" s="24">
        <f t="shared" si="26"/>
        <v>9.8590499999999998E-2</v>
      </c>
      <c r="G283" s="24">
        <f t="shared" si="27"/>
        <v>7.1297520000000017E-2</v>
      </c>
      <c r="H283" s="24">
        <f t="shared" si="28"/>
        <v>6.6269999999999996E-2</v>
      </c>
      <c r="I283" s="24">
        <f t="shared" si="29"/>
        <v>0.23615802000000002</v>
      </c>
      <c r="K283" s="17">
        <v>282</v>
      </c>
      <c r="L283" s="16">
        <f>L282+dt</f>
        <v>2.8099999999999841</v>
      </c>
      <c r="M283" s="16">
        <f>-springK*(P282)+grav*mass</f>
        <v>-1.3741266819595139</v>
      </c>
      <c r="N283" s="16">
        <f>Table2[[#This Row],[F]]/mass</f>
        <v>-9.1608445463967598</v>
      </c>
      <c r="O283" s="16">
        <f>N283*(dt) + O282</f>
        <v>0.48884932288614369</v>
      </c>
      <c r="P283" s="18">
        <f>O283*dt + P282</f>
        <v>-1.0069005702088813E-2</v>
      </c>
      <c r="R283" s="17">
        <v>282</v>
      </c>
      <c r="S283" s="16">
        <f>S282+dt</f>
        <v>2.8099999999999841</v>
      </c>
      <c r="T283" s="16">
        <f>-springK*(W282)+grav*mass-$Y$2*V282</f>
        <v>-1.3618081850319534</v>
      </c>
      <c r="U283" s="16">
        <f>Table24[[#This Row],[F]]/mass</f>
        <v>-9.0787212335463572</v>
      </c>
      <c r="V283" s="16">
        <f>U283*(dt) + V282</f>
        <v>0.48387263972683914</v>
      </c>
      <c r="W283" s="18">
        <f>V283*dt + W282</f>
        <v>-1.2099288168032527E-2</v>
      </c>
    </row>
    <row r="284" spans="1:23" x14ac:dyDescent="0.25">
      <c r="A284">
        <v>14.1</v>
      </c>
      <c r="B284">
        <v>0.35199999999999998</v>
      </c>
      <c r="C284">
        <v>-1.03</v>
      </c>
      <c r="D284">
        <f t="shared" si="24"/>
        <v>-1.5999999999999959E-2</v>
      </c>
      <c r="E284">
        <f t="shared" si="25"/>
        <v>0.19900000000000007</v>
      </c>
      <c r="F284" s="24">
        <f t="shared" si="26"/>
        <v>2.354399999999994E-2</v>
      </c>
      <c r="G284" s="24">
        <f t="shared" si="27"/>
        <v>0.12890125500000008</v>
      </c>
      <c r="H284" s="24">
        <f t="shared" si="28"/>
        <v>7.9567499999999999E-2</v>
      </c>
      <c r="I284" s="24">
        <f t="shared" si="29"/>
        <v>0.23201275500000001</v>
      </c>
      <c r="K284" s="17">
        <v>283</v>
      </c>
      <c r="L284" s="16">
        <f>L283+dt</f>
        <v>2.8199999999999839</v>
      </c>
      <c r="M284" s="16">
        <f>-springK*(P283)+grav*mass</f>
        <v>-1.4059507728794018</v>
      </c>
      <c r="N284" s="16">
        <f>Table2[[#This Row],[F]]/mass</f>
        <v>-9.3730051525293465</v>
      </c>
      <c r="O284" s="16">
        <f>N284*(dt) + O283</f>
        <v>0.39511927136085023</v>
      </c>
      <c r="P284" s="18">
        <f>O284*dt + P283</f>
        <v>-6.1178129884803109E-3</v>
      </c>
      <c r="R284" s="17">
        <v>283</v>
      </c>
      <c r="S284" s="16">
        <f>S283+dt</f>
        <v>2.8199999999999839</v>
      </c>
      <c r="T284" s="16">
        <f>-springK*(W283)+grav*mass-$Y$2*V283</f>
        <v>-1.3932175066658352</v>
      </c>
      <c r="U284" s="16">
        <f>Table24[[#This Row],[F]]/mass</f>
        <v>-9.2881167111055678</v>
      </c>
      <c r="V284" s="16">
        <f>U284*(dt) + V283</f>
        <v>0.39099147261578349</v>
      </c>
      <c r="W284" s="18">
        <f>V284*dt + W283</f>
        <v>-8.1893734418746929E-3</v>
      </c>
    </row>
    <row r="285" spans="1:23" x14ac:dyDescent="0.25">
      <c r="A285">
        <v>14.15</v>
      </c>
      <c r="B285">
        <v>0.3</v>
      </c>
      <c r="C285">
        <v>-1.01</v>
      </c>
      <c r="D285">
        <f t="shared" si="24"/>
        <v>3.6000000000000032E-2</v>
      </c>
      <c r="E285">
        <f t="shared" si="25"/>
        <v>0.25100000000000006</v>
      </c>
      <c r="F285" s="24">
        <f t="shared" si="26"/>
        <v>-5.2974000000000049E-2</v>
      </c>
      <c r="G285" s="24">
        <f t="shared" si="27"/>
        <v>0.20506825500000009</v>
      </c>
      <c r="H285" s="24">
        <f t="shared" si="28"/>
        <v>7.6507499999999992E-2</v>
      </c>
      <c r="I285" s="24">
        <f t="shared" si="29"/>
        <v>0.22860175500000002</v>
      </c>
      <c r="K285" s="17">
        <v>284</v>
      </c>
      <c r="L285" s="16">
        <f>L284+dt</f>
        <v>2.8299999999999836</v>
      </c>
      <c r="M285" s="16">
        <f>-springK*(P284)+grav*mass</f>
        <v>-1.4316730374449933</v>
      </c>
      <c r="N285" s="16">
        <f>Table2[[#This Row],[F]]/mass</f>
        <v>-9.5444869162999559</v>
      </c>
      <c r="O285" s="16">
        <f>N285*(dt) + O284</f>
        <v>0.29967440219785069</v>
      </c>
      <c r="P285" s="18">
        <f>O285*dt + P284</f>
        <v>-3.1210689665018038E-3</v>
      </c>
      <c r="R285" s="17">
        <v>284</v>
      </c>
      <c r="S285" s="16">
        <f>S284+dt</f>
        <v>2.8299999999999836</v>
      </c>
      <c r="T285" s="16">
        <f>-springK*(W284)+grav*mass-$Y$2*V284</f>
        <v>-1.4185781703660114</v>
      </c>
      <c r="U285" s="16">
        <f>Table24[[#This Row],[F]]/mass</f>
        <v>-9.4571878024400764</v>
      </c>
      <c r="V285" s="16">
        <f>U285*(dt) + V284</f>
        <v>0.29641959459138273</v>
      </c>
      <c r="W285" s="18">
        <f>V285*dt + W284</f>
        <v>-5.2251774959608654E-3</v>
      </c>
    </row>
    <row r="286" spans="1:23" x14ac:dyDescent="0.25">
      <c r="A286">
        <v>14.2</v>
      </c>
      <c r="B286">
        <v>0.252</v>
      </c>
      <c r="C286">
        <v>-0.88</v>
      </c>
      <c r="D286">
        <f t="shared" si="24"/>
        <v>8.4000000000000019E-2</v>
      </c>
      <c r="E286">
        <f t="shared" si="25"/>
        <v>0.29900000000000004</v>
      </c>
      <c r="F286" s="24">
        <f t="shared" si="26"/>
        <v>-0.12360600000000002</v>
      </c>
      <c r="G286" s="24">
        <f t="shared" si="27"/>
        <v>0.29100025500000004</v>
      </c>
      <c r="H286" s="24">
        <f t="shared" si="28"/>
        <v>5.8079999999999993E-2</v>
      </c>
      <c r="I286" s="24">
        <f t="shared" si="29"/>
        <v>0.22547425500000001</v>
      </c>
      <c r="K286" s="17">
        <v>285</v>
      </c>
      <c r="L286" s="16">
        <f>L285+dt</f>
        <v>2.8399999999999834</v>
      </c>
      <c r="M286" s="16">
        <f>-springK*(P285)+grav*mass</f>
        <v>-1.4511818410280732</v>
      </c>
      <c r="N286" s="16">
        <f>Table2[[#This Row],[F]]/mass</f>
        <v>-9.6745456068538225</v>
      </c>
      <c r="O286" s="16">
        <f>N286*(dt) + O285</f>
        <v>0.20292894612931245</v>
      </c>
      <c r="P286" s="18">
        <f>O286*dt + P285</f>
        <v>-1.0917795052086793E-3</v>
      </c>
      <c r="R286" s="17">
        <v>285</v>
      </c>
      <c r="S286" s="16">
        <f>S285+dt</f>
        <v>2.8399999999999834</v>
      </c>
      <c r="T286" s="16">
        <f>-springK*(W285)+grav*mass-$Y$2*V285</f>
        <v>-1.4377805140958861</v>
      </c>
      <c r="U286" s="16">
        <f>Table24[[#This Row],[F]]/mass</f>
        <v>-9.5852034273059079</v>
      </c>
      <c r="V286" s="16">
        <f>U286*(dt) + V285</f>
        <v>0.20056756031832365</v>
      </c>
      <c r="W286" s="18">
        <f>V286*dt + W285</f>
        <v>-3.2195018927776288E-3</v>
      </c>
    </row>
    <row r="287" spans="1:23" x14ac:dyDescent="0.25">
      <c r="A287">
        <v>14.25</v>
      </c>
      <c r="B287">
        <v>0.21199999999999999</v>
      </c>
      <c r="C287">
        <v>-0.67</v>
      </c>
      <c r="D287">
        <f t="shared" si="24"/>
        <v>0.12400000000000003</v>
      </c>
      <c r="E287">
        <f t="shared" si="25"/>
        <v>0.33900000000000008</v>
      </c>
      <c r="F287" s="24">
        <f t="shared" si="26"/>
        <v>-0.18246600000000002</v>
      </c>
      <c r="G287" s="24">
        <f t="shared" si="27"/>
        <v>0.37406785500000017</v>
      </c>
      <c r="H287" s="24">
        <f t="shared" si="28"/>
        <v>3.3667500000000003E-2</v>
      </c>
      <c r="I287" s="24">
        <f t="shared" si="29"/>
        <v>0.22526935500000017</v>
      </c>
      <c r="K287" s="17">
        <v>286</v>
      </c>
      <c r="L287" s="16">
        <f>L286+dt</f>
        <v>2.8499999999999832</v>
      </c>
      <c r="M287" s="16">
        <f>-springK*(P286)+grav*mass</f>
        <v>-1.4643925154210915</v>
      </c>
      <c r="N287" s="16">
        <f>Table2[[#This Row],[F]]/mass</f>
        <v>-9.7626167694739436</v>
      </c>
      <c r="O287" s="16">
        <f>N287*(dt) + O286</f>
        <v>0.10530277843457302</v>
      </c>
      <c r="P287" s="18">
        <f>O287*dt + P286</f>
        <v>-3.875172086294904E-5</v>
      </c>
      <c r="R287" s="17">
        <v>286</v>
      </c>
      <c r="S287" s="16">
        <f>S286+dt</f>
        <v>2.8499999999999832</v>
      </c>
      <c r="T287" s="16">
        <f>-springK*(W286)+grav*mass-$Y$2*V286</f>
        <v>-1.4507416102383359</v>
      </c>
      <c r="U287" s="16">
        <f>Table24[[#This Row],[F]]/mass</f>
        <v>-9.6716107349222398</v>
      </c>
      <c r="V287" s="16">
        <f>U287*(dt) + V286</f>
        <v>0.10385145296910125</v>
      </c>
      <c r="W287" s="18">
        <f>V287*dt + W286</f>
        <v>-2.180987363086616E-3</v>
      </c>
    </row>
    <row r="288" spans="1:23" x14ac:dyDescent="0.25">
      <c r="A288">
        <v>14.3</v>
      </c>
      <c r="B288">
        <v>0.185</v>
      </c>
      <c r="C288">
        <v>-0.38</v>
      </c>
      <c r="D288">
        <f t="shared" si="24"/>
        <v>0.15100000000000002</v>
      </c>
      <c r="E288">
        <f t="shared" si="25"/>
        <v>0.36600000000000005</v>
      </c>
      <c r="F288" s="24">
        <f t="shared" si="26"/>
        <v>-0.22219650000000005</v>
      </c>
      <c r="G288" s="24">
        <f t="shared" si="27"/>
        <v>0.43602678000000011</v>
      </c>
      <c r="H288" s="24">
        <f t="shared" si="28"/>
        <v>1.0829999999999999E-2</v>
      </c>
      <c r="I288" s="24">
        <f t="shared" si="29"/>
        <v>0.22466028000000007</v>
      </c>
      <c r="K288" s="17">
        <v>287</v>
      </c>
      <c r="L288" s="16">
        <f>L287+dt</f>
        <v>2.859999999999983</v>
      </c>
      <c r="M288" s="16">
        <f>-springK*(P287)+grav*mass</f>
        <v>-1.4712477262971821</v>
      </c>
      <c r="N288" s="16">
        <f>Table2[[#This Row],[F]]/mass</f>
        <v>-9.8083181753145485</v>
      </c>
      <c r="O288" s="16">
        <f>N288*(dt) + O287</f>
        <v>7.2195966814275342E-3</v>
      </c>
      <c r="P288" s="18">
        <f>O288*dt + P287</f>
        <v>3.3444245951326309E-5</v>
      </c>
      <c r="R288" s="17">
        <v>287</v>
      </c>
      <c r="S288" s="16">
        <f>S287+dt</f>
        <v>2.859999999999983</v>
      </c>
      <c r="T288" s="16">
        <f>-springK*(W287)+grav*mass-$Y$2*V287</f>
        <v>-1.4574056237192754</v>
      </c>
      <c r="U288" s="16">
        <f>Table24[[#This Row],[F]]/mass</f>
        <v>-9.7160374914618366</v>
      </c>
      <c r="V288" s="16">
        <f>U288*(dt) + V287</f>
        <v>6.6910780544828796E-3</v>
      </c>
      <c r="W288" s="18">
        <f>V288*dt + W287</f>
        <v>-2.1140765825417873E-3</v>
      </c>
    </row>
    <row r="289" spans="1:23" x14ac:dyDescent="0.25">
      <c r="A289">
        <v>14.35</v>
      </c>
      <c r="B289">
        <v>0.17399999999999999</v>
      </c>
      <c r="C289">
        <v>-0.04</v>
      </c>
      <c r="D289">
        <f t="shared" si="24"/>
        <v>0.16200000000000003</v>
      </c>
      <c r="E289">
        <f t="shared" si="25"/>
        <v>0.37700000000000006</v>
      </c>
      <c r="F289" s="24">
        <f t="shared" si="26"/>
        <v>-0.23838300000000007</v>
      </c>
      <c r="G289" s="24">
        <f t="shared" si="27"/>
        <v>0.46262989500000007</v>
      </c>
      <c r="H289" s="24">
        <f t="shared" si="28"/>
        <v>1.2E-4</v>
      </c>
      <c r="I289" s="24">
        <f t="shared" si="29"/>
        <v>0.22436689500000001</v>
      </c>
      <c r="K289" s="17">
        <v>288</v>
      </c>
      <c r="L289" s="16">
        <f>L288+dt</f>
        <v>2.8699999999999828</v>
      </c>
      <c r="M289" s="16">
        <f>-springK*(P288)+grav*mass</f>
        <v>-1.4717177220411433</v>
      </c>
      <c r="N289" s="16">
        <f>Table2[[#This Row],[F]]/mass</f>
        <v>-9.8114514802742896</v>
      </c>
      <c r="O289" s="16">
        <f>N289*(dt) + O288</f>
        <v>-9.0894918121315366E-2</v>
      </c>
      <c r="P289" s="18">
        <f>O289*dt + P288</f>
        <v>-8.7550493526182733E-4</v>
      </c>
      <c r="R289" s="17">
        <v>288</v>
      </c>
      <c r="S289" s="16">
        <f>S288+dt</f>
        <v>2.8699999999999828</v>
      </c>
      <c r="T289" s="16">
        <f>-springK*(W288)+grav*mass-$Y$2*V288</f>
        <v>-1.4577440525257075</v>
      </c>
      <c r="U289" s="16">
        <f>Table24[[#This Row],[F]]/mass</f>
        <v>-9.7182936835047169</v>
      </c>
      <c r="V289" s="16">
        <f>U289*(dt) + V288</f>
        <v>-9.0491858780564288E-2</v>
      </c>
      <c r="W289" s="18">
        <f>V289*dt + W288</f>
        <v>-3.0189951703474302E-3</v>
      </c>
    </row>
    <row r="290" spans="1:23" x14ac:dyDescent="0.25">
      <c r="A290">
        <v>14.4</v>
      </c>
      <c r="B290">
        <v>0.18099999999999999</v>
      </c>
      <c r="C290">
        <v>0.28999999999999998</v>
      </c>
      <c r="D290">
        <f t="shared" si="24"/>
        <v>0.15500000000000003</v>
      </c>
      <c r="E290">
        <f t="shared" si="25"/>
        <v>0.37000000000000005</v>
      </c>
      <c r="F290" s="24">
        <f t="shared" si="26"/>
        <v>-0.22808250000000005</v>
      </c>
      <c r="G290" s="24">
        <f t="shared" si="27"/>
        <v>0.44560950000000016</v>
      </c>
      <c r="H290" s="24">
        <f t="shared" si="28"/>
        <v>6.3074999999999997E-3</v>
      </c>
      <c r="I290" s="24">
        <f t="shared" si="29"/>
        <v>0.2238345000000001</v>
      </c>
      <c r="K290" s="17">
        <v>289</v>
      </c>
      <c r="L290" s="16">
        <f>L289+dt</f>
        <v>2.8799999999999826</v>
      </c>
      <c r="M290" s="16">
        <f>-springK*(P289)+grav*mass</f>
        <v>-1.4658004628714456</v>
      </c>
      <c r="N290" s="16">
        <f>Table2[[#This Row],[F]]/mass</f>
        <v>-9.7720030858096383</v>
      </c>
      <c r="O290" s="16">
        <f>N290*(dt) + O289</f>
        <v>-0.18861494897941175</v>
      </c>
      <c r="P290" s="18">
        <f>O290*dt + P289</f>
        <v>-2.761654425055945E-3</v>
      </c>
      <c r="R290" s="17">
        <v>289</v>
      </c>
      <c r="S290" s="16">
        <f>S289+dt</f>
        <v>2.8799999999999826</v>
      </c>
      <c r="T290" s="16">
        <f>-springK*(W289)+grav*mass-$Y$2*V289</f>
        <v>-1.4517558495822578</v>
      </c>
      <c r="U290" s="16">
        <f>Table24[[#This Row],[F]]/mass</f>
        <v>-9.6783723305483864</v>
      </c>
      <c r="V290" s="16">
        <f>U290*(dt) + V289</f>
        <v>-0.18727558208604816</v>
      </c>
      <c r="W290" s="18">
        <f>V290*dt + W289</f>
        <v>-4.891750991207912E-3</v>
      </c>
    </row>
    <row r="291" spans="1:23" x14ac:dyDescent="0.25">
      <c r="A291">
        <v>14.45</v>
      </c>
      <c r="B291">
        <v>0.20300000000000001</v>
      </c>
      <c r="C291">
        <v>0.59</v>
      </c>
      <c r="D291">
        <f t="shared" si="24"/>
        <v>0.13300000000000001</v>
      </c>
      <c r="E291">
        <f t="shared" si="25"/>
        <v>0.34800000000000003</v>
      </c>
      <c r="F291" s="24">
        <f t="shared" si="26"/>
        <v>-0.19570950000000001</v>
      </c>
      <c r="G291" s="24">
        <f t="shared" si="27"/>
        <v>0.39419352000000002</v>
      </c>
      <c r="H291" s="24">
        <f t="shared" si="28"/>
        <v>2.6107499999999995E-2</v>
      </c>
      <c r="I291" s="24">
        <f t="shared" si="29"/>
        <v>0.22459152000000002</v>
      </c>
      <c r="K291" s="17">
        <v>290</v>
      </c>
      <c r="L291" s="16">
        <f>L290+dt</f>
        <v>2.8899999999999824</v>
      </c>
      <c r="M291" s="16">
        <f>-springK*(P290)+grav*mass</f>
        <v>-1.4535216296928859</v>
      </c>
      <c r="N291" s="16">
        <f>Table2[[#This Row],[F]]/mass</f>
        <v>-9.6901441979525735</v>
      </c>
      <c r="O291" s="16">
        <f>N291*(dt) + O290</f>
        <v>-0.28551639095893749</v>
      </c>
      <c r="P291" s="18">
        <f>O291*dt + P290</f>
        <v>-5.6168183346453201E-3</v>
      </c>
      <c r="R291" s="17">
        <v>290</v>
      </c>
      <c r="S291" s="16">
        <f>S290+dt</f>
        <v>2.8899999999999824</v>
      </c>
      <c r="T291" s="16">
        <f>-springK*(W290)+grav*mass-$Y$2*V290</f>
        <v>-1.4394674254651505</v>
      </c>
      <c r="U291" s="16">
        <f>Table24[[#This Row],[F]]/mass</f>
        <v>-9.5964495031010042</v>
      </c>
      <c r="V291" s="16">
        <f>U291*(dt) + V290</f>
        <v>-0.28324007711705823</v>
      </c>
      <c r="W291" s="18">
        <f>V291*dt + W290</f>
        <v>-7.7241517623784939E-3</v>
      </c>
    </row>
    <row r="292" spans="1:23" x14ac:dyDescent="0.25">
      <c r="A292">
        <v>14.5</v>
      </c>
      <c r="B292">
        <v>0.23899999999999999</v>
      </c>
      <c r="C292">
        <v>0.83</v>
      </c>
      <c r="D292">
        <f t="shared" si="24"/>
        <v>9.7000000000000031E-2</v>
      </c>
      <c r="E292">
        <f t="shared" si="25"/>
        <v>0.31200000000000006</v>
      </c>
      <c r="F292" s="24">
        <f t="shared" si="26"/>
        <v>-0.14273550000000004</v>
      </c>
      <c r="G292" s="24">
        <f t="shared" si="27"/>
        <v>0.31685472000000009</v>
      </c>
      <c r="H292" s="24">
        <f t="shared" si="28"/>
        <v>5.1667499999999998E-2</v>
      </c>
      <c r="I292" s="24">
        <f t="shared" si="29"/>
        <v>0.22578672000000005</v>
      </c>
      <c r="K292" s="17">
        <v>291</v>
      </c>
      <c r="L292" s="16">
        <f>L291+dt</f>
        <v>2.8999999999999821</v>
      </c>
      <c r="M292" s="16">
        <f>-springK*(P291)+grav*mass</f>
        <v>-1.434934512641459</v>
      </c>
      <c r="N292" s="16">
        <f>Table2[[#This Row],[F]]/mass</f>
        <v>-9.566230084276393</v>
      </c>
      <c r="O292" s="16">
        <f>N292*(dt) + O291</f>
        <v>-0.38117869180170144</v>
      </c>
      <c r="P292" s="18">
        <f>O292*dt + P291</f>
        <v>-9.4286052526623351E-3</v>
      </c>
      <c r="R292" s="17">
        <v>291</v>
      </c>
      <c r="S292" s="16">
        <f>S291+dt</f>
        <v>2.8999999999999821</v>
      </c>
      <c r="T292" s="16">
        <f>-springK*(W291)+grav*mass-$Y$2*V291</f>
        <v>-1.420932531949799</v>
      </c>
      <c r="U292" s="16">
        <f>Table24[[#This Row],[F]]/mass</f>
        <v>-9.4728835463319943</v>
      </c>
      <c r="V292" s="16">
        <f>U292*(dt) + V291</f>
        <v>-0.37796891258037818</v>
      </c>
      <c r="W292" s="18">
        <f>V292*dt + W291</f>
        <v>-1.1503840888182276E-2</v>
      </c>
    </row>
    <row r="293" spans="1:23" x14ac:dyDescent="0.25">
      <c r="A293">
        <v>14.55</v>
      </c>
      <c r="B293">
        <v>0.28599999999999998</v>
      </c>
      <c r="C293">
        <v>0.98</v>
      </c>
      <c r="D293">
        <f t="shared" si="24"/>
        <v>5.0000000000000044E-2</v>
      </c>
      <c r="E293">
        <f t="shared" si="25"/>
        <v>0.26500000000000007</v>
      </c>
      <c r="F293" s="24">
        <f t="shared" si="26"/>
        <v>-7.3575000000000071E-2</v>
      </c>
      <c r="G293" s="24">
        <f t="shared" si="27"/>
        <v>0.22858237500000012</v>
      </c>
      <c r="H293" s="24">
        <f t="shared" si="28"/>
        <v>7.2029999999999997E-2</v>
      </c>
      <c r="I293" s="24">
        <f t="shared" si="29"/>
        <v>0.22703737500000004</v>
      </c>
      <c r="K293" s="17">
        <v>292</v>
      </c>
      <c r="L293" s="16">
        <f>L292+dt</f>
        <v>2.9099999999999819</v>
      </c>
      <c r="M293" s="16">
        <f>-springK*(P292)+grav*mass</f>
        <v>-1.4101197798051683</v>
      </c>
      <c r="N293" s="16">
        <f>Table2[[#This Row],[F]]/mass</f>
        <v>-9.4007985320344556</v>
      </c>
      <c r="O293" s="16">
        <f>N293*(dt) + O292</f>
        <v>-0.47518667712204599</v>
      </c>
      <c r="P293" s="18">
        <f>O293*dt + P292</f>
        <v>-1.4180472023882795E-2</v>
      </c>
      <c r="R293" s="17">
        <v>292</v>
      </c>
      <c r="S293" s="16">
        <f>S292+dt</f>
        <v>2.9099999999999819</v>
      </c>
      <c r="T293" s="16">
        <f>-springK*(W292)+grav*mass-$Y$2*V292</f>
        <v>-1.396232026905353</v>
      </c>
      <c r="U293" s="16">
        <f>Table24[[#This Row],[F]]/mass</f>
        <v>-9.3082135127023538</v>
      </c>
      <c r="V293" s="16">
        <f>U293*(dt) + V292</f>
        <v>-0.47105104770740169</v>
      </c>
      <c r="W293" s="18">
        <f>V293*dt + W292</f>
        <v>-1.6214351365256292E-2</v>
      </c>
    </row>
    <row r="294" spans="1:23" x14ac:dyDescent="0.25">
      <c r="A294">
        <v>14.6</v>
      </c>
      <c r="B294">
        <v>0.33700000000000002</v>
      </c>
      <c r="C294">
        <v>1.03</v>
      </c>
      <c r="D294">
        <f t="shared" si="24"/>
        <v>-1.0000000000000009E-3</v>
      </c>
      <c r="E294">
        <f t="shared" si="25"/>
        <v>0.21400000000000002</v>
      </c>
      <c r="F294" s="24">
        <f t="shared" si="26"/>
        <v>1.4715000000000012E-3</v>
      </c>
      <c r="G294" s="24">
        <f t="shared" si="27"/>
        <v>0.14906598000000004</v>
      </c>
      <c r="H294" s="24">
        <f t="shared" si="28"/>
        <v>7.9567499999999999E-2</v>
      </c>
      <c r="I294" s="24">
        <f t="shared" si="29"/>
        <v>0.23010498000000007</v>
      </c>
      <c r="K294" s="17">
        <v>293</v>
      </c>
      <c r="L294" s="16">
        <f>L293+dt</f>
        <v>2.9199999999999817</v>
      </c>
      <c r="M294" s="16">
        <f>-springK*(P293)+grav*mass</f>
        <v>-1.379185127124523</v>
      </c>
      <c r="N294" s="16">
        <f>Table2[[#This Row],[F]]/mass</f>
        <v>-9.1945675141634879</v>
      </c>
      <c r="O294" s="16">
        <f>N294*(dt) + O293</f>
        <v>-0.56713235226368086</v>
      </c>
      <c r="P294" s="18">
        <f>O294*dt + P293</f>
        <v>-1.9851795546519602E-2</v>
      </c>
      <c r="R294" s="17">
        <v>293</v>
      </c>
      <c r="S294" s="16">
        <f>S293+dt</f>
        <v>2.9199999999999817</v>
      </c>
      <c r="T294" s="16">
        <f>-springK*(W293)+grav*mass-$Y$2*V293</f>
        <v>-1.365473521564474</v>
      </c>
      <c r="U294" s="16">
        <f>Table24[[#This Row],[F]]/mass</f>
        <v>-9.1031568104298266</v>
      </c>
      <c r="V294" s="16">
        <f>U294*(dt) + V293</f>
        <v>-0.56208261581169994</v>
      </c>
      <c r="W294" s="18">
        <f>V294*dt + W293</f>
        <v>-2.1835177523373293E-2</v>
      </c>
    </row>
    <row r="295" spans="1:23" x14ac:dyDescent="0.25">
      <c r="A295">
        <v>14.65</v>
      </c>
      <c r="B295">
        <v>0.38900000000000001</v>
      </c>
      <c r="C295">
        <v>0.97</v>
      </c>
      <c r="D295">
        <f t="shared" si="24"/>
        <v>-5.2999999999999992E-2</v>
      </c>
      <c r="E295">
        <f t="shared" si="25"/>
        <v>0.16200000000000003</v>
      </c>
      <c r="F295" s="24">
        <f t="shared" si="26"/>
        <v>7.7989499999999989E-2</v>
      </c>
      <c r="G295" s="24">
        <f t="shared" si="27"/>
        <v>8.5424220000000037E-2</v>
      </c>
      <c r="H295" s="24">
        <f t="shared" si="28"/>
        <v>7.0567499999999991E-2</v>
      </c>
      <c r="I295" s="24">
        <f t="shared" si="29"/>
        <v>0.23398122000000005</v>
      </c>
      <c r="K295" s="17">
        <v>294</v>
      </c>
      <c r="L295" s="16">
        <f>L294+dt</f>
        <v>2.9299999999999815</v>
      </c>
      <c r="M295" s="16">
        <f>-springK*(P294)+grav*mass</f>
        <v>-1.3422648109921573</v>
      </c>
      <c r="N295" s="16">
        <f>Table2[[#This Row],[F]]/mass</f>
        <v>-8.9484320732810492</v>
      </c>
      <c r="O295" s="16">
        <f>N295*(dt) + O294</f>
        <v>-0.6566166729964914</v>
      </c>
      <c r="P295" s="18">
        <f>O295*dt + P294</f>
        <v>-2.6417962276484516E-2</v>
      </c>
      <c r="R295" s="17">
        <v>294</v>
      </c>
      <c r="S295" s="16">
        <f>S294+dt</f>
        <v>2.9299999999999815</v>
      </c>
      <c r="T295" s="16">
        <f>-springK*(W294)+grav*mass-$Y$2*V294</f>
        <v>-1.3287909117070282</v>
      </c>
      <c r="U295" s="16">
        <f>Table24[[#This Row],[F]]/mass</f>
        <v>-8.8586060780468561</v>
      </c>
      <c r="V295" s="16">
        <f>U295*(dt) + V294</f>
        <v>-0.65066867659216854</v>
      </c>
      <c r="W295" s="18">
        <f>V295*dt + W294</f>
        <v>-2.8341864289294978E-2</v>
      </c>
    </row>
    <row r="296" spans="1:23" x14ac:dyDescent="0.25">
      <c r="A296">
        <v>14.7</v>
      </c>
      <c r="B296">
        <v>0.434</v>
      </c>
      <c r="C296">
        <v>0.8</v>
      </c>
      <c r="D296">
        <f t="shared" si="24"/>
        <v>-9.7999999999999976E-2</v>
      </c>
      <c r="E296">
        <f t="shared" si="25"/>
        <v>0.11700000000000005</v>
      </c>
      <c r="F296" s="24">
        <f t="shared" si="26"/>
        <v>0.14420699999999997</v>
      </c>
      <c r="G296" s="24">
        <f t="shared" si="27"/>
        <v>4.4557695000000036E-2</v>
      </c>
      <c r="H296" s="24">
        <f t="shared" si="28"/>
        <v>4.8000000000000008E-2</v>
      </c>
      <c r="I296" s="24">
        <f t="shared" si="29"/>
        <v>0.23676469500000002</v>
      </c>
      <c r="K296" s="17">
        <v>295</v>
      </c>
      <c r="L296" s="16">
        <f>L295+dt</f>
        <v>2.9399999999999813</v>
      </c>
      <c r="M296" s="16">
        <f>-springK*(P295)+grav*mass</f>
        <v>-1.2995190655800859</v>
      </c>
      <c r="N296" s="16">
        <f>Table2[[#This Row],[F]]/mass</f>
        <v>-8.6634604372005732</v>
      </c>
      <c r="O296" s="16">
        <f>N296*(dt) + O295</f>
        <v>-0.74325127736849717</v>
      </c>
      <c r="P296" s="18">
        <f>O296*dt + P295</f>
        <v>-3.3850475050169485E-2</v>
      </c>
      <c r="R296" s="17">
        <v>295</v>
      </c>
      <c r="S296" s="16">
        <f>S295+dt</f>
        <v>2.9399999999999813</v>
      </c>
      <c r="T296" s="16">
        <f>-springK*(W295)+grav*mass-$Y$2*V295</f>
        <v>-1.2863437948000975</v>
      </c>
      <c r="U296" s="16">
        <f>Table24[[#This Row],[F]]/mass</f>
        <v>-8.5756252986673172</v>
      </c>
      <c r="V296" s="16">
        <f>U296*(dt) + V295</f>
        <v>-0.73642492957884176</v>
      </c>
      <c r="W296" s="18">
        <f>V296*dt + W295</f>
        <v>-3.5706113585083396E-2</v>
      </c>
    </row>
    <row r="297" spans="1:23" x14ac:dyDescent="0.25">
      <c r="A297">
        <v>14.75</v>
      </c>
      <c r="B297">
        <v>0.46899999999999997</v>
      </c>
      <c r="C297">
        <v>0.56000000000000005</v>
      </c>
      <c r="D297">
        <f t="shared" si="24"/>
        <v>-0.13299999999999995</v>
      </c>
      <c r="E297">
        <f t="shared" si="25"/>
        <v>8.2000000000000073E-2</v>
      </c>
      <c r="F297" s="24">
        <f t="shared" si="26"/>
        <v>0.19570949999999993</v>
      </c>
      <c r="G297" s="24">
        <f t="shared" si="27"/>
        <v>2.1886620000000037E-2</v>
      </c>
      <c r="H297" s="24">
        <f t="shared" si="28"/>
        <v>2.3520000000000003E-2</v>
      </c>
      <c r="I297" s="24">
        <f t="shared" si="29"/>
        <v>0.24111611999999996</v>
      </c>
      <c r="K297" s="17">
        <v>296</v>
      </c>
      <c r="L297" s="16">
        <f>L296+dt</f>
        <v>2.9499999999999811</v>
      </c>
      <c r="M297" s="16">
        <f>-springK*(P296)+grav*mass</f>
        <v>-1.2511334074233966</v>
      </c>
      <c r="N297" s="16">
        <f>Table2[[#This Row],[F]]/mass</f>
        <v>-8.3408893828226454</v>
      </c>
      <c r="O297" s="16">
        <f>N297*(dt) + O296</f>
        <v>-0.82666017119672364</v>
      </c>
      <c r="P297" s="18">
        <f>O297*dt + P296</f>
        <v>-4.2117076762136718E-2</v>
      </c>
      <c r="R297" s="17">
        <v>296</v>
      </c>
      <c r="S297" s="16">
        <f>S296+dt</f>
        <v>2.9499999999999811</v>
      </c>
      <c r="T297" s="16">
        <f>-springK*(W296)+grav*mass-$Y$2*V296</f>
        <v>-1.2383167756315281</v>
      </c>
      <c r="U297" s="16">
        <f>Table24[[#This Row],[F]]/mass</f>
        <v>-8.2554451708768539</v>
      </c>
      <c r="V297" s="16">
        <f>U297*(dt) + V296</f>
        <v>-0.81897938128761028</v>
      </c>
      <c r="W297" s="18">
        <f>V297*dt + W296</f>
        <v>-4.3895907397959497E-2</v>
      </c>
    </row>
    <row r="298" spans="1:23" x14ac:dyDescent="0.25">
      <c r="A298">
        <v>14.8</v>
      </c>
      <c r="B298">
        <v>0.49</v>
      </c>
      <c r="C298">
        <v>0.25</v>
      </c>
      <c r="D298">
        <f t="shared" si="24"/>
        <v>-0.15399999999999997</v>
      </c>
      <c r="E298">
        <f t="shared" si="25"/>
        <v>6.1000000000000054E-2</v>
      </c>
      <c r="F298" s="24">
        <f t="shared" si="26"/>
        <v>0.22661099999999998</v>
      </c>
      <c r="G298" s="24">
        <f t="shared" si="27"/>
        <v>1.211185500000002E-2</v>
      </c>
      <c r="H298" s="24">
        <f t="shared" si="28"/>
        <v>4.6874999999999998E-3</v>
      </c>
      <c r="I298" s="24">
        <f t="shared" si="29"/>
        <v>0.24341035500000002</v>
      </c>
      <c r="K298" s="17">
        <v>297</v>
      </c>
      <c r="L298" s="16">
        <f>L297+dt</f>
        <v>2.9599999999999809</v>
      </c>
      <c r="M298" s="16">
        <f>-springK*(P297)+grav*mass</f>
        <v>-1.1973178302784899</v>
      </c>
      <c r="N298" s="16">
        <f>Table2[[#This Row],[F]]/mass</f>
        <v>-7.9821188685232665</v>
      </c>
      <c r="O298" s="16">
        <f>N298*(dt) + O297</f>
        <v>-0.90648135988195633</v>
      </c>
      <c r="P298" s="18">
        <f>O298*dt + P297</f>
        <v>-5.1181890360956279E-2</v>
      </c>
      <c r="R298" s="17">
        <v>297</v>
      </c>
      <c r="S298" s="16">
        <f>S297+dt</f>
        <v>2.9599999999999809</v>
      </c>
      <c r="T298" s="16">
        <f>-springK*(W297)+grav*mass-$Y$2*V297</f>
        <v>-1.184918663457996</v>
      </c>
      <c r="U298" s="16">
        <f>Table24[[#This Row],[F]]/mass</f>
        <v>-7.8994577563866404</v>
      </c>
      <c r="V298" s="16">
        <f>U298*(dt) + V297</f>
        <v>-0.89797395885147668</v>
      </c>
      <c r="W298" s="18">
        <f>V298*dt + W297</f>
        <v>-5.2875646986474262E-2</v>
      </c>
    </row>
    <row r="299" spans="1:23" x14ac:dyDescent="0.25">
      <c r="A299">
        <v>14.85</v>
      </c>
      <c r="B299">
        <v>0.49399999999999999</v>
      </c>
      <c r="C299">
        <v>-0.08</v>
      </c>
      <c r="D299">
        <f t="shared" si="24"/>
        <v>-0.15799999999999997</v>
      </c>
      <c r="E299">
        <f t="shared" si="25"/>
        <v>5.7000000000000051E-2</v>
      </c>
      <c r="F299" s="24">
        <f t="shared" si="26"/>
        <v>0.23249699999999995</v>
      </c>
      <c r="G299" s="24">
        <f t="shared" si="27"/>
        <v>1.0575495000000018E-2</v>
      </c>
      <c r="H299" s="24">
        <f t="shared" si="28"/>
        <v>4.8000000000000001E-4</v>
      </c>
      <c r="I299" s="24">
        <f t="shared" si="29"/>
        <v>0.24355249499999998</v>
      </c>
      <c r="K299" s="17">
        <v>298</v>
      </c>
      <c r="L299" s="16">
        <f>L298+dt</f>
        <v>2.9699999999999807</v>
      </c>
      <c r="M299" s="16">
        <f>-springK*(P298)+grav*mass</f>
        <v>-1.1383058937501747</v>
      </c>
      <c r="N299" s="16">
        <f>Table2[[#This Row],[F]]/mass</f>
        <v>-7.588705958334498</v>
      </c>
      <c r="O299" s="16">
        <f>N299*(dt) + O298</f>
        <v>-0.98236841946530129</v>
      </c>
      <c r="P299" s="18">
        <f>O299*dt + P298</f>
        <v>-6.1005574555609295E-2</v>
      </c>
      <c r="R299" s="17">
        <v>298</v>
      </c>
      <c r="S299" s="16">
        <f>S298+dt</f>
        <v>2.9699999999999807</v>
      </c>
      <c r="T299" s="16">
        <f>-springK*(W298)+grav*mass-$Y$2*V298</f>
        <v>-1.126381564159201</v>
      </c>
      <c r="U299" s="16">
        <f>Table24[[#This Row],[F]]/mass</f>
        <v>-7.5092104277280072</v>
      </c>
      <c r="V299" s="16">
        <f>U299*(dt) + V298</f>
        <v>-0.97306606312875676</v>
      </c>
      <c r="W299" s="18">
        <f>V299*dt + W298</f>
        <v>-6.2606307617761828E-2</v>
      </c>
    </row>
    <row r="300" spans="1:23" x14ac:dyDescent="0.25">
      <c r="A300">
        <v>14.9</v>
      </c>
      <c r="B300">
        <v>0.48199999999999998</v>
      </c>
      <c r="C300">
        <v>-0.4</v>
      </c>
      <c r="D300">
        <f t="shared" si="24"/>
        <v>-0.14599999999999996</v>
      </c>
      <c r="E300">
        <f t="shared" si="25"/>
        <v>6.9000000000000061E-2</v>
      </c>
      <c r="F300" s="24">
        <f t="shared" si="26"/>
        <v>0.21483899999999995</v>
      </c>
      <c r="G300" s="24">
        <f t="shared" si="27"/>
        <v>1.5497055000000027E-2</v>
      </c>
      <c r="H300" s="24">
        <f t="shared" si="28"/>
        <v>1.2000000000000002E-2</v>
      </c>
      <c r="I300" s="24">
        <f t="shared" si="29"/>
        <v>0.24233605499999999</v>
      </c>
      <c r="K300" s="17">
        <v>299</v>
      </c>
      <c r="L300" s="16">
        <f>L299+dt</f>
        <v>2.9799999999999804</v>
      </c>
      <c r="M300" s="16">
        <f>-springK*(P299)+grav*mass</f>
        <v>-1.0743537096429836</v>
      </c>
      <c r="N300" s="16">
        <f>Table2[[#This Row],[F]]/mass</f>
        <v>-7.1623580642865576</v>
      </c>
      <c r="O300" s="16">
        <f>N300*(dt) + O299</f>
        <v>-1.0539920001081668</v>
      </c>
      <c r="P300" s="18">
        <f>O300*dt + P299</f>
        <v>-7.1545494556690958E-2</v>
      </c>
      <c r="R300" s="17">
        <v>299</v>
      </c>
      <c r="S300" s="16">
        <f>S299+dt</f>
        <v>2.9799999999999804</v>
      </c>
      <c r="T300" s="16">
        <f>-springK*(W299)+grav*mass-$Y$2*V299</f>
        <v>-1.0629598713452417</v>
      </c>
      <c r="U300" s="16">
        <f>Table24[[#This Row],[F]]/mass</f>
        <v>-7.0863991423016115</v>
      </c>
      <c r="V300" s="16">
        <f>U300*(dt) + V299</f>
        <v>-1.0439300545517729</v>
      </c>
      <c r="W300" s="18">
        <f>V300*dt + W299</f>
        <v>-7.3045608163279555E-2</v>
      </c>
    </row>
    <row r="301" spans="1:23" x14ac:dyDescent="0.25">
      <c r="A301">
        <v>14.95</v>
      </c>
      <c r="B301">
        <v>0.45400000000000001</v>
      </c>
      <c r="C301">
        <v>-0.68</v>
      </c>
      <c r="D301">
        <f t="shared" si="24"/>
        <v>-0.11799999999999999</v>
      </c>
      <c r="E301">
        <f t="shared" si="25"/>
        <v>9.7000000000000031E-2</v>
      </c>
      <c r="F301" s="24">
        <f t="shared" si="26"/>
        <v>0.17363699999999999</v>
      </c>
      <c r="G301" s="24">
        <f t="shared" si="27"/>
        <v>3.0626295000000019E-2</v>
      </c>
      <c r="H301" s="24">
        <f t="shared" si="28"/>
        <v>3.4680000000000002E-2</v>
      </c>
      <c r="I301" s="24">
        <f t="shared" si="29"/>
        <v>0.238943295</v>
      </c>
      <c r="K301" s="17">
        <v>300</v>
      </c>
      <c r="L301" s="16">
        <f>L300+dt</f>
        <v>2.9899999999999802</v>
      </c>
      <c r="M301" s="16">
        <f>-springK*(P300)+grav*mass</f>
        <v>-1.0057388304359418</v>
      </c>
      <c r="N301" s="16">
        <f>Table2[[#This Row],[F]]/mass</f>
        <v>-6.7049255362396121</v>
      </c>
      <c r="O301" s="16">
        <f>N301*(dt) + O300</f>
        <v>-1.1210412554705629</v>
      </c>
      <c r="P301" s="18">
        <f>O301*dt + P300</f>
        <v>-8.275590711139659E-2</v>
      </c>
      <c r="R301" s="17">
        <v>300</v>
      </c>
      <c r="S301" s="16">
        <f>S300+dt</f>
        <v>2.9899999999999802</v>
      </c>
      <c r="T301" s="16">
        <f>-springK*(W300)+grav*mass-$Y$2*V300</f>
        <v>-0.99492916080249838</v>
      </c>
      <c r="U301" s="16">
        <f>Table24[[#This Row],[F]]/mass</f>
        <v>-6.6328610720166559</v>
      </c>
      <c r="V301" s="16">
        <f>U301*(dt) + V300</f>
        <v>-1.1102586652719395</v>
      </c>
      <c r="W301" s="18">
        <f>V301*dt + W300</f>
        <v>-8.4148194815998945E-2</v>
      </c>
    </row>
    <row r="302" spans="1:23" x14ac:dyDescent="0.25">
      <c r="A302">
        <v>15</v>
      </c>
      <c r="B302">
        <v>0.41399999999999998</v>
      </c>
      <c r="C302">
        <v>-0.89</v>
      </c>
      <c r="D302">
        <f t="shared" si="24"/>
        <v>-7.7999999999999958E-2</v>
      </c>
      <c r="E302">
        <f t="shared" si="25"/>
        <v>0.13700000000000007</v>
      </c>
      <c r="F302" s="24">
        <f t="shared" si="26"/>
        <v>0.11477699999999993</v>
      </c>
      <c r="G302" s="24">
        <f t="shared" si="27"/>
        <v>6.1093095000000056E-2</v>
      </c>
      <c r="H302" s="24">
        <f t="shared" si="28"/>
        <v>5.9407500000000002E-2</v>
      </c>
      <c r="I302" s="24">
        <f t="shared" si="29"/>
        <v>0.23527759500000001</v>
      </c>
      <c r="K302" s="17">
        <v>301</v>
      </c>
      <c r="L302" s="16">
        <f>L301+dt</f>
        <v>2.99999999999998</v>
      </c>
      <c r="M302" s="16">
        <f>-springK*(P301)+grav*mass</f>
        <v>-0.93275904470480819</v>
      </c>
      <c r="N302" s="16">
        <f>Table2[[#This Row],[F]]/mass</f>
        <v>-6.2183936313653883</v>
      </c>
      <c r="O302" s="16">
        <f>N302*(dt) + O301</f>
        <v>-1.1832251917842167</v>
      </c>
      <c r="P302" s="18">
        <f>O302*dt + P301</f>
        <v>-9.4588159029238755E-2</v>
      </c>
      <c r="R302" s="17">
        <v>301</v>
      </c>
      <c r="S302" s="16">
        <f>S301+dt</f>
        <v>2.99999999999998</v>
      </c>
      <c r="T302" s="16">
        <f>-springK*(W301)+grav*mass-$Y$2*V301</f>
        <v>-0.92258499308257502</v>
      </c>
      <c r="U302" s="16">
        <f>Table24[[#This Row],[F]]/mass</f>
        <v>-6.1505666205505003</v>
      </c>
      <c r="V302" s="16">
        <f>U302*(dt) + V301</f>
        <v>-1.1717643314774444</v>
      </c>
      <c r="W302" s="18">
        <f>V302*dt + W301</f>
        <v>-9.5865838130773387E-2</v>
      </c>
    </row>
    <row r="303" spans="1:23" x14ac:dyDescent="0.25">
      <c r="A303">
        <v>15.05</v>
      </c>
      <c r="B303">
        <v>0.36499999999999999</v>
      </c>
      <c r="C303">
        <v>-1.01</v>
      </c>
      <c r="D303">
        <f t="shared" si="24"/>
        <v>-2.899999999999997E-2</v>
      </c>
      <c r="E303">
        <f t="shared" si="25"/>
        <v>0.18600000000000005</v>
      </c>
      <c r="F303" s="24">
        <f t="shared" si="26"/>
        <v>4.2673499999999955E-2</v>
      </c>
      <c r="G303" s="24">
        <f t="shared" si="27"/>
        <v>0.11260998000000007</v>
      </c>
      <c r="H303" s="24">
        <f t="shared" si="28"/>
        <v>7.6507499999999992E-2</v>
      </c>
      <c r="I303" s="24">
        <f t="shared" si="29"/>
        <v>0.23179098000000004</v>
      </c>
      <c r="K303" s="17">
        <v>302</v>
      </c>
      <c r="L303" s="16">
        <f>L302+dt</f>
        <v>3.0099999999999798</v>
      </c>
      <c r="M303" s="16">
        <f>-springK*(P302)+grav*mass</f>
        <v>-0.85573108471965575</v>
      </c>
      <c r="N303" s="16">
        <f>Table2[[#This Row],[F]]/mass</f>
        <v>-5.704873898131039</v>
      </c>
      <c r="O303" s="16">
        <f>N303*(dt) + O302</f>
        <v>-1.2402739307655271</v>
      </c>
      <c r="P303" s="18">
        <f>O303*dt + P302</f>
        <v>-0.10699089833689403</v>
      </c>
      <c r="R303" s="17">
        <v>302</v>
      </c>
      <c r="S303" s="16">
        <f>S302+dt</f>
        <v>3.0099999999999798</v>
      </c>
      <c r="T303" s="16">
        <f>-springK*(W302)+grav*mass-$Y$2*V302</f>
        <v>-0.84624162943718784</v>
      </c>
      <c r="U303" s="16">
        <f>Table24[[#This Row],[F]]/mass</f>
        <v>-5.641610862914586</v>
      </c>
      <c r="V303" s="16">
        <f>U303*(dt) + V302</f>
        <v>-1.2281804401065903</v>
      </c>
      <c r="W303" s="18">
        <f>V303*dt + W302</f>
        <v>-0.10814764253183928</v>
      </c>
    </row>
    <row r="304" spans="1:23" x14ac:dyDescent="0.25">
      <c r="A304">
        <v>15.1</v>
      </c>
      <c r="B304">
        <v>0.313</v>
      </c>
      <c r="C304">
        <v>-1.01</v>
      </c>
      <c r="D304">
        <f t="shared" si="24"/>
        <v>2.300000000000002E-2</v>
      </c>
      <c r="E304">
        <f t="shared" si="25"/>
        <v>0.23800000000000004</v>
      </c>
      <c r="F304" s="24">
        <f t="shared" si="26"/>
        <v>-3.3844500000000034E-2</v>
      </c>
      <c r="G304" s="24">
        <f t="shared" si="27"/>
        <v>0.18437622000000006</v>
      </c>
      <c r="H304" s="24">
        <f t="shared" si="28"/>
        <v>7.6507499999999992E-2</v>
      </c>
      <c r="I304" s="24">
        <f t="shared" si="29"/>
        <v>0.22703922000000004</v>
      </c>
      <c r="K304" s="17">
        <v>303</v>
      </c>
      <c r="L304" s="16">
        <f>L303+dt</f>
        <v>3.0199999999999796</v>
      </c>
      <c r="M304" s="16">
        <f>-springK*(P303)+grav*mass</f>
        <v>-0.77498925182681988</v>
      </c>
      <c r="N304" s="16">
        <f>Table2[[#This Row],[F]]/mass</f>
        <v>-5.1665950121787994</v>
      </c>
      <c r="O304" s="16">
        <f>N304*(dt) + O303</f>
        <v>-1.291939880887315</v>
      </c>
      <c r="P304" s="18">
        <f>O304*dt + P303</f>
        <v>-0.11991029714576718</v>
      </c>
      <c r="R304" s="17">
        <v>303</v>
      </c>
      <c r="S304" s="16">
        <f>S303+dt</f>
        <v>3.0199999999999796</v>
      </c>
      <c r="T304" s="16">
        <f>-springK*(W303)+grav*mass-$Y$2*V303</f>
        <v>-0.76623066667761963</v>
      </c>
      <c r="U304" s="16">
        <f>Table24[[#This Row],[F]]/mass</f>
        <v>-5.1082044445174644</v>
      </c>
      <c r="V304" s="16">
        <f>U304*(dt) + V303</f>
        <v>-1.2792624845517651</v>
      </c>
      <c r="W304" s="18">
        <f>V304*dt + W303</f>
        <v>-0.12094026737735694</v>
      </c>
    </row>
    <row r="305" spans="1:23" x14ac:dyDescent="0.25">
      <c r="A305">
        <v>15.15</v>
      </c>
      <c r="B305">
        <v>0.26400000000000001</v>
      </c>
      <c r="C305">
        <v>-0.91</v>
      </c>
      <c r="D305">
        <f t="shared" si="24"/>
        <v>7.2000000000000008E-2</v>
      </c>
      <c r="E305">
        <f t="shared" si="25"/>
        <v>0.28700000000000003</v>
      </c>
      <c r="F305" s="24">
        <f t="shared" si="26"/>
        <v>-0.10594800000000001</v>
      </c>
      <c r="G305" s="24">
        <f t="shared" si="27"/>
        <v>0.26811109500000008</v>
      </c>
      <c r="H305" s="24">
        <f t="shared" si="28"/>
        <v>6.2107500000000003E-2</v>
      </c>
      <c r="I305" s="24">
        <f t="shared" si="29"/>
        <v>0.22427059500000007</v>
      </c>
      <c r="K305" s="17">
        <v>304</v>
      </c>
      <c r="L305" s="16">
        <f>L304+dt</f>
        <v>3.0299999999999794</v>
      </c>
      <c r="M305" s="16">
        <f>-springK*(P304)+grav*mass</f>
        <v>-0.69088396558105569</v>
      </c>
      <c r="N305" s="16">
        <f>Table2[[#This Row],[F]]/mass</f>
        <v>-4.6058931038737052</v>
      </c>
      <c r="O305" s="16">
        <f>N305*(dt) + O304</f>
        <v>-1.3379988119260522</v>
      </c>
      <c r="P305" s="18">
        <f>O305*dt + P304</f>
        <v>-0.1332902852650277</v>
      </c>
      <c r="R305" s="17">
        <v>304</v>
      </c>
      <c r="S305" s="16">
        <f>S304+dt</f>
        <v>3.0299999999999794</v>
      </c>
      <c r="T305" s="16">
        <f>-springK*(W304)+grav*mass-$Y$2*V304</f>
        <v>-0.6828995968888546</v>
      </c>
      <c r="U305" s="16">
        <f>Table24[[#This Row],[F]]/mass</f>
        <v>-4.5526639792590311</v>
      </c>
      <c r="V305" s="16">
        <f>U305*(dt) + V304</f>
        <v>-1.3247891243443555</v>
      </c>
      <c r="W305" s="18">
        <f>V305*dt + W304</f>
        <v>-0.1341881586208005</v>
      </c>
    </row>
    <row r="306" spans="1:23" x14ac:dyDescent="0.25">
      <c r="A306">
        <v>15.2</v>
      </c>
      <c r="B306">
        <v>0.222</v>
      </c>
      <c r="C306">
        <v>-0.72</v>
      </c>
      <c r="D306">
        <f t="shared" si="24"/>
        <v>0.11400000000000002</v>
      </c>
      <c r="E306">
        <f t="shared" si="25"/>
        <v>0.32900000000000007</v>
      </c>
      <c r="F306" s="24">
        <f t="shared" si="26"/>
        <v>-0.16775100000000001</v>
      </c>
      <c r="G306" s="24">
        <f t="shared" si="27"/>
        <v>0.35232445500000015</v>
      </c>
      <c r="H306" s="24">
        <f t="shared" si="28"/>
        <v>3.8879999999999998E-2</v>
      </c>
      <c r="I306" s="24">
        <f t="shared" si="29"/>
        <v>0.22345345500000013</v>
      </c>
      <c r="K306" s="17">
        <v>305</v>
      </c>
      <c r="L306" s="16">
        <f>L305+dt</f>
        <v>3.0399999999999792</v>
      </c>
      <c r="M306" s="16">
        <f>-springK*(P305)+grav*mass</f>
        <v>-0.6037802429246697</v>
      </c>
      <c r="N306" s="16">
        <f>Table2[[#This Row],[F]]/mass</f>
        <v>-4.025201619497798</v>
      </c>
      <c r="O306" s="16">
        <f>N306*(dt) + O305</f>
        <v>-1.3782508281210302</v>
      </c>
      <c r="P306" s="18">
        <f>O306*dt + P305</f>
        <v>-0.14707279354623801</v>
      </c>
      <c r="R306" s="17">
        <v>305</v>
      </c>
      <c r="S306" s="16">
        <f>S305+dt</f>
        <v>3.0399999999999792</v>
      </c>
      <c r="T306" s="16">
        <f>-springK*(W305)+grav*mass-$Y$2*V305</f>
        <v>-0.5966102982542445</v>
      </c>
      <c r="U306" s="16">
        <f>Table24[[#This Row],[F]]/mass</f>
        <v>-3.9774019883616303</v>
      </c>
      <c r="V306" s="16">
        <f>U306*(dt) + V305</f>
        <v>-1.3645631442279718</v>
      </c>
      <c r="W306" s="18">
        <f>V306*dt + W305</f>
        <v>-0.14783379006308023</v>
      </c>
    </row>
    <row r="307" spans="1:23" x14ac:dyDescent="0.25">
      <c r="A307">
        <v>15.25</v>
      </c>
      <c r="B307">
        <v>0.192</v>
      </c>
      <c r="C307">
        <v>-0.45</v>
      </c>
      <c r="D307">
        <f t="shared" si="24"/>
        <v>0.14400000000000002</v>
      </c>
      <c r="E307">
        <f t="shared" si="25"/>
        <v>0.35900000000000004</v>
      </c>
      <c r="F307" s="24">
        <f t="shared" si="26"/>
        <v>-0.21189600000000003</v>
      </c>
      <c r="G307" s="24">
        <f t="shared" si="27"/>
        <v>0.41950765500000003</v>
      </c>
      <c r="H307" s="24">
        <f t="shared" si="28"/>
        <v>1.51875E-2</v>
      </c>
      <c r="I307" s="24">
        <f t="shared" si="29"/>
        <v>0.222799155</v>
      </c>
      <c r="K307" s="17">
        <v>306</v>
      </c>
      <c r="L307" s="16">
        <f>L306+dt</f>
        <v>3.049999999999979</v>
      </c>
      <c r="M307" s="16">
        <f>-springK*(P306)+grav*mass</f>
        <v>-0.51405611401399065</v>
      </c>
      <c r="N307" s="16">
        <f>Table2[[#This Row],[F]]/mass</f>
        <v>-3.4270407600932713</v>
      </c>
      <c r="O307" s="16">
        <f>N307*(dt) + O306</f>
        <v>-1.412521235721963</v>
      </c>
      <c r="P307" s="18">
        <f>O307*dt + P306</f>
        <v>-0.16119800590345765</v>
      </c>
      <c r="R307" s="17">
        <v>306</v>
      </c>
      <c r="S307" s="16">
        <f>S306+dt</f>
        <v>3.049999999999979</v>
      </c>
      <c r="T307" s="16">
        <f>-springK*(W306)+grav*mass-$Y$2*V306</f>
        <v>-0.50773746354511984</v>
      </c>
      <c r="U307" s="16">
        <f>Table24[[#This Row],[F]]/mass</f>
        <v>-3.3849164236341323</v>
      </c>
      <c r="V307" s="16">
        <f>U307*(dt) + V306</f>
        <v>-1.3984123084643132</v>
      </c>
      <c r="W307" s="18">
        <f>V307*dt + W306</f>
        <v>-0.16181791314772337</v>
      </c>
    </row>
    <row r="308" spans="1:23" x14ac:dyDescent="0.25">
      <c r="A308">
        <v>15.3</v>
      </c>
      <c r="B308">
        <v>0.17699999999999999</v>
      </c>
      <c r="C308">
        <v>-0.13</v>
      </c>
      <c r="D308">
        <f t="shared" si="24"/>
        <v>0.15900000000000003</v>
      </c>
      <c r="E308">
        <f t="shared" si="25"/>
        <v>0.37400000000000005</v>
      </c>
      <c r="F308" s="24">
        <f t="shared" si="26"/>
        <v>-0.23396850000000005</v>
      </c>
      <c r="G308" s="24">
        <f t="shared" si="27"/>
        <v>0.45529638000000006</v>
      </c>
      <c r="H308" s="24">
        <f t="shared" si="28"/>
        <v>1.2675000000000002E-3</v>
      </c>
      <c r="I308" s="24">
        <f t="shared" si="29"/>
        <v>0.22259538000000001</v>
      </c>
      <c r="K308" s="17">
        <v>307</v>
      </c>
      <c r="L308" s="16">
        <f>L307+dt</f>
        <v>3.0599999999999787</v>
      </c>
      <c r="M308" s="16">
        <f>-springK*(P307)+grav*mass</f>
        <v>-0.42210098156849085</v>
      </c>
      <c r="N308" s="16">
        <f>Table2[[#This Row],[F]]/mass</f>
        <v>-2.8140065437899393</v>
      </c>
      <c r="O308" s="16">
        <f>N308*(dt) + O307</f>
        <v>-1.4406613011598624</v>
      </c>
      <c r="P308" s="18">
        <f>O308*dt + P307</f>
        <v>-0.17560461891505627</v>
      </c>
      <c r="R308" s="17">
        <v>307</v>
      </c>
      <c r="S308" s="16">
        <f>S307+dt</f>
        <v>3.0599999999999787</v>
      </c>
      <c r="T308" s="16">
        <f>-springK*(W307)+grav*mass-$Y$2*V307</f>
        <v>-0.41666697309985662</v>
      </c>
      <c r="U308" s="16">
        <f>Table24[[#This Row],[F]]/mass</f>
        <v>-2.7777798206657107</v>
      </c>
      <c r="V308" s="16">
        <f>U308*(dt) + V307</f>
        <v>-1.4261901066709703</v>
      </c>
      <c r="W308" s="18">
        <f>V308*dt + W307</f>
        <v>-0.17607981421443308</v>
      </c>
    </row>
    <row r="309" spans="1:23" x14ac:dyDescent="0.25">
      <c r="A309">
        <v>15.35</v>
      </c>
      <c r="B309">
        <v>0.17899999999999999</v>
      </c>
      <c r="C309">
        <v>0.2</v>
      </c>
      <c r="D309">
        <f t="shared" si="24"/>
        <v>0.15700000000000003</v>
      </c>
      <c r="E309">
        <f t="shared" si="25"/>
        <v>0.37200000000000005</v>
      </c>
      <c r="F309" s="24">
        <f t="shared" si="26"/>
        <v>-0.23102550000000005</v>
      </c>
      <c r="G309" s="24">
        <f t="shared" si="27"/>
        <v>0.4504399200000001</v>
      </c>
      <c r="H309" s="24">
        <f t="shared" si="28"/>
        <v>3.0000000000000005E-3</v>
      </c>
      <c r="I309" s="24">
        <f t="shared" si="29"/>
        <v>0.22241442000000006</v>
      </c>
      <c r="K309" s="17">
        <v>308</v>
      </c>
      <c r="L309" s="16">
        <f>L308+dt</f>
        <v>3.0699999999999785</v>
      </c>
      <c r="M309" s="16">
        <f>-springK*(P308)+grav*mass</f>
        <v>-0.32831393086298366</v>
      </c>
      <c r="N309" s="16">
        <f>Table2[[#This Row],[F]]/mass</f>
        <v>-2.1887595390865577</v>
      </c>
      <c r="O309" s="16">
        <f>N309*(dt) + O308</f>
        <v>-1.4625488965507278</v>
      </c>
      <c r="P309" s="18">
        <f>O309*dt + P308</f>
        <v>-0.19023010788056355</v>
      </c>
      <c r="R309" s="17">
        <v>308</v>
      </c>
      <c r="S309" s="16">
        <f>S308+dt</f>
        <v>3.0699999999999785</v>
      </c>
      <c r="T309" s="16">
        <f>-springK*(W308)+grav*mass-$Y$2*V308</f>
        <v>-0.32379421935736979</v>
      </c>
      <c r="U309" s="16">
        <f>Table24[[#This Row],[F]]/mass</f>
        <v>-2.158628129049132</v>
      </c>
      <c r="V309" s="16">
        <f>U309*(dt) + V308</f>
        <v>-1.4477763879614616</v>
      </c>
      <c r="W309" s="18">
        <f>V309*dt + W308</f>
        <v>-0.19055757809404769</v>
      </c>
    </row>
    <row r="310" spans="1:23" x14ac:dyDescent="0.25">
      <c r="A310">
        <v>15.4</v>
      </c>
      <c r="B310">
        <v>0.19700000000000001</v>
      </c>
      <c r="C310">
        <v>0.51</v>
      </c>
      <c r="D310">
        <f t="shared" si="24"/>
        <v>0.13900000000000001</v>
      </c>
      <c r="E310">
        <f t="shared" si="25"/>
        <v>0.35400000000000004</v>
      </c>
      <c r="F310" s="24">
        <f t="shared" si="26"/>
        <v>-0.20453850000000001</v>
      </c>
      <c r="G310" s="24">
        <f t="shared" si="27"/>
        <v>0.4079035800000001</v>
      </c>
      <c r="H310" s="24">
        <f t="shared" si="28"/>
        <v>1.9507500000000001E-2</v>
      </c>
      <c r="I310" s="24">
        <f t="shared" si="29"/>
        <v>0.2228725800000001</v>
      </c>
      <c r="K310" s="17">
        <v>309</v>
      </c>
      <c r="L310" s="16">
        <f>L309+dt</f>
        <v>3.0799999999999783</v>
      </c>
      <c r="M310" s="16">
        <f>-springK*(P309)+grav*mass</f>
        <v>-0.23310199769753148</v>
      </c>
      <c r="N310" s="16">
        <f>Table2[[#This Row],[F]]/mass</f>
        <v>-1.5540133179835434</v>
      </c>
      <c r="O310" s="16">
        <f>N310*(dt) + O309</f>
        <v>-1.4780890297305633</v>
      </c>
      <c r="P310" s="18">
        <f>O310*dt + P309</f>
        <v>-0.20501099817786919</v>
      </c>
      <c r="R310" s="17">
        <v>309</v>
      </c>
      <c r="S310" s="16">
        <f>S309+dt</f>
        <v>3.0799999999999783</v>
      </c>
      <c r="T310" s="16">
        <f>-springK*(W309)+grav*mass-$Y$2*V309</f>
        <v>-0.22952239021978804</v>
      </c>
      <c r="U310" s="16">
        <f>Table24[[#This Row],[F]]/mass</f>
        <v>-1.5301492681319204</v>
      </c>
      <c r="V310" s="16">
        <f>U310*(dt) + V309</f>
        <v>-1.4630778806427809</v>
      </c>
      <c r="W310" s="18">
        <f>V310*dt + W309</f>
        <v>-0.20518835690047549</v>
      </c>
    </row>
    <row r="311" spans="1:23" x14ac:dyDescent="0.25">
      <c r="A311">
        <v>15.45</v>
      </c>
      <c r="B311">
        <v>0.23</v>
      </c>
      <c r="C311">
        <v>0.77</v>
      </c>
      <c r="D311">
        <f t="shared" si="24"/>
        <v>0.10600000000000001</v>
      </c>
      <c r="E311">
        <f t="shared" si="25"/>
        <v>0.32100000000000006</v>
      </c>
      <c r="F311" s="24">
        <f t="shared" si="26"/>
        <v>-0.15597900000000001</v>
      </c>
      <c r="G311" s="24">
        <f t="shared" si="27"/>
        <v>0.3353984550000001</v>
      </c>
      <c r="H311" s="24">
        <f t="shared" si="28"/>
        <v>4.44675E-2</v>
      </c>
      <c r="I311" s="24">
        <f t="shared" si="29"/>
        <v>0.22388695500000008</v>
      </c>
      <c r="K311" s="17">
        <v>310</v>
      </c>
      <c r="L311" s="16">
        <f>L310+dt</f>
        <v>3.0899999999999781</v>
      </c>
      <c r="M311" s="16">
        <f>-springK*(P310)+grav*mass</f>
        <v>-0.13687840186207167</v>
      </c>
      <c r="N311" s="16">
        <f>Table2[[#This Row],[F]]/mass</f>
        <v>-0.91252267908047791</v>
      </c>
      <c r="O311" s="16">
        <f>N311*(dt) + O310</f>
        <v>-1.4872142565213682</v>
      </c>
      <c r="P311" s="18">
        <f>O311*dt + P310</f>
        <v>-0.21988314074308288</v>
      </c>
      <c r="R311" s="17">
        <v>310</v>
      </c>
      <c r="S311" s="16">
        <f>S310+dt</f>
        <v>3.0899999999999781</v>
      </c>
      <c r="T311" s="16">
        <f>-springK*(W310)+grav*mass-$Y$2*V310</f>
        <v>-0.13426071869726178</v>
      </c>
      <c r="U311" s="16">
        <f>Table24[[#This Row],[F]]/mass</f>
        <v>-0.89507145798174526</v>
      </c>
      <c r="V311" s="16">
        <f>U311*(dt) + V310</f>
        <v>-1.4720285952225984</v>
      </c>
      <c r="W311" s="18">
        <f>V311*dt + W310</f>
        <v>-0.21990864285270148</v>
      </c>
    </row>
    <row r="312" spans="1:23" x14ac:dyDescent="0.25">
      <c r="A312">
        <v>15.5</v>
      </c>
      <c r="B312">
        <v>0.27400000000000002</v>
      </c>
      <c r="C312">
        <v>0.94</v>
      </c>
      <c r="D312">
        <f t="shared" si="24"/>
        <v>6.2E-2</v>
      </c>
      <c r="E312">
        <f t="shared" si="25"/>
        <v>0.27700000000000002</v>
      </c>
      <c r="F312" s="24">
        <f t="shared" si="26"/>
        <v>-9.1232999999999995E-2</v>
      </c>
      <c r="G312" s="24">
        <f t="shared" si="27"/>
        <v>0.24975289500000006</v>
      </c>
      <c r="H312" s="24">
        <f t="shared" si="28"/>
        <v>6.6269999999999996E-2</v>
      </c>
      <c r="I312" s="24">
        <f t="shared" si="29"/>
        <v>0.22478989500000007</v>
      </c>
      <c r="K312" s="17">
        <v>311</v>
      </c>
      <c r="L312" s="16">
        <f>L311+dt</f>
        <v>3.0999999999999779</v>
      </c>
      <c r="M312" s="16">
        <f>-springK*(P311)+grav*mass</f>
        <v>-4.0060753762530599E-2</v>
      </c>
      <c r="N312" s="16">
        <f>Table2[[#This Row],[F]]/mass</f>
        <v>-0.26707169175020401</v>
      </c>
      <c r="O312" s="16">
        <f>N312*(dt) + O311</f>
        <v>-1.4898849734388702</v>
      </c>
      <c r="P312" s="18">
        <f>O312*dt + P311</f>
        <v>-0.23478199047747159</v>
      </c>
      <c r="R312" s="17">
        <v>311</v>
      </c>
      <c r="S312" s="16">
        <f>S311+dt</f>
        <v>3.0999999999999779</v>
      </c>
      <c r="T312" s="16">
        <f>-springK*(W311)+grav*mass-$Y$2*V311</f>
        <v>-3.8422706433690786E-2</v>
      </c>
      <c r="U312" s="16">
        <f>Table24[[#This Row],[F]]/mass</f>
        <v>-0.25615137622460527</v>
      </c>
      <c r="V312" s="16">
        <f>U312*(dt) + V311</f>
        <v>-1.4745901089848445</v>
      </c>
      <c r="W312" s="18">
        <f>V312*dt + W311</f>
        <v>-0.23465454394254992</v>
      </c>
    </row>
    <row r="313" spans="1:23" x14ac:dyDescent="0.25">
      <c r="A313">
        <v>15.55</v>
      </c>
      <c r="B313">
        <v>0.32500000000000001</v>
      </c>
      <c r="C313">
        <v>1.02</v>
      </c>
      <c r="D313">
        <f t="shared" si="24"/>
        <v>1.100000000000001E-2</v>
      </c>
      <c r="E313">
        <f t="shared" si="25"/>
        <v>0.22600000000000003</v>
      </c>
      <c r="F313" s="24">
        <f t="shared" si="26"/>
        <v>-1.6186500000000017E-2</v>
      </c>
      <c r="G313" s="24">
        <f t="shared" si="27"/>
        <v>0.16625238000000006</v>
      </c>
      <c r="H313" s="24">
        <f t="shared" si="28"/>
        <v>7.8030000000000002E-2</v>
      </c>
      <c r="I313" s="24">
        <f t="shared" si="29"/>
        <v>0.22809588000000003</v>
      </c>
      <c r="K313" s="17">
        <v>312</v>
      </c>
      <c r="L313" s="16">
        <f>L312+dt</f>
        <v>3.1099999999999777</v>
      </c>
      <c r="M313" s="16">
        <f>-springK*(P312)+grav*mass</f>
        <v>5.6930758008340021E-2</v>
      </c>
      <c r="N313" s="16">
        <f>Table2[[#This Row],[F]]/mass</f>
        <v>0.37953838672226681</v>
      </c>
      <c r="O313" s="16">
        <f>N313*(dt) + O312</f>
        <v>-1.4860895895716475</v>
      </c>
      <c r="P313" s="18">
        <f>O313*dt + P312</f>
        <v>-0.24964288637318807</v>
      </c>
      <c r="R313" s="17">
        <v>312</v>
      </c>
      <c r="S313" s="16">
        <f>S312+dt</f>
        <v>3.1099999999999777</v>
      </c>
      <c r="T313" s="16">
        <f>-springK*(W312)+grav*mass-$Y$2*V312</f>
        <v>5.7575671174984716E-2</v>
      </c>
      <c r="U313" s="16">
        <f>Table24[[#This Row],[F]]/mass</f>
        <v>0.38383780783323146</v>
      </c>
      <c r="V313" s="16">
        <f>U313*(dt) + V312</f>
        <v>-1.4707517309065123</v>
      </c>
      <c r="W313" s="18">
        <f>V313*dt + W312</f>
        <v>-0.24936206125161503</v>
      </c>
    </row>
    <row r="314" spans="1:23" x14ac:dyDescent="0.25">
      <c r="A314">
        <v>15.6</v>
      </c>
      <c r="B314">
        <v>0.376</v>
      </c>
      <c r="C314">
        <v>0.99</v>
      </c>
      <c r="D314">
        <f t="shared" si="24"/>
        <v>-3.999999999999998E-2</v>
      </c>
      <c r="E314">
        <f t="shared" si="25"/>
        <v>0.17500000000000004</v>
      </c>
      <c r="F314" s="24">
        <f t="shared" si="26"/>
        <v>5.8859999999999968E-2</v>
      </c>
      <c r="G314" s="24">
        <f t="shared" si="27"/>
        <v>9.9684375000000047E-2</v>
      </c>
      <c r="H314" s="24">
        <f t="shared" si="28"/>
        <v>7.350749999999999E-2</v>
      </c>
      <c r="I314" s="24">
        <f t="shared" si="29"/>
        <v>0.23205187500000002</v>
      </c>
      <c r="K314" s="17">
        <v>313</v>
      </c>
      <c r="L314" s="16">
        <f>L313+dt</f>
        <v>3.1199999999999775</v>
      </c>
      <c r="M314" s="16">
        <f>-springK*(P313)+grav*mass</f>
        <v>0.1536751902894542</v>
      </c>
      <c r="N314" s="16">
        <f>Table2[[#This Row],[F]]/mass</f>
        <v>1.0245012685963615</v>
      </c>
      <c r="O314" s="16">
        <f>N314*(dt) + O313</f>
        <v>-1.4758445768856838</v>
      </c>
      <c r="P314" s="18">
        <f>O314*dt + P313</f>
        <v>-0.26440133214204492</v>
      </c>
      <c r="R314" s="17">
        <v>313</v>
      </c>
      <c r="S314" s="16">
        <f>S313+dt</f>
        <v>3.1199999999999775</v>
      </c>
      <c r="T314" s="16">
        <f>-springK*(W313)+grav*mass-$Y$2*V313</f>
        <v>0.1533177704789204</v>
      </c>
      <c r="U314" s="16">
        <f>Table24[[#This Row],[F]]/mass</f>
        <v>1.0221184698594694</v>
      </c>
      <c r="V314" s="16">
        <f>U314*(dt) + V313</f>
        <v>-1.4605305462079177</v>
      </c>
      <c r="W314" s="18">
        <f>V314*dt + W313</f>
        <v>-0.2639673667136942</v>
      </c>
    </row>
    <row r="315" spans="1:23" x14ac:dyDescent="0.25">
      <c r="A315">
        <v>15.65</v>
      </c>
      <c r="B315">
        <v>0.42299999999999999</v>
      </c>
      <c r="C315">
        <v>0.85</v>
      </c>
      <c r="D315">
        <f t="shared" si="24"/>
        <v>-8.6999999999999966E-2</v>
      </c>
      <c r="E315">
        <f t="shared" si="25"/>
        <v>0.12800000000000006</v>
      </c>
      <c r="F315" s="24">
        <f t="shared" si="26"/>
        <v>0.12802049999999995</v>
      </c>
      <c r="G315" s="24">
        <f t="shared" si="27"/>
        <v>5.3329920000000051E-2</v>
      </c>
      <c r="H315" s="24">
        <f t="shared" si="28"/>
        <v>5.4187499999999993E-2</v>
      </c>
      <c r="I315" s="24">
        <f t="shared" si="29"/>
        <v>0.23553792000000001</v>
      </c>
      <c r="K315" s="17">
        <v>314</v>
      </c>
      <c r="L315" s="16">
        <f>L314+dt</f>
        <v>3.1299999999999772</v>
      </c>
      <c r="M315" s="16">
        <f>-springK*(P314)+grav*mass</f>
        <v>0.24975267224471231</v>
      </c>
      <c r="N315" s="16">
        <f>Table2[[#This Row],[F]]/mass</f>
        <v>1.6650178149647488</v>
      </c>
      <c r="O315" s="16">
        <f>N315*(dt) + O314</f>
        <v>-1.4591943987360363</v>
      </c>
      <c r="P315" s="18">
        <f>O315*dt + P314</f>
        <v>-0.27899327612940528</v>
      </c>
      <c r="R315" s="17">
        <v>314</v>
      </c>
      <c r="S315" s="16">
        <f>S314+dt</f>
        <v>3.1299999999999772</v>
      </c>
      <c r="T315" s="16">
        <f>-springK*(W314)+grav*mass-$Y$2*V314</f>
        <v>0.24838808785235705</v>
      </c>
      <c r="U315" s="16">
        <f>Table24[[#This Row],[F]]/mass</f>
        <v>1.6559205856823804</v>
      </c>
      <c r="V315" s="16">
        <f>U315*(dt) + V314</f>
        <v>-1.4439713403510939</v>
      </c>
      <c r="W315" s="18">
        <f>V315*dt + W314</f>
        <v>-0.27840708011720516</v>
      </c>
    </row>
    <row r="316" spans="1:23" x14ac:dyDescent="0.25">
      <c r="A316">
        <v>15.7</v>
      </c>
      <c r="B316">
        <v>0.46100000000000002</v>
      </c>
      <c r="C316">
        <v>0.62</v>
      </c>
      <c r="D316">
        <f t="shared" si="24"/>
        <v>-0.125</v>
      </c>
      <c r="E316">
        <f t="shared" si="25"/>
        <v>9.0000000000000024E-2</v>
      </c>
      <c r="F316" s="24">
        <f t="shared" si="26"/>
        <v>0.1839375</v>
      </c>
      <c r="G316" s="24">
        <f t="shared" si="27"/>
        <v>2.6365500000000014E-2</v>
      </c>
      <c r="H316" s="24">
        <f t="shared" si="28"/>
        <v>2.8830000000000001E-2</v>
      </c>
      <c r="I316" s="24">
        <f t="shared" si="29"/>
        <v>0.23913300000000001</v>
      </c>
      <c r="K316" s="17">
        <v>315</v>
      </c>
      <c r="L316" s="16">
        <f>L315+dt</f>
        <v>3.139999999999977</v>
      </c>
      <c r="M316" s="16">
        <f>-springK*(P315)+grav*mass</f>
        <v>0.34474622760242823</v>
      </c>
      <c r="N316" s="16">
        <f>Table2[[#This Row],[F]]/mass</f>
        <v>2.2983081840161885</v>
      </c>
      <c r="O316" s="16">
        <f>N316*(dt) + O315</f>
        <v>-1.4362113168958743</v>
      </c>
      <c r="P316" s="18">
        <f>O316*dt + P315</f>
        <v>-0.29335538929836402</v>
      </c>
      <c r="R316" s="17">
        <v>315</v>
      </c>
      <c r="S316" s="16">
        <f>S315+dt</f>
        <v>3.139999999999977</v>
      </c>
      <c r="T316" s="16">
        <f>-springK*(W315)+grav*mass-$Y$2*V315</f>
        <v>0.34237406290335665</v>
      </c>
      <c r="U316" s="16">
        <f>Table24[[#This Row],[F]]/mass</f>
        <v>2.2824937526890445</v>
      </c>
      <c r="V316" s="16">
        <f>U316*(dt) + V315</f>
        <v>-1.4211464028242033</v>
      </c>
      <c r="W316" s="18">
        <f>V316*dt + W315</f>
        <v>-0.29261854414544719</v>
      </c>
    </row>
    <row r="317" spans="1:23" x14ac:dyDescent="0.25">
      <c r="A317">
        <v>15.75</v>
      </c>
      <c r="B317">
        <v>0.48499999999999999</v>
      </c>
      <c r="C317">
        <v>0.32</v>
      </c>
      <c r="D317">
        <f t="shared" si="24"/>
        <v>-0.14899999999999997</v>
      </c>
      <c r="E317">
        <f t="shared" si="25"/>
        <v>6.6000000000000059E-2</v>
      </c>
      <c r="F317" s="24">
        <f t="shared" si="26"/>
        <v>0.21925349999999996</v>
      </c>
      <c r="G317" s="24">
        <f t="shared" si="27"/>
        <v>1.4178780000000024E-2</v>
      </c>
      <c r="H317" s="24">
        <f t="shared" si="28"/>
        <v>7.6800000000000002E-3</v>
      </c>
      <c r="I317" s="24">
        <f t="shared" si="29"/>
        <v>0.24111227999999998</v>
      </c>
      <c r="K317" s="17">
        <v>316</v>
      </c>
      <c r="L317" s="16">
        <f>L316+dt</f>
        <v>3.1499999999999768</v>
      </c>
      <c r="M317" s="16">
        <f>-springK*(P316)+grav*mass</f>
        <v>0.43824358433234978</v>
      </c>
      <c r="N317" s="16">
        <f>Table2[[#This Row],[F]]/mass</f>
        <v>2.9216238955489988</v>
      </c>
      <c r="O317" s="16">
        <f>N317*(dt) + O316</f>
        <v>-1.4069950779403844</v>
      </c>
      <c r="P317" s="18">
        <f>O317*dt + P316</f>
        <v>-0.30742534007776789</v>
      </c>
      <c r="R317" s="17">
        <v>316</v>
      </c>
      <c r="S317" s="16">
        <f>S316+dt</f>
        <v>3.1499999999999768</v>
      </c>
      <c r="T317" s="16">
        <f>-springK*(W316)+grav*mass-$Y$2*V316</f>
        <v>0.43486786878968542</v>
      </c>
      <c r="U317" s="16">
        <f>Table24[[#This Row],[F]]/mass</f>
        <v>2.8991191252645696</v>
      </c>
      <c r="V317" s="16">
        <f>U317*(dt) + V316</f>
        <v>-1.3921552115715576</v>
      </c>
      <c r="W317" s="18">
        <f>V317*dt + W316</f>
        <v>-0.30654009626116274</v>
      </c>
    </row>
    <row r="318" spans="1:23" x14ac:dyDescent="0.25">
      <c r="A318">
        <v>15.8</v>
      </c>
      <c r="B318">
        <v>0.49299999999999999</v>
      </c>
      <c r="C318">
        <v>0</v>
      </c>
      <c r="D318">
        <f t="shared" si="24"/>
        <v>-0.15699999999999997</v>
      </c>
      <c r="E318">
        <f t="shared" si="25"/>
        <v>5.8000000000000052E-2</v>
      </c>
      <c r="F318" s="24">
        <f t="shared" si="26"/>
        <v>0.23102549999999997</v>
      </c>
      <c r="G318" s="24">
        <f t="shared" si="27"/>
        <v>1.0949820000000018E-2</v>
      </c>
      <c r="H318" s="24">
        <f t="shared" si="28"/>
        <v>0</v>
      </c>
      <c r="I318" s="24">
        <f t="shared" si="29"/>
        <v>0.24197531999999999</v>
      </c>
      <c r="K318" s="17">
        <v>317</v>
      </c>
      <c r="L318" s="16">
        <f>L317+dt</f>
        <v>3.1599999999999766</v>
      </c>
      <c r="M318" s="16">
        <f>-springK*(P317)+grav*mass</f>
        <v>0.52983896390626906</v>
      </c>
      <c r="N318" s="16">
        <f>Table2[[#This Row],[F]]/mass</f>
        <v>3.532259759375127</v>
      </c>
      <c r="O318" s="16">
        <f>N318*(dt) + O317</f>
        <v>-1.3716724803466331</v>
      </c>
      <c r="P318" s="18">
        <f>O318*dt + P317</f>
        <v>-0.3211420648812342</v>
      </c>
      <c r="R318" s="17">
        <v>317</v>
      </c>
      <c r="S318" s="16">
        <f>S317+dt</f>
        <v>3.1599999999999766</v>
      </c>
      <c r="T318" s="16">
        <f>-springK*(W317)+grav*mass-$Y$2*V317</f>
        <v>0.52546818187174094</v>
      </c>
      <c r="U318" s="16">
        <f>Table24[[#This Row],[F]]/mass</f>
        <v>3.5031212124782729</v>
      </c>
      <c r="V318" s="16">
        <f>U318*(dt) + V317</f>
        <v>-1.357123999446775</v>
      </c>
      <c r="W318" s="18">
        <f>V318*dt + W317</f>
        <v>-0.32011133625563049</v>
      </c>
    </row>
    <row r="319" spans="1:23" x14ac:dyDescent="0.25">
      <c r="A319">
        <v>15.85</v>
      </c>
      <c r="B319">
        <v>0.48499999999999999</v>
      </c>
      <c r="C319">
        <v>-0.32</v>
      </c>
      <c r="D319">
        <f t="shared" si="24"/>
        <v>-0.14899999999999997</v>
      </c>
      <c r="E319">
        <f t="shared" si="25"/>
        <v>6.6000000000000059E-2</v>
      </c>
      <c r="F319" s="24">
        <f t="shared" si="26"/>
        <v>0.21925349999999996</v>
      </c>
      <c r="G319" s="24">
        <f t="shared" si="27"/>
        <v>1.4178780000000024E-2</v>
      </c>
      <c r="H319" s="24">
        <f t="shared" si="28"/>
        <v>7.6800000000000002E-3</v>
      </c>
      <c r="I319" s="24">
        <f t="shared" si="29"/>
        <v>0.24111227999999998</v>
      </c>
      <c r="K319" s="17">
        <v>318</v>
      </c>
      <c r="L319" s="16">
        <f>L318+dt</f>
        <v>3.1699999999999764</v>
      </c>
      <c r="M319" s="16">
        <f>-springK*(P318)+grav*mass</f>
        <v>0.61913484237683458</v>
      </c>
      <c r="N319" s="16">
        <f>Table2[[#This Row],[F]]/mass</f>
        <v>4.1275656158455645</v>
      </c>
      <c r="O319" s="16">
        <f>N319*(dt) + O318</f>
        <v>-1.3303968241881774</v>
      </c>
      <c r="P319" s="18">
        <f>O319*dt + P318</f>
        <v>-0.33444603312311599</v>
      </c>
      <c r="R319" s="17">
        <v>318</v>
      </c>
      <c r="S319" s="16">
        <f>S318+dt</f>
        <v>3.1699999999999764</v>
      </c>
      <c r="T319" s="16">
        <f>-springK*(W318)+grav*mass-$Y$2*V318</f>
        <v>0.61378192302360124</v>
      </c>
      <c r="U319" s="16">
        <f>Table24[[#This Row],[F]]/mass</f>
        <v>4.0918794868240083</v>
      </c>
      <c r="V319" s="16">
        <f>U319*(dt) + V318</f>
        <v>-1.3162052045785348</v>
      </c>
      <c r="W319" s="18">
        <f>V319*dt + W318</f>
        <v>-0.33327338830141584</v>
      </c>
    </row>
    <row r="320" spans="1:23" x14ac:dyDescent="0.25">
      <c r="A320">
        <v>15.9</v>
      </c>
      <c r="B320">
        <v>0.46100000000000002</v>
      </c>
      <c r="C320">
        <v>-0.61</v>
      </c>
      <c r="D320">
        <f t="shared" si="24"/>
        <v>-0.125</v>
      </c>
      <c r="E320">
        <f t="shared" si="25"/>
        <v>9.0000000000000024E-2</v>
      </c>
      <c r="F320" s="24">
        <f t="shared" si="26"/>
        <v>0.1839375</v>
      </c>
      <c r="G320" s="24">
        <f t="shared" si="27"/>
        <v>2.6365500000000014E-2</v>
      </c>
      <c r="H320" s="24">
        <f t="shared" si="28"/>
        <v>2.7907499999999998E-2</v>
      </c>
      <c r="I320" s="24">
        <f t="shared" si="29"/>
        <v>0.23821050000000002</v>
      </c>
      <c r="K320" s="17">
        <v>319</v>
      </c>
      <c r="L320" s="16">
        <f>L319+dt</f>
        <v>3.1799999999999762</v>
      </c>
      <c r="M320" s="16">
        <f>-springK*(P319)+grav*mass</f>
        <v>0.70574367563148521</v>
      </c>
      <c r="N320" s="16">
        <f>Table2[[#This Row],[F]]/mass</f>
        <v>4.704957837543235</v>
      </c>
      <c r="O320" s="16">
        <f>N320*(dt) + O319</f>
        <v>-1.2833472458127451</v>
      </c>
      <c r="P320" s="18">
        <f>O320*dt + P319</f>
        <v>-0.34727950558124343</v>
      </c>
      <c r="R320" s="17">
        <v>319</v>
      </c>
      <c r="S320" s="16">
        <f>S319+dt</f>
        <v>3.1799999999999762</v>
      </c>
      <c r="T320" s="16">
        <f>-springK*(W319)+grav*mass-$Y$2*V319</f>
        <v>0.69942596304679538</v>
      </c>
      <c r="U320" s="16">
        <f>Table24[[#This Row],[F]]/mass</f>
        <v>4.6628397536453026</v>
      </c>
      <c r="V320" s="16">
        <f>U320*(dt) + V319</f>
        <v>-1.2695768070420819</v>
      </c>
      <c r="W320" s="18">
        <f>V320*dt + W319</f>
        <v>-0.34596915637183667</v>
      </c>
    </row>
    <row r="321" spans="1:23" x14ac:dyDescent="0.25">
      <c r="A321">
        <v>15.95</v>
      </c>
      <c r="B321">
        <v>0.42399999999999999</v>
      </c>
      <c r="C321">
        <v>-0.84</v>
      </c>
      <c r="D321">
        <f t="shared" si="24"/>
        <v>-8.7999999999999967E-2</v>
      </c>
      <c r="E321">
        <f t="shared" si="25"/>
        <v>0.12700000000000006</v>
      </c>
      <c r="F321" s="24">
        <f t="shared" si="26"/>
        <v>0.12949199999999997</v>
      </c>
      <c r="G321" s="24">
        <f t="shared" si="27"/>
        <v>5.2499895000000046E-2</v>
      </c>
      <c r="H321" s="24">
        <f t="shared" si="28"/>
        <v>5.2919999999999988E-2</v>
      </c>
      <c r="I321" s="24">
        <f t="shared" si="29"/>
        <v>0.23491189500000001</v>
      </c>
      <c r="K321" s="17">
        <v>320</v>
      </c>
      <c r="L321" s="16">
        <f>L320+dt</f>
        <v>3.189999999999976</v>
      </c>
      <c r="M321" s="16">
        <f>-springK*(P320)+grav*mass</f>
        <v>0.78928958133389471</v>
      </c>
      <c r="N321" s="16">
        <f>Table2[[#This Row],[F]]/mass</f>
        <v>5.261930542225965</v>
      </c>
      <c r="O321" s="16">
        <f>N321*(dt) + O320</f>
        <v>-1.2307279403904854</v>
      </c>
      <c r="P321" s="18">
        <f>O321*dt + P320</f>
        <v>-0.35958678498514829</v>
      </c>
      <c r="R321" s="17">
        <v>320</v>
      </c>
      <c r="S321" s="16">
        <f>S320+dt</f>
        <v>3.189999999999976</v>
      </c>
      <c r="T321" s="16">
        <f>-springK*(W320)+grav*mass-$Y$2*V320</f>
        <v>0.78202878478769877</v>
      </c>
      <c r="U321" s="16">
        <f>Table24[[#This Row],[F]]/mass</f>
        <v>5.2135252319179921</v>
      </c>
      <c r="V321" s="16">
        <f>U321*(dt) + V320</f>
        <v>-1.2174415547229018</v>
      </c>
      <c r="W321" s="18">
        <f>V321*dt + W320</f>
        <v>-0.35814357191906571</v>
      </c>
    </row>
    <row r="322" spans="1:23" x14ac:dyDescent="0.25">
      <c r="A322">
        <v>16</v>
      </c>
      <c r="B322">
        <v>0.377</v>
      </c>
      <c r="C322">
        <v>-0.98</v>
      </c>
      <c r="D322">
        <f t="shared" si="24"/>
        <v>-4.0999999999999981E-2</v>
      </c>
      <c r="E322">
        <f t="shared" si="25"/>
        <v>0.17400000000000004</v>
      </c>
      <c r="F322" s="24">
        <f t="shared" si="26"/>
        <v>6.0331499999999968E-2</v>
      </c>
      <c r="G322" s="24">
        <f t="shared" si="27"/>
        <v>9.8548380000000046E-2</v>
      </c>
      <c r="H322" s="24">
        <f t="shared" si="28"/>
        <v>7.2029999999999997E-2</v>
      </c>
      <c r="I322" s="24">
        <f t="shared" si="29"/>
        <v>0.23090988000000001</v>
      </c>
      <c r="K322" s="17">
        <v>321</v>
      </c>
      <c r="L322" s="16">
        <f>L321+dt</f>
        <v>3.1999999999999758</v>
      </c>
      <c r="M322" s="16">
        <f>-springK*(P321)+grav*mass</f>
        <v>0.86940997025331535</v>
      </c>
      <c r="N322" s="16">
        <f>Table2[[#This Row],[F]]/mass</f>
        <v>5.7960664683554359</v>
      </c>
      <c r="O322" s="16">
        <f>N322*(dt) + O321</f>
        <v>-1.172767275706931</v>
      </c>
      <c r="P322" s="18">
        <f>O322*dt + P321</f>
        <v>-0.37131445774221761</v>
      </c>
      <c r="R322" s="17">
        <v>321</v>
      </c>
      <c r="S322" s="16">
        <f>S321+dt</f>
        <v>3.1999999999999758</v>
      </c>
      <c r="T322" s="16">
        <f>-springK*(W321)+grav*mass-$Y$2*V321</f>
        <v>0.86123209474784057</v>
      </c>
      <c r="U322" s="16">
        <f>Table24[[#This Row],[F]]/mass</f>
        <v>5.7415472983189373</v>
      </c>
      <c r="V322" s="16">
        <f>U322*(dt) + V321</f>
        <v>-1.1600260817397126</v>
      </c>
      <c r="W322" s="18">
        <f>V322*dt + W321</f>
        <v>-0.36974383273646283</v>
      </c>
    </row>
    <row r="323" spans="1:23" x14ac:dyDescent="0.25">
      <c r="A323">
        <v>16.05</v>
      </c>
      <c r="B323">
        <v>0.32600000000000001</v>
      </c>
      <c r="C323">
        <v>-1.01</v>
      </c>
      <c r="D323">
        <f t="shared" ref="D323:D386" si="30">springEq - B323</f>
        <v>1.0000000000000009E-2</v>
      </c>
      <c r="E323">
        <f t="shared" ref="E323:E386" si="31">springNs - B323</f>
        <v>0.22500000000000003</v>
      </c>
      <c r="F323" s="24">
        <f t="shared" ref="F323:F386" si="32">D323*massPrev*gravity</f>
        <v>-1.4715000000000015E-2</v>
      </c>
      <c r="G323" s="24">
        <f t="shared" ref="G323:G386" si="33">POWER(E323,2)*0.5*springConst</f>
        <v>0.16478437500000004</v>
      </c>
      <c r="H323" s="24">
        <f t="shared" ref="H323:H386" si="34">POWER(C323,2)*0.5*massPrev</f>
        <v>7.6507499999999992E-2</v>
      </c>
      <c r="I323" s="24">
        <f t="shared" si="29"/>
        <v>0.22657687500000001</v>
      </c>
      <c r="K323" s="17">
        <v>322</v>
      </c>
      <c r="L323" s="16">
        <f>L322+dt</f>
        <v>3.2099999999999755</v>
      </c>
      <c r="M323" s="16">
        <f>-springK*(P322)+grav*mass</f>
        <v>0.94575711990183664</v>
      </c>
      <c r="N323" s="16">
        <f>Table2[[#This Row],[F]]/mass</f>
        <v>6.3050474660122449</v>
      </c>
      <c r="O323" s="16">
        <f>N323*(dt) + O322</f>
        <v>-1.1097168010468086</v>
      </c>
      <c r="P323" s="18">
        <f>O323*dt + P322</f>
        <v>-0.38241162575268567</v>
      </c>
      <c r="R323" s="17">
        <v>322</v>
      </c>
      <c r="S323" s="16">
        <f>S322+dt</f>
        <v>3.2099999999999755</v>
      </c>
      <c r="T323" s="16">
        <f>-springK*(W322)+grav*mass-$Y$2*V322</f>
        <v>0.93669237719611242</v>
      </c>
      <c r="U323" s="16">
        <f>Table24[[#This Row],[F]]/mass</f>
        <v>6.2446158479740834</v>
      </c>
      <c r="V323" s="16">
        <f>U323*(dt) + V322</f>
        <v>-1.0975799232599717</v>
      </c>
      <c r="W323" s="18">
        <f>V323*dt + W322</f>
        <v>-0.38071963196906256</v>
      </c>
    </row>
    <row r="324" spans="1:23" x14ac:dyDescent="0.25">
      <c r="A324">
        <v>16.100000000000001</v>
      </c>
      <c r="B324">
        <v>0.27600000000000002</v>
      </c>
      <c r="C324">
        <v>-0.94</v>
      </c>
      <c r="D324">
        <f t="shared" si="30"/>
        <v>0.06</v>
      </c>
      <c r="E324">
        <f t="shared" si="31"/>
        <v>0.27500000000000002</v>
      </c>
      <c r="F324" s="24">
        <f t="shared" si="32"/>
        <v>-8.8289999999999993E-2</v>
      </c>
      <c r="G324" s="24">
        <f t="shared" si="33"/>
        <v>0.24615937500000004</v>
      </c>
      <c r="H324" s="24">
        <f t="shared" si="34"/>
        <v>6.6269999999999996E-2</v>
      </c>
      <c r="I324" s="24">
        <f t="shared" ref="I324:I387" si="35">F324+G324+H324</f>
        <v>0.22413937500000003</v>
      </c>
      <c r="K324" s="17">
        <v>323</v>
      </c>
      <c r="L324" s="16">
        <f>L323+dt</f>
        <v>3.2199999999999753</v>
      </c>
      <c r="M324" s="16">
        <f>-springK*(P323)+grav*mass</f>
        <v>1.0179996836499836</v>
      </c>
      <c r="N324" s="16">
        <f>Table2[[#This Row],[F]]/mass</f>
        <v>6.7866645576665574</v>
      </c>
      <c r="O324" s="16">
        <f>N324*(dt) + O323</f>
        <v>-1.0418501554701429</v>
      </c>
      <c r="P324" s="18">
        <f>O324*dt + P323</f>
        <v>-0.39283012730738709</v>
      </c>
      <c r="R324" s="17">
        <v>323</v>
      </c>
      <c r="S324" s="16">
        <f>S323+dt</f>
        <v>3.2199999999999753</v>
      </c>
      <c r="T324" s="16">
        <f>-springK*(W323)+grav*mass-$Y$2*V323</f>
        <v>1.0080823840418569</v>
      </c>
      <c r="U324" s="16">
        <f>Table24[[#This Row],[F]]/mass</f>
        <v>6.720549226945713</v>
      </c>
      <c r="V324" s="16">
        <f>U324*(dt) + V323</f>
        <v>-1.0303744309905145</v>
      </c>
      <c r="W324" s="18">
        <f>V324*dt + W323</f>
        <v>-0.39102337627896772</v>
      </c>
    </row>
    <row r="325" spans="1:23" x14ac:dyDescent="0.25">
      <c r="A325">
        <v>16.149999999999999</v>
      </c>
      <c r="B325">
        <v>0.23200000000000001</v>
      </c>
      <c r="C325">
        <v>-0.77</v>
      </c>
      <c r="D325">
        <f t="shared" si="30"/>
        <v>0.10400000000000001</v>
      </c>
      <c r="E325">
        <f t="shared" si="31"/>
        <v>0.31900000000000006</v>
      </c>
      <c r="F325" s="24">
        <f t="shared" si="32"/>
        <v>-0.15303600000000001</v>
      </c>
      <c r="G325" s="24">
        <f t="shared" si="33"/>
        <v>0.33123205500000014</v>
      </c>
      <c r="H325" s="24">
        <f t="shared" si="34"/>
        <v>4.44675E-2</v>
      </c>
      <c r="I325" s="24">
        <f t="shared" si="35"/>
        <v>0.22266355500000012</v>
      </c>
      <c r="K325" s="17">
        <v>324</v>
      </c>
      <c r="L325" s="16">
        <f>L324+dt</f>
        <v>3.2299999999999751</v>
      </c>
      <c r="M325" s="16">
        <f>-springK*(P324)+grav*mass</f>
        <v>1.0858241287710897</v>
      </c>
      <c r="N325" s="16">
        <f>Table2[[#This Row],[F]]/mass</f>
        <v>7.2388275251405982</v>
      </c>
      <c r="O325" s="16">
        <f>N325*(dt) + O324</f>
        <v>-0.96946188021873692</v>
      </c>
      <c r="P325" s="18">
        <f>O325*dt + P324</f>
        <v>-0.40252474610957445</v>
      </c>
      <c r="R325" s="17">
        <v>324</v>
      </c>
      <c r="S325" s="16">
        <f>S324+dt</f>
        <v>3.2299999999999751</v>
      </c>
      <c r="T325" s="16">
        <f>-springK*(W324)+grav*mass-$Y$2*V324</f>
        <v>1.0750925540070702</v>
      </c>
      <c r="U325" s="16">
        <f>Table24[[#This Row],[F]]/mass</f>
        <v>7.167283693380468</v>
      </c>
      <c r="V325" s="16">
        <f>U325*(dt) + V324</f>
        <v>-0.95870159405670985</v>
      </c>
      <c r="W325" s="18">
        <f>V325*dt + W324</f>
        <v>-0.40061039221953482</v>
      </c>
    </row>
    <row r="326" spans="1:23" x14ac:dyDescent="0.25">
      <c r="A326">
        <v>16.2</v>
      </c>
      <c r="B326">
        <v>0.2</v>
      </c>
      <c r="C326">
        <v>-0.51</v>
      </c>
      <c r="D326">
        <f t="shared" si="30"/>
        <v>0.13600000000000001</v>
      </c>
      <c r="E326">
        <f t="shared" si="31"/>
        <v>0.35100000000000003</v>
      </c>
      <c r="F326" s="24">
        <f t="shared" si="32"/>
        <v>-0.20012400000000002</v>
      </c>
      <c r="G326" s="24">
        <f t="shared" si="33"/>
        <v>0.40101925500000007</v>
      </c>
      <c r="H326" s="24">
        <f t="shared" si="34"/>
        <v>1.9507500000000001E-2</v>
      </c>
      <c r="I326" s="24">
        <f t="shared" si="35"/>
        <v>0.22040275500000006</v>
      </c>
      <c r="K326" s="17">
        <v>325</v>
      </c>
      <c r="L326" s="16">
        <f>L325+dt</f>
        <v>3.2399999999999749</v>
      </c>
      <c r="M326" s="16">
        <f>-springK*(P325)+grav*mass</f>
        <v>1.1489360971733296</v>
      </c>
      <c r="N326" s="16">
        <f>Table2[[#This Row],[F]]/mass</f>
        <v>7.659573981155531</v>
      </c>
      <c r="O326" s="16">
        <f>N326*(dt) + O325</f>
        <v>-0.8928661404071816</v>
      </c>
      <c r="P326" s="18">
        <f>O326*dt + P325</f>
        <v>-0.41145340751364629</v>
      </c>
      <c r="R326" s="17">
        <v>325</v>
      </c>
      <c r="S326" s="16">
        <f>S325+dt</f>
        <v>3.2399999999999749</v>
      </c>
      <c r="T326" s="16">
        <f>-springK*(W325)+grav*mass-$Y$2*V325</f>
        <v>1.1374323549432281</v>
      </c>
      <c r="U326" s="16">
        <f>Table24[[#This Row],[F]]/mass</f>
        <v>7.5828823662881879</v>
      </c>
      <c r="V326" s="16">
        <f>U326*(dt) + V325</f>
        <v>-0.88287277039382794</v>
      </c>
      <c r="W326" s="18">
        <f>V326*dt + W325</f>
        <v>-0.40943911992347309</v>
      </c>
    </row>
    <row r="327" spans="1:23" x14ac:dyDescent="0.25">
      <c r="A327">
        <v>16.25</v>
      </c>
      <c r="B327">
        <v>0.18099999999999999</v>
      </c>
      <c r="C327">
        <v>-0.21</v>
      </c>
      <c r="D327">
        <f t="shared" si="30"/>
        <v>0.15500000000000003</v>
      </c>
      <c r="E327">
        <f t="shared" si="31"/>
        <v>0.37000000000000005</v>
      </c>
      <c r="F327" s="24">
        <f t="shared" si="32"/>
        <v>-0.22808250000000005</v>
      </c>
      <c r="G327" s="24">
        <f t="shared" si="33"/>
        <v>0.44560950000000016</v>
      </c>
      <c r="H327" s="24">
        <f t="shared" si="34"/>
        <v>3.3074999999999992E-3</v>
      </c>
      <c r="I327" s="24">
        <f t="shared" si="35"/>
        <v>0.2208345000000001</v>
      </c>
      <c r="K327" s="17">
        <v>326</v>
      </c>
      <c r="L327" s="16">
        <f>L326+dt</f>
        <v>3.2499999999999747</v>
      </c>
      <c r="M327" s="16">
        <f>-springK*(P326)+grav*mass</f>
        <v>1.2070616829138372</v>
      </c>
      <c r="N327" s="16">
        <f>Table2[[#This Row],[F]]/mass</f>
        <v>8.0470778860922483</v>
      </c>
      <c r="O327" s="16">
        <f>N327*(dt) + O326</f>
        <v>-0.81239536154625913</v>
      </c>
      <c r="P327" s="18">
        <f>O327*dt + P326</f>
        <v>-0.41957736112910887</v>
      </c>
      <c r="R327" s="17">
        <v>326</v>
      </c>
      <c r="S327" s="16">
        <f>S326+dt</f>
        <v>3.2499999999999747</v>
      </c>
      <c r="T327" s="16">
        <f>-springK*(W326)+grav*mass-$Y$2*V326</f>
        <v>1.1948315434722034</v>
      </c>
      <c r="U327" s="16">
        <f>Table24[[#This Row],[F]]/mass</f>
        <v>7.9655436231480232</v>
      </c>
      <c r="V327" s="16">
        <f>U327*(dt) + V326</f>
        <v>-0.80321733416234775</v>
      </c>
      <c r="W327" s="18">
        <f>V327*dt + W326</f>
        <v>-0.41747129326509658</v>
      </c>
    </row>
    <row r="328" spans="1:23" x14ac:dyDescent="0.25">
      <c r="A328">
        <v>16.3</v>
      </c>
      <c r="B328">
        <v>0.17899999999999999</v>
      </c>
      <c r="C328">
        <v>0.12</v>
      </c>
      <c r="D328">
        <f t="shared" si="30"/>
        <v>0.15700000000000003</v>
      </c>
      <c r="E328">
        <f t="shared" si="31"/>
        <v>0.37200000000000005</v>
      </c>
      <c r="F328" s="24">
        <f t="shared" si="32"/>
        <v>-0.23102550000000005</v>
      </c>
      <c r="G328" s="24">
        <f t="shared" si="33"/>
        <v>0.4504399200000001</v>
      </c>
      <c r="H328" s="24">
        <f t="shared" si="34"/>
        <v>1.08E-3</v>
      </c>
      <c r="I328" s="24">
        <f t="shared" si="35"/>
        <v>0.22049442000000005</v>
      </c>
      <c r="K328" s="17">
        <v>327</v>
      </c>
      <c r="L328" s="16">
        <f>L327+dt</f>
        <v>3.2599999999999745</v>
      </c>
      <c r="M328" s="16">
        <f>-springK*(P327)+grav*mass</f>
        <v>1.2599486209504984</v>
      </c>
      <c r="N328" s="16">
        <f>Table2[[#This Row],[F]]/mass</f>
        <v>8.3996574730033231</v>
      </c>
      <c r="O328" s="16">
        <f>N328*(dt) + O327</f>
        <v>-0.72839878681622594</v>
      </c>
      <c r="P328" s="18">
        <f>O328*dt + P327</f>
        <v>-0.42686134899727113</v>
      </c>
      <c r="R328" s="17">
        <v>327</v>
      </c>
      <c r="S328" s="16">
        <f>S327+dt</f>
        <v>3.2599999999999745</v>
      </c>
      <c r="T328" s="16">
        <f>-springK*(W327)+grav*mass-$Y$2*V327</f>
        <v>1.2470413364899411</v>
      </c>
      <c r="U328" s="16">
        <f>Table24[[#This Row],[F]]/mass</f>
        <v>8.3136089099329418</v>
      </c>
      <c r="V328" s="16">
        <f>U328*(dt) + V327</f>
        <v>-0.72008124506301829</v>
      </c>
      <c r="W328" s="18">
        <f>V328*dt + W327</f>
        <v>-0.42467210571572678</v>
      </c>
    </row>
    <row r="329" spans="1:23" x14ac:dyDescent="0.25">
      <c r="A329">
        <v>16.350000000000001</v>
      </c>
      <c r="B329">
        <v>0.193</v>
      </c>
      <c r="C329">
        <v>0.44</v>
      </c>
      <c r="D329">
        <f t="shared" si="30"/>
        <v>0.14300000000000002</v>
      </c>
      <c r="E329">
        <f t="shared" si="31"/>
        <v>0.35800000000000004</v>
      </c>
      <c r="F329" s="24">
        <f t="shared" si="32"/>
        <v>-0.21042450000000001</v>
      </c>
      <c r="G329" s="24">
        <f t="shared" si="33"/>
        <v>0.41717382000000008</v>
      </c>
      <c r="H329" s="24">
        <f t="shared" si="34"/>
        <v>1.4519999999999998E-2</v>
      </c>
      <c r="I329" s="24">
        <f t="shared" si="35"/>
        <v>0.22126932000000007</v>
      </c>
      <c r="K329" s="17">
        <v>328</v>
      </c>
      <c r="L329" s="16">
        <f>L328+dt</f>
        <v>3.2699999999999743</v>
      </c>
      <c r="M329" s="16">
        <f>-springK*(P328)+grav*mass</f>
        <v>1.3073673819722351</v>
      </c>
      <c r="N329" s="16">
        <f>Table2[[#This Row],[F]]/mass</f>
        <v>8.7157825464815684</v>
      </c>
      <c r="O329" s="16">
        <f>N329*(dt) + O328</f>
        <v>-0.64124096135141029</v>
      </c>
      <c r="P329" s="18">
        <f>O329*dt + P328</f>
        <v>-0.43327375861078521</v>
      </c>
      <c r="R329" s="17">
        <v>328</v>
      </c>
      <c r="S329" s="16">
        <f>S328+dt</f>
        <v>3.2699999999999743</v>
      </c>
      <c r="T329" s="16">
        <f>-springK*(W328)+grav*mass-$Y$2*V328</f>
        <v>1.2938354894544444</v>
      </c>
      <c r="U329" s="16">
        <f>Table24[[#This Row],[F]]/mass</f>
        <v>8.6255699296962955</v>
      </c>
      <c r="V329" s="16">
        <f>U329*(dt) + V328</f>
        <v>-0.63382554576605532</v>
      </c>
      <c r="W329" s="18">
        <f>V329*dt + W328</f>
        <v>-0.43101036117338731</v>
      </c>
    </row>
    <row r="330" spans="1:23" x14ac:dyDescent="0.25">
      <c r="A330">
        <v>16.399999999999999</v>
      </c>
      <c r="B330">
        <v>0.223</v>
      </c>
      <c r="C330">
        <v>0.71</v>
      </c>
      <c r="D330">
        <f t="shared" si="30"/>
        <v>0.11300000000000002</v>
      </c>
      <c r="E330">
        <f t="shared" si="31"/>
        <v>0.32800000000000007</v>
      </c>
      <c r="F330" s="24">
        <f t="shared" si="32"/>
        <v>-0.16627950000000005</v>
      </c>
      <c r="G330" s="24">
        <f t="shared" si="33"/>
        <v>0.35018592000000009</v>
      </c>
      <c r="H330" s="24">
        <f t="shared" si="34"/>
        <v>3.7807500000000001E-2</v>
      </c>
      <c r="I330" s="24">
        <f t="shared" si="35"/>
        <v>0.22171392000000004</v>
      </c>
      <c r="K330" s="17">
        <v>329</v>
      </c>
      <c r="L330" s="16">
        <f>L329+dt</f>
        <v>3.279999999999974</v>
      </c>
      <c r="M330" s="16">
        <f>-springK*(P329)+grav*mass</f>
        <v>1.3491121685562117</v>
      </c>
      <c r="N330" s="16">
        <f>Table2[[#This Row],[F]]/mass</f>
        <v>8.994081123708078</v>
      </c>
      <c r="O330" s="16">
        <f>N330*(dt) + O329</f>
        <v>-0.55130015011432953</v>
      </c>
      <c r="P330" s="18">
        <f>O330*dt + P329</f>
        <v>-0.43878676011192852</v>
      </c>
      <c r="R330" s="17">
        <v>329</v>
      </c>
      <c r="S330" s="16">
        <f>S329+dt</f>
        <v>3.279999999999974</v>
      </c>
      <c r="T330" s="16">
        <f>-springK*(W329)+grav*mass-$Y$2*V329</f>
        <v>1.3350112767845175</v>
      </c>
      <c r="U330" s="16">
        <f>Table24[[#This Row],[F]]/mass</f>
        <v>8.9000751785634495</v>
      </c>
      <c r="V330" s="16">
        <f>U330*(dt) + V329</f>
        <v>-0.54482479398042083</v>
      </c>
      <c r="W330" s="18">
        <f>V330*dt + W329</f>
        <v>-0.43645860911319151</v>
      </c>
    </row>
    <row r="331" spans="1:23" x14ac:dyDescent="0.25">
      <c r="A331">
        <v>16.45</v>
      </c>
      <c r="B331">
        <v>0.26400000000000001</v>
      </c>
      <c r="C331">
        <v>0.9</v>
      </c>
      <c r="D331">
        <f t="shared" si="30"/>
        <v>7.2000000000000008E-2</v>
      </c>
      <c r="E331">
        <f t="shared" si="31"/>
        <v>0.28700000000000003</v>
      </c>
      <c r="F331" s="24">
        <f t="shared" si="32"/>
        <v>-0.10594800000000001</v>
      </c>
      <c r="G331" s="24">
        <f t="shared" si="33"/>
        <v>0.26811109500000008</v>
      </c>
      <c r="H331" s="24">
        <f t="shared" si="34"/>
        <v>6.0749999999999998E-2</v>
      </c>
      <c r="I331" s="24">
        <f t="shared" si="35"/>
        <v>0.22291309500000006</v>
      </c>
      <c r="K331" s="17">
        <v>330</v>
      </c>
      <c r="L331" s="16">
        <f>L330+dt</f>
        <v>3.2899999999999738</v>
      </c>
      <c r="M331" s="16">
        <f>-springK*(P330)+grav*mass</f>
        <v>1.3850018083286544</v>
      </c>
      <c r="N331" s="16">
        <f>Table2[[#This Row],[F]]/mass</f>
        <v>9.2333453888576962</v>
      </c>
      <c r="O331" s="16">
        <f>N331*(dt) + O330</f>
        <v>-0.45896669622575259</v>
      </c>
      <c r="P331" s="18">
        <f>O331*dt + P330</f>
        <v>-0.44337642707418606</v>
      </c>
      <c r="R331" s="17">
        <v>330</v>
      </c>
      <c r="S331" s="16">
        <f>S330+dt</f>
        <v>3.2899999999999738</v>
      </c>
      <c r="T331" s="16">
        <f>-springK*(W330)+grav*mass-$Y$2*V330</f>
        <v>1.3703903701208568</v>
      </c>
      <c r="U331" s="16">
        <f>Table24[[#This Row],[F]]/mass</f>
        <v>9.1359358008057132</v>
      </c>
      <c r="V331" s="16">
        <f>U331*(dt) + V330</f>
        <v>-0.45346543597236366</v>
      </c>
      <c r="W331" s="18">
        <f>V331*dt + W330</f>
        <v>-0.44099326347291512</v>
      </c>
    </row>
    <row r="332" spans="1:23" x14ac:dyDescent="0.25">
      <c r="A332">
        <v>16.5</v>
      </c>
      <c r="B332">
        <v>0.312</v>
      </c>
      <c r="C332">
        <v>0.99</v>
      </c>
      <c r="D332">
        <f t="shared" si="30"/>
        <v>2.4000000000000021E-2</v>
      </c>
      <c r="E332">
        <f t="shared" si="31"/>
        <v>0.23900000000000005</v>
      </c>
      <c r="F332" s="24">
        <f t="shared" si="32"/>
        <v>-3.5316000000000028E-2</v>
      </c>
      <c r="G332" s="24">
        <f t="shared" si="33"/>
        <v>0.18592885500000006</v>
      </c>
      <c r="H332" s="24">
        <f t="shared" si="34"/>
        <v>7.350749999999999E-2</v>
      </c>
      <c r="I332" s="24">
        <f t="shared" si="35"/>
        <v>0.22412035500000005</v>
      </c>
      <c r="K332" s="17">
        <v>331</v>
      </c>
      <c r="L332" s="16">
        <f>L331+dt</f>
        <v>3.2999999999999736</v>
      </c>
      <c r="M332" s="16">
        <f>-springK*(P331)+grav*mass</f>
        <v>1.4148805402529512</v>
      </c>
      <c r="N332" s="16">
        <f>Table2[[#This Row],[F]]/mass</f>
        <v>9.4325369350196748</v>
      </c>
      <c r="O332" s="16">
        <f>N332*(dt) + O331</f>
        <v>-0.36464132687555584</v>
      </c>
      <c r="P332" s="18">
        <f>O332*dt + P331</f>
        <v>-0.4470228403429416</v>
      </c>
      <c r="R332" s="17">
        <v>331</v>
      </c>
      <c r="S332" s="16">
        <f>S331+dt</f>
        <v>3.2999999999999736</v>
      </c>
      <c r="T332" s="16">
        <f>-springK*(W331)+grav*mass-$Y$2*V331</f>
        <v>1.3998196106446499</v>
      </c>
      <c r="U332" s="16">
        <f>Table24[[#This Row],[F]]/mass</f>
        <v>9.3321307376309992</v>
      </c>
      <c r="V332" s="16">
        <f>U332*(dt) + V331</f>
        <v>-0.36014412859605366</v>
      </c>
      <c r="W332" s="18">
        <f>V332*dt + W331</f>
        <v>-0.44459470475887564</v>
      </c>
    </row>
    <row r="333" spans="1:23" x14ac:dyDescent="0.25">
      <c r="A333">
        <v>16.55</v>
      </c>
      <c r="B333">
        <v>0.36299999999999999</v>
      </c>
      <c r="C333">
        <v>0.98</v>
      </c>
      <c r="D333">
        <f t="shared" si="30"/>
        <v>-2.6999999999999968E-2</v>
      </c>
      <c r="E333">
        <f t="shared" si="31"/>
        <v>0.18800000000000006</v>
      </c>
      <c r="F333" s="24">
        <f t="shared" si="32"/>
        <v>3.973049999999996E-2</v>
      </c>
      <c r="G333" s="24">
        <f t="shared" si="33"/>
        <v>0.11504472000000006</v>
      </c>
      <c r="H333" s="24">
        <f t="shared" si="34"/>
        <v>7.2029999999999997E-2</v>
      </c>
      <c r="I333" s="24">
        <f t="shared" si="35"/>
        <v>0.22680522000000003</v>
      </c>
      <c r="K333" s="17">
        <v>332</v>
      </c>
      <c r="L333" s="16">
        <f>L332+dt</f>
        <v>3.3099999999999734</v>
      </c>
      <c r="M333" s="16">
        <f>-springK*(P332)+grav*mass</f>
        <v>1.4386186906325495</v>
      </c>
      <c r="N333" s="16">
        <f>Table2[[#This Row],[F]]/mass</f>
        <v>9.5907912708836633</v>
      </c>
      <c r="O333" s="16">
        <f>N333*(dt) + O332</f>
        <v>-0.2687334141667192</v>
      </c>
      <c r="P333" s="18">
        <f>O333*dt + P332</f>
        <v>-0.44971017448460882</v>
      </c>
      <c r="R333" s="17">
        <v>332</v>
      </c>
      <c r="S333" s="16">
        <f>S332+dt</f>
        <v>3.3099999999999734</v>
      </c>
      <c r="T333" s="16">
        <f>-springK*(W332)+grav*mass-$Y$2*V332</f>
        <v>1.4231716721088765</v>
      </c>
      <c r="U333" s="16">
        <f>Table24[[#This Row],[F]]/mass</f>
        <v>9.4878111473925113</v>
      </c>
      <c r="V333" s="16">
        <f>U333*(dt) + V332</f>
        <v>-0.26526601712212855</v>
      </c>
      <c r="W333" s="18">
        <f>V333*dt + W332</f>
        <v>-0.44724736493009692</v>
      </c>
    </row>
    <row r="334" spans="1:23" x14ac:dyDescent="0.25">
      <c r="A334">
        <v>16.600000000000001</v>
      </c>
      <c r="B334">
        <v>0.41099999999999998</v>
      </c>
      <c r="C334">
        <v>0.88</v>
      </c>
      <c r="D334">
        <f t="shared" si="30"/>
        <v>-7.4999999999999956E-2</v>
      </c>
      <c r="E334">
        <f t="shared" si="31"/>
        <v>0.14000000000000007</v>
      </c>
      <c r="F334" s="24">
        <f t="shared" si="32"/>
        <v>0.11036249999999993</v>
      </c>
      <c r="G334" s="24">
        <f t="shared" si="33"/>
        <v>6.3798000000000063E-2</v>
      </c>
      <c r="H334" s="24">
        <f t="shared" si="34"/>
        <v>5.8079999999999993E-2</v>
      </c>
      <c r="I334" s="24">
        <f t="shared" si="35"/>
        <v>0.23224049999999999</v>
      </c>
      <c r="K334" s="17">
        <v>333</v>
      </c>
      <c r="L334" s="16">
        <f>L333+dt</f>
        <v>3.3199999999999732</v>
      </c>
      <c r="M334" s="16">
        <f>-springK*(P333)+grav*mass</f>
        <v>1.4561132358948032</v>
      </c>
      <c r="N334" s="16">
        <f>Table2[[#This Row],[F]]/mass</f>
        <v>9.7074215726320219</v>
      </c>
      <c r="O334" s="16">
        <f>N334*(dt) + O333</f>
        <v>-0.17165919844039898</v>
      </c>
      <c r="P334" s="18">
        <f>O334*dt + P333</f>
        <v>-0.45142676646901281</v>
      </c>
      <c r="R334" s="17">
        <v>333</v>
      </c>
      <c r="S334" s="16">
        <f>S333+dt</f>
        <v>3.3199999999999732</v>
      </c>
      <c r="T334" s="16">
        <f>-springK*(W333)+grav*mass-$Y$2*V333</f>
        <v>1.4403456117120528</v>
      </c>
      <c r="U334" s="16">
        <f>Table24[[#This Row],[F]]/mass</f>
        <v>9.602304078080353</v>
      </c>
      <c r="V334" s="16">
        <f>U334*(dt) + V333</f>
        <v>-0.16924297634132501</v>
      </c>
      <c r="W334" s="18">
        <f>V334*dt + W333</f>
        <v>-0.4489397946935102</v>
      </c>
    </row>
    <row r="335" spans="1:23" x14ac:dyDescent="0.25">
      <c r="A335">
        <v>16.649999999999999</v>
      </c>
      <c r="B335">
        <v>0.45100000000000001</v>
      </c>
      <c r="C335">
        <v>0.67</v>
      </c>
      <c r="D335">
        <f t="shared" si="30"/>
        <v>-0.11499999999999999</v>
      </c>
      <c r="E335">
        <f t="shared" si="31"/>
        <v>0.10000000000000003</v>
      </c>
      <c r="F335" s="24">
        <f t="shared" si="32"/>
        <v>0.1692225</v>
      </c>
      <c r="G335" s="24">
        <f t="shared" si="33"/>
        <v>3.2550000000000023E-2</v>
      </c>
      <c r="H335" s="24">
        <f t="shared" si="34"/>
        <v>3.3667500000000003E-2</v>
      </c>
      <c r="I335" s="24">
        <f t="shared" si="35"/>
        <v>0.23544000000000004</v>
      </c>
      <c r="K335" s="17">
        <v>334</v>
      </c>
      <c r="L335" s="16">
        <f>L334+dt</f>
        <v>3.329999999999973</v>
      </c>
      <c r="M335" s="16">
        <f>-springK*(P334)+grav*mass</f>
        <v>1.4672882497132733</v>
      </c>
      <c r="N335" s="16">
        <f>Table2[[#This Row],[F]]/mass</f>
        <v>9.7819216647551563</v>
      </c>
      <c r="O335" s="16">
        <f>N335*(dt) + O334</f>
        <v>-7.3839981792847412E-2</v>
      </c>
      <c r="P335" s="18">
        <f>O335*dt + P334</f>
        <v>-0.45216516628694126</v>
      </c>
      <c r="R335" s="17">
        <v>334</v>
      </c>
      <c r="S335" s="16">
        <f>S334+dt</f>
        <v>3.329999999999973</v>
      </c>
      <c r="T335" s="16">
        <f>-springK*(W334)+grav*mass-$Y$2*V334</f>
        <v>1.4512673064310928</v>
      </c>
      <c r="U335" s="16">
        <f>Table24[[#This Row],[F]]/mass</f>
        <v>9.6751153762072857</v>
      </c>
      <c r="V335" s="16">
        <f>U335*(dt) + V334</f>
        <v>-7.2491822579252158E-2</v>
      </c>
      <c r="W335" s="18">
        <f>V335*dt + W334</f>
        <v>-0.44966471291930271</v>
      </c>
    </row>
    <row r="336" spans="1:23" x14ac:dyDescent="0.25">
      <c r="A336">
        <v>16.7</v>
      </c>
      <c r="B336">
        <v>0.47799999999999998</v>
      </c>
      <c r="C336">
        <v>0.4</v>
      </c>
      <c r="D336">
        <f t="shared" si="30"/>
        <v>-0.14199999999999996</v>
      </c>
      <c r="E336">
        <f t="shared" si="31"/>
        <v>7.3000000000000065E-2</v>
      </c>
      <c r="F336" s="24">
        <f t="shared" si="32"/>
        <v>0.20895299999999994</v>
      </c>
      <c r="G336" s="24">
        <f t="shared" si="33"/>
        <v>1.7345895000000028E-2</v>
      </c>
      <c r="H336" s="24">
        <f t="shared" si="34"/>
        <v>1.2000000000000002E-2</v>
      </c>
      <c r="I336" s="24">
        <f t="shared" si="35"/>
        <v>0.23829889499999998</v>
      </c>
      <c r="K336" s="17">
        <v>335</v>
      </c>
      <c r="L336" s="16">
        <f>L335+dt</f>
        <v>3.3399999999999728</v>
      </c>
      <c r="M336" s="16">
        <f>-springK*(P335)+grav*mass</f>
        <v>1.4720952325279872</v>
      </c>
      <c r="N336" s="16">
        <f>Table2[[#This Row],[F]]/mass</f>
        <v>9.8139682168532492</v>
      </c>
      <c r="O336" s="16">
        <f>N336*(dt) + O335</f>
        <v>2.4299700375685088E-2</v>
      </c>
      <c r="P336" s="18">
        <f>O336*dt + P335</f>
        <v>-0.45192216928318441</v>
      </c>
      <c r="R336" s="17">
        <v>335</v>
      </c>
      <c r="S336" s="16">
        <f>S335+dt</f>
        <v>3.3399999999999728</v>
      </c>
      <c r="T336" s="16">
        <f>-springK*(W335)+grav*mass-$Y$2*V335</f>
        <v>1.4558897729272395</v>
      </c>
      <c r="U336" s="16">
        <f>Table24[[#This Row],[F]]/mass</f>
        <v>9.7059318195149302</v>
      </c>
      <c r="V336" s="16">
        <f>U336*(dt) + V335</f>
        <v>2.4567495615897147E-2</v>
      </c>
      <c r="W336" s="18">
        <f>V336*dt + W335</f>
        <v>-0.44941903796314375</v>
      </c>
    </row>
    <row r="337" spans="1:23" x14ac:dyDescent="0.25">
      <c r="A337">
        <v>16.75</v>
      </c>
      <c r="B337">
        <v>0.49099999999999999</v>
      </c>
      <c r="C337">
        <v>0.09</v>
      </c>
      <c r="D337">
        <f t="shared" si="30"/>
        <v>-0.15499999999999997</v>
      </c>
      <c r="E337">
        <f t="shared" si="31"/>
        <v>6.0000000000000053E-2</v>
      </c>
      <c r="F337" s="24">
        <f t="shared" si="32"/>
        <v>0.22808249999999997</v>
      </c>
      <c r="G337" s="24">
        <f t="shared" si="33"/>
        <v>1.171800000000002E-2</v>
      </c>
      <c r="H337" s="24">
        <f t="shared" si="34"/>
        <v>6.0749999999999997E-4</v>
      </c>
      <c r="I337" s="24">
        <f t="shared" si="35"/>
        <v>0.24040799999999998</v>
      </c>
      <c r="K337" s="17">
        <v>336</v>
      </c>
      <c r="L337" s="16">
        <f>L336+dt</f>
        <v>3.3499999999999726</v>
      </c>
      <c r="M337" s="16">
        <f>-springK*(P336)+grav*mass</f>
        <v>1.4705133220335302</v>
      </c>
      <c r="N337" s="16">
        <f>Table2[[#This Row],[F]]/mass</f>
        <v>9.8034221468902025</v>
      </c>
      <c r="O337" s="16">
        <f>N337*(dt) + O336</f>
        <v>0.12233392184458712</v>
      </c>
      <c r="P337" s="18">
        <f>O337*dt + P336</f>
        <v>-0.45069883006473854</v>
      </c>
      <c r="R337" s="17">
        <v>336</v>
      </c>
      <c r="S337" s="16">
        <f>S336+dt</f>
        <v>3.3499999999999726</v>
      </c>
      <c r="T337" s="16">
        <f>-springK*(W336)+grav*mass-$Y$2*V336</f>
        <v>1.4541933696444498</v>
      </c>
      <c r="U337" s="16">
        <f>Table24[[#This Row],[F]]/mass</f>
        <v>9.6946224642963319</v>
      </c>
      <c r="V337" s="16">
        <f>U337*(dt) + V336</f>
        <v>0.12151372025886047</v>
      </c>
      <c r="W337" s="18">
        <f>V337*dt + W336</f>
        <v>-0.44820390076055516</v>
      </c>
    </row>
    <row r="338" spans="1:23" x14ac:dyDescent="0.25">
      <c r="A338">
        <v>16.8</v>
      </c>
      <c r="B338">
        <v>0.48699999999999999</v>
      </c>
      <c r="C338">
        <v>-0.24</v>
      </c>
      <c r="D338">
        <f t="shared" si="30"/>
        <v>-0.15099999999999997</v>
      </c>
      <c r="E338">
        <f t="shared" si="31"/>
        <v>6.4000000000000057E-2</v>
      </c>
      <c r="F338" s="24">
        <f t="shared" si="32"/>
        <v>0.22219649999999994</v>
      </c>
      <c r="G338" s="24">
        <f t="shared" si="33"/>
        <v>1.3332480000000025E-2</v>
      </c>
      <c r="H338" s="24">
        <f t="shared" si="34"/>
        <v>4.3200000000000001E-3</v>
      </c>
      <c r="I338" s="24">
        <f t="shared" si="35"/>
        <v>0.23984897999999996</v>
      </c>
      <c r="K338" s="17">
        <v>337</v>
      </c>
      <c r="L338" s="16">
        <f>L337+dt</f>
        <v>3.3599999999999723</v>
      </c>
      <c r="M338" s="16">
        <f>-springK*(P337)+grav*mass</f>
        <v>1.4625493837214478</v>
      </c>
      <c r="N338" s="16">
        <f>Table2[[#This Row],[F]]/mass</f>
        <v>9.7503292248096525</v>
      </c>
      <c r="O338" s="16">
        <f>N338*(dt) + O337</f>
        <v>0.21983721409268364</v>
      </c>
      <c r="P338" s="18">
        <f>O338*dt + P337</f>
        <v>-0.44850045792381171</v>
      </c>
      <c r="R338" s="17">
        <v>337</v>
      </c>
      <c r="S338" s="16">
        <f>S337+dt</f>
        <v>3.3599999999999723</v>
      </c>
      <c r="T338" s="16">
        <f>-springK*(W337)+grav*mass-$Y$2*V337</f>
        <v>1.4461858802309553</v>
      </c>
      <c r="U338" s="16">
        <f>Table24[[#This Row],[F]]/mass</f>
        <v>9.6412392015397028</v>
      </c>
      <c r="V338" s="16">
        <f>U338*(dt) + V337</f>
        <v>0.21792611227425751</v>
      </c>
      <c r="W338" s="18">
        <f>V338*dt + W337</f>
        <v>-0.44602463963781258</v>
      </c>
    </row>
    <row r="339" spans="1:23" x14ac:dyDescent="0.25">
      <c r="A339">
        <v>16.850000000000001</v>
      </c>
      <c r="B339">
        <v>0.46700000000000003</v>
      </c>
      <c r="C339">
        <v>-0.54</v>
      </c>
      <c r="D339">
        <f t="shared" si="30"/>
        <v>-0.13100000000000001</v>
      </c>
      <c r="E339">
        <f t="shared" si="31"/>
        <v>8.4000000000000019E-2</v>
      </c>
      <c r="F339" s="24">
        <f t="shared" si="32"/>
        <v>0.19276650000000001</v>
      </c>
      <c r="G339" s="24">
        <f t="shared" si="33"/>
        <v>2.296728000000001E-2</v>
      </c>
      <c r="H339" s="24">
        <f t="shared" si="34"/>
        <v>2.1870000000000001E-2</v>
      </c>
      <c r="I339" s="24">
        <f t="shared" si="35"/>
        <v>0.23760378000000001</v>
      </c>
      <c r="K339" s="17">
        <v>338</v>
      </c>
      <c r="L339" s="16">
        <f>L338+dt</f>
        <v>3.3699999999999721</v>
      </c>
      <c r="M339" s="16">
        <f>-springK*(P338)+grav*mass</f>
        <v>1.448237981084014</v>
      </c>
      <c r="N339" s="16">
        <f>Table2[[#This Row],[F]]/mass</f>
        <v>9.6549198738934265</v>
      </c>
      <c r="O339" s="16">
        <f>N339*(dt) + O338</f>
        <v>0.31638641283161789</v>
      </c>
      <c r="P339" s="18">
        <f>O339*dt + P338</f>
        <v>-0.44533659379549556</v>
      </c>
      <c r="R339" s="17">
        <v>338</v>
      </c>
      <c r="S339" s="16">
        <f>S338+dt</f>
        <v>3.3699999999999721</v>
      </c>
      <c r="T339" s="16">
        <f>-springK*(W338)+grav*mass-$Y$2*V338</f>
        <v>1.4319024779298855</v>
      </c>
      <c r="U339" s="16">
        <f>Table24[[#This Row],[F]]/mass</f>
        <v>9.5460165195325697</v>
      </c>
      <c r="V339" s="16">
        <f>U339*(dt) + V338</f>
        <v>0.3133862774695832</v>
      </c>
      <c r="W339" s="18">
        <f>V339*dt + W338</f>
        <v>-0.44289077686311673</v>
      </c>
    </row>
    <row r="340" spans="1:23" x14ac:dyDescent="0.25">
      <c r="A340">
        <v>16.899999999999999</v>
      </c>
      <c r="B340">
        <v>0.433</v>
      </c>
      <c r="C340">
        <v>-0.78</v>
      </c>
      <c r="D340">
        <f t="shared" si="30"/>
        <v>-9.6999999999999975E-2</v>
      </c>
      <c r="E340">
        <f t="shared" si="31"/>
        <v>0.11800000000000005</v>
      </c>
      <c r="F340" s="24">
        <f t="shared" si="32"/>
        <v>0.14273549999999996</v>
      </c>
      <c r="G340" s="24">
        <f t="shared" si="33"/>
        <v>4.5322620000000036E-2</v>
      </c>
      <c r="H340" s="24">
        <f t="shared" si="34"/>
        <v>4.5630000000000004E-2</v>
      </c>
      <c r="I340" s="24">
        <f t="shared" si="35"/>
        <v>0.23368812</v>
      </c>
      <c r="K340" s="17">
        <v>339</v>
      </c>
      <c r="L340" s="16">
        <f>L339+dt</f>
        <v>3.3799999999999719</v>
      </c>
      <c r="M340" s="16">
        <f>-springK*(P339)+grav*mass</f>
        <v>1.4276412256086759</v>
      </c>
      <c r="N340" s="16">
        <f>Table2[[#This Row],[F]]/mass</f>
        <v>9.5176081707245057</v>
      </c>
      <c r="O340" s="16">
        <f>N340*(dt) + O339</f>
        <v>0.41156249453886296</v>
      </c>
      <c r="P340" s="18">
        <f>O340*dt + P339</f>
        <v>-0.44122096885010692</v>
      </c>
      <c r="R340" s="17">
        <v>339</v>
      </c>
      <c r="S340" s="16">
        <f>S339+dt</f>
        <v>3.3799999999999719</v>
      </c>
      <c r="T340" s="16">
        <f>-springK*(W339)+grav*mass-$Y$2*V339</f>
        <v>1.4114055711014202</v>
      </c>
      <c r="U340" s="16">
        <f>Table24[[#This Row],[F]]/mass</f>
        <v>9.409370474009469</v>
      </c>
      <c r="V340" s="16">
        <f>U340*(dt) + V339</f>
        <v>0.4074799822096779</v>
      </c>
      <c r="W340" s="18">
        <f>V340*dt + W339</f>
        <v>-0.43881597704101993</v>
      </c>
    </row>
    <row r="341" spans="1:23" x14ac:dyDescent="0.25">
      <c r="A341">
        <v>16.95</v>
      </c>
      <c r="B341">
        <v>0.38900000000000001</v>
      </c>
      <c r="C341">
        <v>-0.94</v>
      </c>
      <c r="D341">
        <f t="shared" si="30"/>
        <v>-5.2999999999999992E-2</v>
      </c>
      <c r="E341">
        <f t="shared" si="31"/>
        <v>0.16200000000000003</v>
      </c>
      <c r="F341" s="24">
        <f t="shared" si="32"/>
        <v>7.7989499999999989E-2</v>
      </c>
      <c r="G341" s="24">
        <f t="shared" si="33"/>
        <v>8.5424220000000037E-2</v>
      </c>
      <c r="H341" s="24">
        <f t="shared" si="34"/>
        <v>6.6269999999999996E-2</v>
      </c>
      <c r="I341" s="24">
        <f t="shared" si="35"/>
        <v>0.22968372000000004</v>
      </c>
      <c r="K341" s="17">
        <v>340</v>
      </c>
      <c r="L341" s="16">
        <f>L340+dt</f>
        <v>3.3899999999999717</v>
      </c>
      <c r="M341" s="16">
        <f>-springK*(P340)+grav*mass</f>
        <v>1.4008485072141961</v>
      </c>
      <c r="N341" s="16">
        <f>Table2[[#This Row],[F]]/mass</f>
        <v>9.3389900480946402</v>
      </c>
      <c r="O341" s="16">
        <f>N341*(dt) + O340</f>
        <v>0.50495239501980937</v>
      </c>
      <c r="P341" s="18">
        <f>O341*dt + P340</f>
        <v>-0.43617144489990883</v>
      </c>
      <c r="R341" s="17">
        <v>340</v>
      </c>
      <c r="S341" s="16">
        <f>S340+dt</f>
        <v>3.3899999999999717</v>
      </c>
      <c r="T341" s="16">
        <f>-springK*(W340)+grav*mass-$Y$2*V340</f>
        <v>1.3847845305548299</v>
      </c>
      <c r="U341" s="16">
        <f>Table24[[#This Row],[F]]/mass</f>
        <v>9.2318968703655333</v>
      </c>
      <c r="V341" s="16">
        <f>U341*(dt) + V340</f>
        <v>0.49979895091333326</v>
      </c>
      <c r="W341" s="18">
        <f>V341*dt + W340</f>
        <v>-0.43381798753188661</v>
      </c>
    </row>
    <row r="342" spans="1:23" x14ac:dyDescent="0.25">
      <c r="A342">
        <v>17</v>
      </c>
      <c r="B342">
        <v>0.33900000000000002</v>
      </c>
      <c r="C342">
        <v>-1</v>
      </c>
      <c r="D342">
        <f t="shared" si="30"/>
        <v>-3.0000000000000027E-3</v>
      </c>
      <c r="E342">
        <f t="shared" si="31"/>
        <v>0.21200000000000002</v>
      </c>
      <c r="F342" s="24">
        <f t="shared" si="32"/>
        <v>4.4145000000000035E-3</v>
      </c>
      <c r="G342" s="24">
        <f t="shared" si="33"/>
        <v>0.14629272000000004</v>
      </c>
      <c r="H342" s="24">
        <f t="shared" si="34"/>
        <v>7.4999999999999997E-2</v>
      </c>
      <c r="I342" s="24">
        <f t="shared" si="35"/>
        <v>0.22570722000000004</v>
      </c>
      <c r="K342" s="17">
        <v>341</v>
      </c>
      <c r="L342" s="16">
        <f>L341+dt</f>
        <v>3.3999999999999715</v>
      </c>
      <c r="M342" s="16">
        <f>-springK*(P341)+grav*mass</f>
        <v>1.3679761062984064</v>
      </c>
      <c r="N342" s="16">
        <f>Table2[[#This Row],[F]]/mass</f>
        <v>9.1198407086560422</v>
      </c>
      <c r="O342" s="16">
        <f>N342*(dt) + O341</f>
        <v>0.59615080210636984</v>
      </c>
      <c r="P342" s="18">
        <f>O342*dt + P341</f>
        <v>-0.43020993687884512</v>
      </c>
      <c r="R342" s="17">
        <v>341</v>
      </c>
      <c r="S342" s="16">
        <f>S341+dt</f>
        <v>3.3999999999999715</v>
      </c>
      <c r="T342" s="16">
        <f>-springK*(W341)+grav*mass-$Y$2*V341</f>
        <v>1.3521552998816686</v>
      </c>
      <c r="U342" s="16">
        <f>Table24[[#This Row],[F]]/mass</f>
        <v>9.0143686658777913</v>
      </c>
      <c r="V342" s="16">
        <f>U342*(dt) + V341</f>
        <v>0.58994263757211118</v>
      </c>
      <c r="W342" s="18">
        <f>V342*dt + W341</f>
        <v>-0.4279185611561655</v>
      </c>
    </row>
    <row r="343" spans="1:23" x14ac:dyDescent="0.25">
      <c r="A343">
        <v>17.05</v>
      </c>
      <c r="B343">
        <v>0.28899999999999998</v>
      </c>
      <c r="C343">
        <v>-0.95</v>
      </c>
      <c r="D343">
        <f t="shared" si="30"/>
        <v>4.7000000000000042E-2</v>
      </c>
      <c r="E343">
        <f t="shared" si="31"/>
        <v>0.26200000000000007</v>
      </c>
      <c r="F343" s="24">
        <f t="shared" si="32"/>
        <v>-6.9160500000000055E-2</v>
      </c>
      <c r="G343" s="24">
        <f t="shared" si="33"/>
        <v>0.22343622000000013</v>
      </c>
      <c r="H343" s="24">
        <f t="shared" si="34"/>
        <v>6.7687499999999998E-2</v>
      </c>
      <c r="I343" s="24">
        <f t="shared" si="35"/>
        <v>0.22196322000000007</v>
      </c>
      <c r="K343" s="17">
        <v>342</v>
      </c>
      <c r="L343" s="16">
        <f>L342+dt</f>
        <v>3.4099999999999713</v>
      </c>
      <c r="M343" s="16">
        <f>-springK*(P342)+grav*mass</f>
        <v>1.3291666890812814</v>
      </c>
      <c r="N343" s="16">
        <f>Table2[[#This Row],[F]]/mass</f>
        <v>8.8611112605418771</v>
      </c>
      <c r="O343" s="16">
        <f>N343*(dt) + O342</f>
        <v>0.6847619147117886</v>
      </c>
      <c r="P343" s="18">
        <f>O343*dt + P342</f>
        <v>-0.42336231773172722</v>
      </c>
      <c r="R343" s="17">
        <v>342</v>
      </c>
      <c r="S343" s="16">
        <f>S342+dt</f>
        <v>3.4099999999999713</v>
      </c>
      <c r="T343" s="16">
        <f>-springK*(W342)+grav*mass-$Y$2*V342</f>
        <v>1.3136598904890653</v>
      </c>
      <c r="U343" s="16">
        <f>Table24[[#This Row],[F]]/mass</f>
        <v>8.7577326032604361</v>
      </c>
      <c r="V343" s="16">
        <f>U343*(dt) + V342</f>
        <v>0.67751996360471556</v>
      </c>
      <c r="W343" s="18">
        <f>V343*dt + W342</f>
        <v>-0.42114336152011833</v>
      </c>
    </row>
    <row r="344" spans="1:23" x14ac:dyDescent="0.25">
      <c r="A344">
        <v>17.100000000000001</v>
      </c>
      <c r="B344">
        <v>0.24299999999999999</v>
      </c>
      <c r="C344">
        <v>-0.8</v>
      </c>
      <c r="D344">
        <f t="shared" si="30"/>
        <v>9.3000000000000027E-2</v>
      </c>
      <c r="E344">
        <f t="shared" si="31"/>
        <v>0.30800000000000005</v>
      </c>
      <c r="F344" s="24">
        <f t="shared" si="32"/>
        <v>-0.13684950000000004</v>
      </c>
      <c r="G344" s="24">
        <f t="shared" si="33"/>
        <v>0.30878232000000011</v>
      </c>
      <c r="H344" s="24">
        <f t="shared" si="34"/>
        <v>4.8000000000000008E-2</v>
      </c>
      <c r="I344" s="24">
        <f t="shared" si="35"/>
        <v>0.21993282000000008</v>
      </c>
      <c r="K344" s="17">
        <v>343</v>
      </c>
      <c r="L344" s="16">
        <f>L343+dt</f>
        <v>3.4199999999999711</v>
      </c>
      <c r="M344" s="16">
        <f>-springK*(P343)+grav*mass</f>
        <v>1.284588688433544</v>
      </c>
      <c r="N344" s="16">
        <f>Table2[[#This Row],[F]]/mass</f>
        <v>8.5639245895569598</v>
      </c>
      <c r="O344" s="16">
        <f>N344*(dt) + O343</f>
        <v>0.77040116060735819</v>
      </c>
      <c r="P344" s="18">
        <f>O344*dt + P343</f>
        <v>-0.41565830612565363</v>
      </c>
      <c r="R344" s="17">
        <v>343</v>
      </c>
      <c r="S344" s="16">
        <f>S343+dt</f>
        <v>3.4199999999999711</v>
      </c>
      <c r="T344" s="16">
        <f>-springK*(W343)+grav*mass-$Y$2*V343</f>
        <v>1.2694657635323654</v>
      </c>
      <c r="U344" s="16">
        <f>Table24[[#This Row],[F]]/mass</f>
        <v>8.4631050902157696</v>
      </c>
      <c r="V344" s="16">
        <f>U344*(dt) + V343</f>
        <v>0.76215101450687328</v>
      </c>
      <c r="W344" s="18">
        <f>V344*dt + W343</f>
        <v>-0.4135218513750496</v>
      </c>
    </row>
    <row r="345" spans="1:23" x14ac:dyDescent="0.25">
      <c r="A345">
        <v>17.149999999999999</v>
      </c>
      <c r="B345">
        <v>0.20799999999999999</v>
      </c>
      <c r="C345">
        <v>-0.57999999999999996</v>
      </c>
      <c r="D345">
        <f t="shared" si="30"/>
        <v>0.12800000000000003</v>
      </c>
      <c r="E345">
        <f t="shared" si="31"/>
        <v>0.34300000000000008</v>
      </c>
      <c r="F345" s="24">
        <f t="shared" si="32"/>
        <v>-0.18835200000000007</v>
      </c>
      <c r="G345" s="24">
        <f t="shared" si="33"/>
        <v>0.38294749500000019</v>
      </c>
      <c r="H345" s="24">
        <f t="shared" si="34"/>
        <v>2.5229999999999999E-2</v>
      </c>
      <c r="I345" s="24">
        <f t="shared" si="35"/>
        <v>0.21982549500000012</v>
      </c>
      <c r="K345" s="17">
        <v>344</v>
      </c>
      <c r="L345" s="16">
        <f>L344+dt</f>
        <v>3.4299999999999708</v>
      </c>
      <c r="M345" s="16">
        <f>-springK*(P344)+grav*mass</f>
        <v>1.2344355728780052</v>
      </c>
      <c r="N345" s="16">
        <f>Table2[[#This Row],[F]]/mass</f>
        <v>8.2295704858533689</v>
      </c>
      <c r="O345" s="16">
        <f>N345*(dt) + O344</f>
        <v>0.85269686546589185</v>
      </c>
      <c r="P345" s="18">
        <f>O345*dt + P344</f>
        <v>-0.40713133747099473</v>
      </c>
      <c r="R345" s="17">
        <v>344</v>
      </c>
      <c r="S345" s="16">
        <f>S344+dt</f>
        <v>3.4299999999999708</v>
      </c>
      <c r="T345" s="16">
        <f>-springK*(W344)+grav*mass-$Y$2*V344</f>
        <v>1.2197651014370661</v>
      </c>
      <c r="U345" s="16">
        <f>Table24[[#This Row],[F]]/mass</f>
        <v>8.1317673429137738</v>
      </c>
      <c r="V345" s="16">
        <f>U345*(dt) + V344</f>
        <v>0.84346868793601104</v>
      </c>
      <c r="W345" s="18">
        <f>V345*dt + W344</f>
        <v>-0.40508716449568949</v>
      </c>
    </row>
    <row r="346" spans="1:23" x14ac:dyDescent="0.25">
      <c r="A346">
        <v>17.2</v>
      </c>
      <c r="B346">
        <v>0.186</v>
      </c>
      <c r="C346">
        <v>-0.28999999999999998</v>
      </c>
      <c r="D346">
        <f t="shared" si="30"/>
        <v>0.15000000000000002</v>
      </c>
      <c r="E346">
        <f t="shared" si="31"/>
        <v>0.36500000000000005</v>
      </c>
      <c r="F346" s="24">
        <f t="shared" si="32"/>
        <v>-0.22072500000000003</v>
      </c>
      <c r="G346" s="24">
        <f t="shared" si="33"/>
        <v>0.43364737500000011</v>
      </c>
      <c r="H346" s="24">
        <f t="shared" si="34"/>
        <v>6.3074999999999997E-3</v>
      </c>
      <c r="I346" s="24">
        <f t="shared" si="35"/>
        <v>0.21922987500000007</v>
      </c>
      <c r="K346" s="17">
        <v>345</v>
      </c>
      <c r="L346" s="16">
        <f>L345+dt</f>
        <v>3.4399999999999706</v>
      </c>
      <c r="M346" s="16">
        <f>-springK*(P345)+grav*mass</f>
        <v>1.1789250069361754</v>
      </c>
      <c r="N346" s="16">
        <f>Table2[[#This Row],[F]]/mass</f>
        <v>7.8595000462411697</v>
      </c>
      <c r="O346" s="16">
        <f>N346*(dt) + O345</f>
        <v>0.9312918659283036</v>
      </c>
      <c r="P346" s="18">
        <f>O346*dt + P345</f>
        <v>-0.3978184188117117</v>
      </c>
      <c r="R346" s="17">
        <v>345</v>
      </c>
      <c r="S346" s="16">
        <f>S345+dt</f>
        <v>3.4399999999999706</v>
      </c>
      <c r="T346" s="16">
        <f>-springK*(W345)+grav*mass-$Y$2*V345</f>
        <v>1.1647739721790025</v>
      </c>
      <c r="U346" s="16">
        <f>Table24[[#This Row],[F]]/mass</f>
        <v>7.7651598145266831</v>
      </c>
      <c r="V346" s="16">
        <f>U346*(dt) + V345</f>
        <v>0.92112028608127783</v>
      </c>
      <c r="W346" s="18">
        <f>V346*dt + W345</f>
        <v>-0.39587596163487671</v>
      </c>
    </row>
    <row r="347" spans="1:23" x14ac:dyDescent="0.25">
      <c r="A347">
        <v>17.25</v>
      </c>
      <c r="B347">
        <v>0.18</v>
      </c>
      <c r="C347">
        <v>0.04</v>
      </c>
      <c r="D347">
        <f t="shared" si="30"/>
        <v>0.15600000000000003</v>
      </c>
      <c r="E347">
        <f t="shared" si="31"/>
        <v>0.37100000000000005</v>
      </c>
      <c r="F347" s="24">
        <f t="shared" si="32"/>
        <v>-0.22955400000000006</v>
      </c>
      <c r="G347" s="24">
        <f t="shared" si="33"/>
        <v>0.44802145500000012</v>
      </c>
      <c r="H347" s="24">
        <f t="shared" si="34"/>
        <v>1.2E-4</v>
      </c>
      <c r="I347" s="24">
        <f t="shared" si="35"/>
        <v>0.21858745500000007</v>
      </c>
      <c r="K347" s="17">
        <v>346</v>
      </c>
      <c r="L347" s="16">
        <f>L346+dt</f>
        <v>3.4499999999999704</v>
      </c>
      <c r="M347" s="16">
        <f>-springK*(P346)+grav*mass</f>
        <v>1.1182979064642431</v>
      </c>
      <c r="N347" s="16">
        <f>Table2[[#This Row],[F]]/mass</f>
        <v>7.4553193764282879</v>
      </c>
      <c r="O347" s="16">
        <f>N347*(dt) + O346</f>
        <v>1.0058450596925865</v>
      </c>
      <c r="P347" s="18">
        <f>O347*dt + P346</f>
        <v>-0.38775996821478587</v>
      </c>
      <c r="R347" s="17">
        <v>346</v>
      </c>
      <c r="S347" s="16">
        <f>S346+dt</f>
        <v>3.4499999999999704</v>
      </c>
      <c r="T347" s="16">
        <f>-springK*(W346)+grav*mass-$Y$2*V346</f>
        <v>1.104731389956966</v>
      </c>
      <c r="U347" s="16">
        <f>Table24[[#This Row],[F]]/mass</f>
        <v>7.3648759330464397</v>
      </c>
      <c r="V347" s="16">
        <f>U347*(dt) + V346</f>
        <v>0.99476904541174227</v>
      </c>
      <c r="W347" s="18">
        <f>V347*dt + W346</f>
        <v>-0.38592827118075929</v>
      </c>
    </row>
    <row r="348" spans="1:23" x14ac:dyDescent="0.25">
      <c r="A348">
        <v>17.3</v>
      </c>
      <c r="B348">
        <v>0.189</v>
      </c>
      <c r="C348">
        <v>0.35</v>
      </c>
      <c r="D348">
        <f t="shared" si="30"/>
        <v>0.14700000000000002</v>
      </c>
      <c r="E348">
        <f t="shared" si="31"/>
        <v>0.36200000000000004</v>
      </c>
      <c r="F348" s="24">
        <f t="shared" si="32"/>
        <v>-0.21631050000000004</v>
      </c>
      <c r="G348" s="24">
        <f t="shared" si="33"/>
        <v>0.42654822000000003</v>
      </c>
      <c r="H348" s="24">
        <f t="shared" si="34"/>
        <v>9.1874999999999978E-3</v>
      </c>
      <c r="I348" s="24">
        <f t="shared" si="35"/>
        <v>0.21942521999999998</v>
      </c>
      <c r="K348" s="17">
        <v>347</v>
      </c>
      <c r="L348" s="16">
        <f>L347+dt</f>
        <v>3.4599999999999702</v>
      </c>
      <c r="M348" s="16">
        <f>-springK*(P347)+grav*mass</f>
        <v>1.0528173930782561</v>
      </c>
      <c r="N348" s="16">
        <f>Table2[[#This Row],[F]]/mass</f>
        <v>7.0187826205217076</v>
      </c>
      <c r="O348" s="16">
        <f>N348*(dt) + O347</f>
        <v>1.0760328858978037</v>
      </c>
      <c r="P348" s="18">
        <f>O348*dt + P347</f>
        <v>-0.37699963935580783</v>
      </c>
      <c r="R348" s="17">
        <v>347</v>
      </c>
      <c r="S348" s="16">
        <f>S347+dt</f>
        <v>3.4599999999999702</v>
      </c>
      <c r="T348" s="16">
        <f>-springK*(W347)+grav*mass-$Y$2*V347</f>
        <v>1.0398982763413309</v>
      </c>
      <c r="U348" s="16">
        <f>Table24[[#This Row],[F]]/mass</f>
        <v>6.9326551756088728</v>
      </c>
      <c r="V348" s="16">
        <f>U348*(dt) + V347</f>
        <v>1.064095597167831</v>
      </c>
      <c r="W348" s="18">
        <f>V348*dt + W347</f>
        <v>-0.37528731520908098</v>
      </c>
    </row>
    <row r="349" spans="1:23" x14ac:dyDescent="0.25">
      <c r="A349">
        <v>17.350000000000001</v>
      </c>
      <c r="B349">
        <v>0.215</v>
      </c>
      <c r="C349">
        <v>0.64</v>
      </c>
      <c r="D349">
        <f t="shared" si="30"/>
        <v>0.12100000000000002</v>
      </c>
      <c r="E349">
        <f t="shared" si="31"/>
        <v>0.33600000000000008</v>
      </c>
      <c r="F349" s="24">
        <f t="shared" si="32"/>
        <v>-0.17805150000000003</v>
      </c>
      <c r="G349" s="24">
        <f t="shared" si="33"/>
        <v>0.36747648000000016</v>
      </c>
      <c r="H349" s="24">
        <f t="shared" si="34"/>
        <v>3.0720000000000001E-2</v>
      </c>
      <c r="I349" s="24">
        <f t="shared" si="35"/>
        <v>0.22014498000000013</v>
      </c>
      <c r="K349" s="17">
        <v>348</v>
      </c>
      <c r="L349" s="16">
        <f>L348+dt</f>
        <v>3.46999999999997</v>
      </c>
      <c r="M349" s="16">
        <f>-springK*(P348)+grav*mass</f>
        <v>0.98276765220630868</v>
      </c>
      <c r="N349" s="16">
        <f>Table2[[#This Row],[F]]/mass</f>
        <v>6.5517843480420579</v>
      </c>
      <c r="O349" s="16">
        <f>N349*(dt) + O348</f>
        <v>1.1415507293782243</v>
      </c>
      <c r="P349" s="18">
        <f>O349*dt + P348</f>
        <v>-0.36558413206202556</v>
      </c>
      <c r="R349" s="17">
        <v>348</v>
      </c>
      <c r="S349" s="16">
        <f>S348+dt</f>
        <v>3.46999999999997</v>
      </c>
      <c r="T349" s="16">
        <f>-springK*(W348)+grav*mass-$Y$2*V348</f>
        <v>0.97055632641394929</v>
      </c>
      <c r="U349" s="16">
        <f>Table24[[#This Row],[F]]/mass</f>
        <v>6.4703755094263284</v>
      </c>
      <c r="V349" s="16">
        <f>U349*(dt) + V348</f>
        <v>1.1287993522620943</v>
      </c>
      <c r="W349" s="18">
        <f>V349*dt + W348</f>
        <v>-0.36399932168646004</v>
      </c>
    </row>
    <row r="350" spans="1:23" x14ac:dyDescent="0.25">
      <c r="A350">
        <v>17.399999999999999</v>
      </c>
      <c r="B350">
        <v>0.253</v>
      </c>
      <c r="C350">
        <v>0.85</v>
      </c>
      <c r="D350">
        <f t="shared" si="30"/>
        <v>8.3000000000000018E-2</v>
      </c>
      <c r="E350">
        <f t="shared" si="31"/>
        <v>0.29800000000000004</v>
      </c>
      <c r="F350" s="24">
        <f t="shared" si="32"/>
        <v>-0.12213450000000003</v>
      </c>
      <c r="G350" s="24">
        <f t="shared" si="33"/>
        <v>0.28905702000000005</v>
      </c>
      <c r="H350" s="24">
        <f t="shared" si="34"/>
        <v>5.4187499999999993E-2</v>
      </c>
      <c r="I350" s="24">
        <f t="shared" si="35"/>
        <v>0.22111002000000002</v>
      </c>
      <c r="K350" s="17">
        <v>349</v>
      </c>
      <c r="L350" s="16">
        <f>L349+dt</f>
        <v>3.4799999999999698</v>
      </c>
      <c r="M350" s="16">
        <f>-springK*(P349)+grav*mass</f>
        <v>0.90845269972378628</v>
      </c>
      <c r="N350" s="16">
        <f>Table2[[#This Row],[F]]/mass</f>
        <v>6.0563513314919089</v>
      </c>
      <c r="O350" s="16">
        <f>N350*(dt) + O349</f>
        <v>1.2021142426931435</v>
      </c>
      <c r="P350" s="18">
        <f>O350*dt + P349</f>
        <v>-0.35356298963509414</v>
      </c>
      <c r="R350" s="17">
        <v>349</v>
      </c>
      <c r="S350" s="16">
        <f>S349+dt</f>
        <v>3.4799999999999698</v>
      </c>
      <c r="T350" s="16">
        <f>-springK*(W349)+grav*mass-$Y$2*V349</f>
        <v>0.89700678482659268</v>
      </c>
      <c r="U350" s="16">
        <f>Table24[[#This Row],[F]]/mass</f>
        <v>5.980045232177285</v>
      </c>
      <c r="V350" s="16">
        <f>U350*(dt) + V349</f>
        <v>1.188599804583867</v>
      </c>
      <c r="W350" s="18">
        <f>V350*dt + W349</f>
        <v>-0.35211332364062137</v>
      </c>
    </row>
    <row r="351" spans="1:23" x14ac:dyDescent="0.25">
      <c r="A351">
        <v>17.45</v>
      </c>
      <c r="B351">
        <v>0.3</v>
      </c>
      <c r="C351">
        <v>0.97</v>
      </c>
      <c r="D351">
        <f t="shared" si="30"/>
        <v>3.6000000000000032E-2</v>
      </c>
      <c r="E351">
        <f t="shared" si="31"/>
        <v>0.25100000000000006</v>
      </c>
      <c r="F351" s="24">
        <f t="shared" si="32"/>
        <v>-5.2974000000000049E-2</v>
      </c>
      <c r="G351" s="24">
        <f t="shared" si="33"/>
        <v>0.20506825500000009</v>
      </c>
      <c r="H351" s="24">
        <f t="shared" si="34"/>
        <v>7.0567499999999991E-2</v>
      </c>
      <c r="I351" s="24">
        <f t="shared" si="35"/>
        <v>0.22266175500000002</v>
      </c>
      <c r="K351" s="17">
        <v>350</v>
      </c>
      <c r="L351" s="16">
        <f>L350+dt</f>
        <v>3.4899999999999696</v>
      </c>
      <c r="M351" s="16">
        <f>-springK*(P350)+grav*mass</f>
        <v>0.83019506252446251</v>
      </c>
      <c r="N351" s="16">
        <f>Table2[[#This Row],[F]]/mass</f>
        <v>5.534633750163084</v>
      </c>
      <c r="O351" s="16">
        <f>N351*(dt) + O350</f>
        <v>1.2574605801947742</v>
      </c>
      <c r="P351" s="18">
        <f>O351*dt + P350</f>
        <v>-0.34098838383314639</v>
      </c>
      <c r="R351" s="17">
        <v>350</v>
      </c>
      <c r="S351" s="16">
        <f>S350+dt</f>
        <v>3.4899999999999696</v>
      </c>
      <c r="T351" s="16">
        <f>-springK*(W350)+grav*mass-$Y$2*V350</f>
        <v>0.81956913709586099</v>
      </c>
      <c r="U351" s="16">
        <f>Table24[[#This Row],[F]]/mass</f>
        <v>5.4637942473057404</v>
      </c>
      <c r="V351" s="16">
        <f>U351*(dt) + V350</f>
        <v>1.2432377470569245</v>
      </c>
      <c r="W351" s="18">
        <f>V351*dt + W350</f>
        <v>-0.33968094617005212</v>
      </c>
    </row>
    <row r="352" spans="1:23" x14ac:dyDescent="0.25">
      <c r="A352">
        <v>17.5</v>
      </c>
      <c r="B352">
        <v>0.35</v>
      </c>
      <c r="C352">
        <v>0.99</v>
      </c>
      <c r="D352">
        <f t="shared" si="30"/>
        <v>-1.3999999999999957E-2</v>
      </c>
      <c r="E352">
        <f t="shared" si="31"/>
        <v>0.20100000000000007</v>
      </c>
      <c r="F352" s="24">
        <f t="shared" si="32"/>
        <v>2.0600999999999935E-2</v>
      </c>
      <c r="G352" s="24">
        <f t="shared" si="33"/>
        <v>0.13150525500000007</v>
      </c>
      <c r="H352" s="24">
        <f t="shared" si="34"/>
        <v>7.350749999999999E-2</v>
      </c>
      <c r="I352" s="24">
        <f t="shared" si="35"/>
        <v>0.22561375499999997</v>
      </c>
      <c r="K352" s="17">
        <v>351</v>
      </c>
      <c r="L352" s="16">
        <f>L351+dt</f>
        <v>3.4999999999999694</v>
      </c>
      <c r="M352" s="16">
        <f>-springK*(P351)+grav*mass</f>
        <v>0.74833437875378306</v>
      </c>
      <c r="N352" s="16">
        <f>Table2[[#This Row],[F]]/mass</f>
        <v>4.9888958583585543</v>
      </c>
      <c r="O352" s="16">
        <f>N352*(dt) + O351</f>
        <v>1.3073495387783598</v>
      </c>
      <c r="P352" s="18">
        <f>O352*dt + P351</f>
        <v>-0.32791488844536282</v>
      </c>
      <c r="R352" s="17">
        <v>351</v>
      </c>
      <c r="S352" s="16">
        <f>S351+dt</f>
        <v>3.4999999999999694</v>
      </c>
      <c r="T352" s="16">
        <f>-springK*(W351)+grav*mass-$Y$2*V351</f>
        <v>0.73857972181998222</v>
      </c>
      <c r="U352" s="16">
        <f>Table24[[#This Row],[F]]/mass</f>
        <v>4.9238648121332149</v>
      </c>
      <c r="V352" s="16">
        <f>U352*(dt) + V351</f>
        <v>1.2924763951782565</v>
      </c>
      <c r="W352" s="18">
        <f>V352*dt + W351</f>
        <v>-0.32675618221826958</v>
      </c>
    </row>
    <row r="353" spans="1:23" x14ac:dyDescent="0.25">
      <c r="A353">
        <v>17.55</v>
      </c>
      <c r="B353">
        <v>0.39900000000000002</v>
      </c>
      <c r="C353">
        <v>0.9</v>
      </c>
      <c r="D353">
        <f t="shared" si="30"/>
        <v>-6.3E-2</v>
      </c>
      <c r="E353">
        <f t="shared" si="31"/>
        <v>0.15200000000000002</v>
      </c>
      <c r="F353" s="24">
        <f t="shared" si="32"/>
        <v>9.2704500000000009E-2</v>
      </c>
      <c r="G353" s="24">
        <f t="shared" si="33"/>
        <v>7.5203520000000024E-2</v>
      </c>
      <c r="H353" s="24">
        <f t="shared" si="34"/>
        <v>6.0749999999999998E-2</v>
      </c>
      <c r="I353" s="24">
        <f t="shared" si="35"/>
        <v>0.22865802000000005</v>
      </c>
      <c r="K353" s="17">
        <v>352</v>
      </c>
      <c r="L353" s="16">
        <f>L352+dt</f>
        <v>3.5099999999999691</v>
      </c>
      <c r="M353" s="16">
        <f>-springK*(P352)+grav*mass</f>
        <v>0.66322592377931167</v>
      </c>
      <c r="N353" s="16">
        <f>Table2[[#This Row],[F]]/mass</f>
        <v>4.4215061585287447</v>
      </c>
      <c r="O353" s="16">
        <f>N353*(dt) + O352</f>
        <v>1.3515646003636472</v>
      </c>
      <c r="P353" s="18">
        <f>O353*dt + P352</f>
        <v>-0.31439924244172635</v>
      </c>
      <c r="R353" s="17">
        <v>352</v>
      </c>
      <c r="S353" s="16">
        <f>S352+dt</f>
        <v>3.5099999999999691</v>
      </c>
      <c r="T353" s="16">
        <f>-springK*(W352)+grav*mass-$Y$2*V352</f>
        <v>0.65439026984575643</v>
      </c>
      <c r="U353" s="16">
        <f>Table24[[#This Row],[F]]/mass</f>
        <v>4.3626017989717099</v>
      </c>
      <c r="V353" s="16">
        <f>U353*(dt) + V352</f>
        <v>1.3361024131679735</v>
      </c>
      <c r="W353" s="18">
        <f>V353*dt + W352</f>
        <v>-0.31339515808658985</v>
      </c>
    </row>
    <row r="354" spans="1:23" x14ac:dyDescent="0.25">
      <c r="A354">
        <v>17.600000000000001</v>
      </c>
      <c r="B354">
        <v>0.441</v>
      </c>
      <c r="C354">
        <v>0.73</v>
      </c>
      <c r="D354">
        <f t="shared" si="30"/>
        <v>-0.10499999999999998</v>
      </c>
      <c r="E354">
        <f t="shared" si="31"/>
        <v>0.11000000000000004</v>
      </c>
      <c r="F354" s="24">
        <f t="shared" si="32"/>
        <v>0.15450749999999996</v>
      </c>
      <c r="G354" s="24">
        <f t="shared" si="33"/>
        <v>3.9385500000000032E-2</v>
      </c>
      <c r="H354" s="24">
        <f t="shared" si="34"/>
        <v>3.9967499999999996E-2</v>
      </c>
      <c r="I354" s="24">
        <f t="shared" si="35"/>
        <v>0.23386049999999997</v>
      </c>
      <c r="K354" s="17">
        <v>353</v>
      </c>
      <c r="L354" s="16">
        <f>L353+dt</f>
        <v>3.5199999999999689</v>
      </c>
      <c r="M354" s="16">
        <f>-springK*(P353)+grav*mass</f>
        <v>0.57523906829563853</v>
      </c>
      <c r="N354" s="16">
        <f>Table2[[#This Row],[F]]/mass</f>
        <v>3.8349271219709236</v>
      </c>
      <c r="O354" s="16">
        <f>N354*(dt) + O353</f>
        <v>1.3899138715833566</v>
      </c>
      <c r="P354" s="18">
        <f>O354*dt + P353</f>
        <v>-0.30050010372589275</v>
      </c>
      <c r="R354" s="17">
        <v>353</v>
      </c>
      <c r="S354" s="16">
        <f>S353+dt</f>
        <v>3.5199999999999689</v>
      </c>
      <c r="T354" s="16">
        <f>-springK*(W353)+grav*mass-$Y$2*V353</f>
        <v>0.5673663767305317</v>
      </c>
      <c r="U354" s="16">
        <f>Table24[[#This Row],[F]]/mass</f>
        <v>3.7824425115368783</v>
      </c>
      <c r="V354" s="16">
        <f>U354*(dt) + V353</f>
        <v>1.3739268382833423</v>
      </c>
      <c r="W354" s="18">
        <f>V354*dt + W353</f>
        <v>-0.29965588970375645</v>
      </c>
    </row>
    <row r="355" spans="1:23" x14ac:dyDescent="0.25">
      <c r="A355">
        <v>17.649999999999999</v>
      </c>
      <c r="B355">
        <v>0.47099999999999997</v>
      </c>
      <c r="C355">
        <v>0.47</v>
      </c>
      <c r="D355">
        <f t="shared" si="30"/>
        <v>-0.13499999999999995</v>
      </c>
      <c r="E355">
        <f t="shared" si="31"/>
        <v>8.0000000000000071E-2</v>
      </c>
      <c r="F355" s="24">
        <f t="shared" si="32"/>
        <v>0.19865249999999995</v>
      </c>
      <c r="G355" s="24">
        <f t="shared" si="33"/>
        <v>2.0832000000000038E-2</v>
      </c>
      <c r="H355" s="24">
        <f t="shared" si="34"/>
        <v>1.6567499999999999E-2</v>
      </c>
      <c r="I355" s="24">
        <f t="shared" si="35"/>
        <v>0.23605199999999998</v>
      </c>
      <c r="K355" s="17">
        <v>354</v>
      </c>
      <c r="L355" s="16">
        <f>L354+dt</f>
        <v>3.5299999999999687</v>
      </c>
      <c r="M355" s="16">
        <f>-springK*(P354)+grav*mass</f>
        <v>0.48475567525556174</v>
      </c>
      <c r="N355" s="16">
        <f>Table2[[#This Row],[F]]/mass</f>
        <v>3.2317045017037449</v>
      </c>
      <c r="O355" s="16">
        <f>N355*(dt) + O354</f>
        <v>1.4222309166003939</v>
      </c>
      <c r="P355" s="18">
        <f>O355*dt + P354</f>
        <v>-0.28627779455988883</v>
      </c>
      <c r="R355" s="17">
        <v>354</v>
      </c>
      <c r="S355" s="16">
        <f>S354+dt</f>
        <v>3.5299999999999687</v>
      </c>
      <c r="T355" s="16">
        <f>-springK*(W354)+grav*mass-$Y$2*V354</f>
        <v>0.47788591513317108</v>
      </c>
      <c r="U355" s="16">
        <f>Table24[[#This Row],[F]]/mass</f>
        <v>3.1859061008878071</v>
      </c>
      <c r="V355" s="16">
        <f>U355*(dt) + V354</f>
        <v>1.4057858992922203</v>
      </c>
      <c r="W355" s="18">
        <f>V355*dt + W354</f>
        <v>-0.28559803071083423</v>
      </c>
    </row>
    <row r="356" spans="1:23" x14ac:dyDescent="0.25">
      <c r="A356">
        <v>17.7</v>
      </c>
      <c r="B356">
        <v>0.48799999999999999</v>
      </c>
      <c r="C356">
        <v>0.16</v>
      </c>
      <c r="D356">
        <f t="shared" si="30"/>
        <v>-0.15199999999999997</v>
      </c>
      <c r="E356">
        <f t="shared" si="31"/>
        <v>6.3000000000000056E-2</v>
      </c>
      <c r="F356" s="24">
        <f t="shared" si="32"/>
        <v>0.22366799999999995</v>
      </c>
      <c r="G356" s="24">
        <f t="shared" si="33"/>
        <v>1.2919095000000023E-2</v>
      </c>
      <c r="H356" s="24">
        <f t="shared" si="34"/>
        <v>1.92E-3</v>
      </c>
      <c r="I356" s="24">
        <f t="shared" si="35"/>
        <v>0.23850709499999997</v>
      </c>
      <c r="K356" s="17">
        <v>355</v>
      </c>
      <c r="L356" s="16">
        <f>L355+dt</f>
        <v>3.5399999999999685</v>
      </c>
      <c r="M356" s="16">
        <f>-springK*(P355)+grav*mass</f>
        <v>0.39216844258487615</v>
      </c>
      <c r="N356" s="16">
        <f>Table2[[#This Row],[F]]/mass</f>
        <v>2.6144562838991745</v>
      </c>
      <c r="O356" s="16">
        <f>N356*(dt) + O355</f>
        <v>1.4483754794393857</v>
      </c>
      <c r="P356" s="18">
        <f>O356*dt + P355</f>
        <v>-0.27179403976549499</v>
      </c>
      <c r="R356" s="17">
        <v>355</v>
      </c>
      <c r="S356" s="16">
        <f>S355+dt</f>
        <v>3.5399999999999685</v>
      </c>
      <c r="T356" s="16">
        <f>-springK*(W355)+grav*mass-$Y$2*V355</f>
        <v>0.38633739402823858</v>
      </c>
      <c r="U356" s="16">
        <f>Table24[[#This Row],[F]]/mass</f>
        <v>2.5755826268549238</v>
      </c>
      <c r="V356" s="16">
        <f>U356*(dt) + V355</f>
        <v>1.4315417255607696</v>
      </c>
      <c r="W356" s="18">
        <f>V356*dt + W355</f>
        <v>-0.27128261345522653</v>
      </c>
    </row>
    <row r="357" spans="1:23" x14ac:dyDescent="0.25">
      <c r="A357">
        <v>17.75</v>
      </c>
      <c r="B357">
        <v>0.48799999999999999</v>
      </c>
      <c r="C357">
        <v>-0.16</v>
      </c>
      <c r="D357">
        <f t="shared" si="30"/>
        <v>-0.15199999999999997</v>
      </c>
      <c r="E357">
        <f t="shared" si="31"/>
        <v>6.3000000000000056E-2</v>
      </c>
      <c r="F357" s="24">
        <f t="shared" si="32"/>
        <v>0.22366799999999995</v>
      </c>
      <c r="G357" s="24">
        <f t="shared" si="33"/>
        <v>1.2919095000000023E-2</v>
      </c>
      <c r="H357" s="24">
        <f t="shared" si="34"/>
        <v>1.92E-3</v>
      </c>
      <c r="I357" s="24">
        <f t="shared" si="35"/>
        <v>0.23850709499999997</v>
      </c>
      <c r="K357" s="17">
        <v>356</v>
      </c>
      <c r="L357" s="16">
        <f>L356+dt</f>
        <v>3.5499999999999683</v>
      </c>
      <c r="M357" s="16">
        <f>-springK*(P356)+grav*mass</f>
        <v>0.29787919887337222</v>
      </c>
      <c r="N357" s="16">
        <f>Table2[[#This Row],[F]]/mass</f>
        <v>1.9858613258224815</v>
      </c>
      <c r="O357" s="16">
        <f>N357*(dt) + O356</f>
        <v>1.4682340926976105</v>
      </c>
      <c r="P357" s="18">
        <f>O357*dt + P356</f>
        <v>-0.25711169883851887</v>
      </c>
      <c r="R357" s="17">
        <v>356</v>
      </c>
      <c r="S357" s="16">
        <f>S356+dt</f>
        <v>3.5499999999999683</v>
      </c>
      <c r="T357" s="16">
        <f>-springK*(W356)+grav*mass-$Y$2*V356</f>
        <v>0.29311827186796396</v>
      </c>
      <c r="U357" s="16">
        <f>Table24[[#This Row],[F]]/mass</f>
        <v>1.9541218124530932</v>
      </c>
      <c r="V357" s="16">
        <f>U357*(dt) + V356</f>
        <v>1.4510829436853006</v>
      </c>
      <c r="W357" s="18">
        <f>V357*dt + W356</f>
        <v>-0.25677178401837353</v>
      </c>
    </row>
    <row r="358" spans="1:23" x14ac:dyDescent="0.25">
      <c r="A358">
        <v>17.8</v>
      </c>
      <c r="B358">
        <v>0.47199999999999998</v>
      </c>
      <c r="C358">
        <v>-0.46</v>
      </c>
      <c r="D358">
        <f t="shared" si="30"/>
        <v>-0.13599999999999995</v>
      </c>
      <c r="E358">
        <f t="shared" si="31"/>
        <v>7.900000000000007E-2</v>
      </c>
      <c r="F358" s="24">
        <f t="shared" si="32"/>
        <v>0.20012399999999991</v>
      </c>
      <c r="G358" s="24">
        <f t="shared" si="33"/>
        <v>2.0314455000000037E-2</v>
      </c>
      <c r="H358" s="24">
        <f t="shared" si="34"/>
        <v>1.5869999999999999E-2</v>
      </c>
      <c r="I358" s="24">
        <f t="shared" si="35"/>
        <v>0.23630845499999995</v>
      </c>
      <c r="K358" s="17">
        <v>357</v>
      </c>
      <c r="L358" s="16">
        <f>L357+dt</f>
        <v>3.5599999999999681</v>
      </c>
      <c r="M358" s="16">
        <f>-springK*(P357)+grav*mass</f>
        <v>0.2022971594387577</v>
      </c>
      <c r="N358" s="16">
        <f>Table2[[#This Row],[F]]/mass</f>
        <v>1.3486477295917181</v>
      </c>
      <c r="O358" s="16">
        <f>N358*(dt) + O357</f>
        <v>1.4817205699935276</v>
      </c>
      <c r="P358" s="18">
        <f>O358*dt + P357</f>
        <v>-0.24229449313858359</v>
      </c>
      <c r="R358" s="17">
        <v>357</v>
      </c>
      <c r="S358" s="16">
        <f>S357+dt</f>
        <v>3.5599999999999681</v>
      </c>
      <c r="T358" s="16">
        <f>-springK*(W357)+grav*mass-$Y$2*V357</f>
        <v>0.19863323101592628</v>
      </c>
      <c r="U358" s="16">
        <f>Table24[[#This Row],[F]]/mass</f>
        <v>1.3242215401061752</v>
      </c>
      <c r="V358" s="16">
        <f>U358*(dt) + V357</f>
        <v>1.4643251590863624</v>
      </c>
      <c r="W358" s="18">
        <f>V358*dt + W357</f>
        <v>-0.2421285324275099</v>
      </c>
    </row>
    <row r="359" spans="1:23" x14ac:dyDescent="0.25">
      <c r="A359">
        <v>17.850000000000001</v>
      </c>
      <c r="B359">
        <v>0.441</v>
      </c>
      <c r="C359">
        <v>-0.72</v>
      </c>
      <c r="D359">
        <f t="shared" si="30"/>
        <v>-0.10499999999999998</v>
      </c>
      <c r="E359">
        <f t="shared" si="31"/>
        <v>0.11000000000000004</v>
      </c>
      <c r="F359" s="24">
        <f t="shared" si="32"/>
        <v>0.15450749999999996</v>
      </c>
      <c r="G359" s="24">
        <f t="shared" si="33"/>
        <v>3.9385500000000032E-2</v>
      </c>
      <c r="H359" s="24">
        <f t="shared" si="34"/>
        <v>3.8879999999999998E-2</v>
      </c>
      <c r="I359" s="24">
        <f t="shared" si="35"/>
        <v>0.23277299999999998</v>
      </c>
      <c r="K359" s="17">
        <v>358</v>
      </c>
      <c r="L359" s="16">
        <f>L358+dt</f>
        <v>3.5699999999999679</v>
      </c>
      <c r="M359" s="16">
        <f>-springK*(P358)+grav*mass</f>
        <v>0.10583715033217911</v>
      </c>
      <c r="N359" s="16">
        <f>Table2[[#This Row],[F]]/mass</f>
        <v>0.70558100221452746</v>
      </c>
      <c r="O359" s="16">
        <f>N359*(dt) + O358</f>
        <v>1.4887763800156728</v>
      </c>
      <c r="P359" s="18">
        <f>O359*dt + P358</f>
        <v>-0.22740672933842687</v>
      </c>
      <c r="R359" s="17">
        <v>358</v>
      </c>
      <c r="S359" s="16">
        <f>S358+dt</f>
        <v>3.5699999999999679</v>
      </c>
      <c r="T359" s="16">
        <f>-springK*(W358)+grav*mass-$Y$2*V358</f>
        <v>0.10329242094400302</v>
      </c>
      <c r="U359" s="16">
        <f>Table24[[#This Row],[F]]/mass</f>
        <v>0.68861613962668689</v>
      </c>
      <c r="V359" s="16">
        <f>U359*(dt) + V358</f>
        <v>1.4712113204826294</v>
      </c>
      <c r="W359" s="18">
        <f>V359*dt + W358</f>
        <v>-0.2274164192226836</v>
      </c>
    </row>
    <row r="360" spans="1:23" x14ac:dyDescent="0.25">
      <c r="A360">
        <v>17.899999999999999</v>
      </c>
      <c r="B360">
        <v>0.4</v>
      </c>
      <c r="C360">
        <v>-0.9</v>
      </c>
      <c r="D360">
        <f t="shared" si="30"/>
        <v>-6.4000000000000001E-2</v>
      </c>
      <c r="E360">
        <f t="shared" si="31"/>
        <v>0.15100000000000002</v>
      </c>
      <c r="F360" s="24">
        <f t="shared" si="32"/>
        <v>9.4175999999999996E-2</v>
      </c>
      <c r="G360" s="24">
        <f t="shared" si="33"/>
        <v>7.421725500000001E-2</v>
      </c>
      <c r="H360" s="24">
        <f t="shared" si="34"/>
        <v>6.0749999999999998E-2</v>
      </c>
      <c r="I360" s="24">
        <f t="shared" si="35"/>
        <v>0.22914325500000002</v>
      </c>
      <c r="K360" s="17">
        <v>359</v>
      </c>
      <c r="L360" s="16">
        <f>L359+dt</f>
        <v>3.5799999999999677</v>
      </c>
      <c r="M360" s="16">
        <f>-springK*(P359)+grav*mass</f>
        <v>8.9178079931588883E-3</v>
      </c>
      <c r="N360" s="16">
        <f>Table2[[#This Row],[F]]/mass</f>
        <v>5.9452053287725924E-2</v>
      </c>
      <c r="O360" s="16">
        <f>N360*(dt) + O359</f>
        <v>1.48937090054855</v>
      </c>
      <c r="P360" s="18">
        <f>O360*dt + P359</f>
        <v>-0.21251302033294137</v>
      </c>
      <c r="R360" s="17">
        <v>359</v>
      </c>
      <c r="S360" s="16">
        <f>S359+dt</f>
        <v>3.5799999999999677</v>
      </c>
      <c r="T360" s="16">
        <f>-springK*(W359)+grav*mass-$Y$2*V359</f>
        <v>7.5096778191874715E-3</v>
      </c>
      <c r="U360" s="16">
        <f>Table24[[#This Row],[F]]/mass</f>
        <v>5.0064518794583145E-2</v>
      </c>
      <c r="V360" s="16">
        <f>U360*(dt) + V359</f>
        <v>1.4717119656705753</v>
      </c>
      <c r="W360" s="18">
        <f>V360*dt + W359</f>
        <v>-0.21269929956597786</v>
      </c>
    </row>
    <row r="361" spans="1:23" x14ac:dyDescent="0.25">
      <c r="A361">
        <v>17.95</v>
      </c>
      <c r="B361">
        <v>0.35099999999999998</v>
      </c>
      <c r="C361">
        <v>-0.98</v>
      </c>
      <c r="D361">
        <f t="shared" si="30"/>
        <v>-1.4999999999999958E-2</v>
      </c>
      <c r="E361">
        <f t="shared" si="31"/>
        <v>0.20000000000000007</v>
      </c>
      <c r="F361" s="24">
        <f t="shared" si="32"/>
        <v>2.2072499999999939E-2</v>
      </c>
      <c r="G361" s="24">
        <f t="shared" si="33"/>
        <v>0.13020000000000009</v>
      </c>
      <c r="H361" s="24">
        <f t="shared" si="34"/>
        <v>7.2029999999999997E-2</v>
      </c>
      <c r="I361" s="24">
        <f t="shared" si="35"/>
        <v>0.22430250000000002</v>
      </c>
      <c r="K361" s="17">
        <v>360</v>
      </c>
      <c r="L361" s="16">
        <f>L360+dt</f>
        <v>3.5899999999999674</v>
      </c>
      <c r="M361" s="16">
        <f>-springK*(P360)+grav*mass</f>
        <v>-8.8040237632551754E-2</v>
      </c>
      <c r="N361" s="16">
        <f>Table2[[#This Row],[F]]/mass</f>
        <v>-0.5869349175503451</v>
      </c>
      <c r="O361" s="16">
        <f>N361*(dt) + O360</f>
        <v>1.4835015513730465</v>
      </c>
      <c r="P361" s="18">
        <f>O361*dt + P360</f>
        <v>-0.19767800481921091</v>
      </c>
      <c r="R361" s="17">
        <v>360</v>
      </c>
      <c r="S361" s="16">
        <f>S360+dt</f>
        <v>3.5899999999999674</v>
      </c>
      <c r="T361" s="16">
        <f>-springK*(W360)+grav*mass-$Y$2*V360</f>
        <v>-8.8299271791154751E-2</v>
      </c>
      <c r="U361" s="16">
        <f>Table24[[#This Row],[F]]/mass</f>
        <v>-0.58866181194103173</v>
      </c>
      <c r="V361" s="16">
        <f>U361*(dt) + V360</f>
        <v>1.4658253475511649</v>
      </c>
      <c r="W361" s="18">
        <f>V361*dt + W360</f>
        <v>-0.19804104609046622</v>
      </c>
    </row>
    <row r="362" spans="1:23" x14ac:dyDescent="0.25">
      <c r="A362">
        <v>18</v>
      </c>
      <c r="B362">
        <v>0.30199999999999999</v>
      </c>
      <c r="C362">
        <v>-0.97</v>
      </c>
      <c r="D362">
        <f t="shared" si="30"/>
        <v>3.400000000000003E-2</v>
      </c>
      <c r="E362">
        <f t="shared" si="31"/>
        <v>0.24900000000000005</v>
      </c>
      <c r="F362" s="24">
        <f t="shared" si="32"/>
        <v>-5.0031000000000048E-2</v>
      </c>
      <c r="G362" s="24">
        <f t="shared" si="33"/>
        <v>0.20181325500000008</v>
      </c>
      <c r="H362" s="24">
        <f t="shared" si="34"/>
        <v>7.0567499999999991E-2</v>
      </c>
      <c r="I362" s="24">
        <f t="shared" si="35"/>
        <v>0.22234975500000004</v>
      </c>
      <c r="K362" s="17">
        <v>361</v>
      </c>
      <c r="L362" s="16">
        <f>L361+dt</f>
        <v>3.5999999999999672</v>
      </c>
      <c r="M362" s="16">
        <f>-springK*(P361)+grav*mass</f>
        <v>-0.18461618862693707</v>
      </c>
      <c r="N362" s="16">
        <f>Table2[[#This Row],[F]]/mass</f>
        <v>-1.2307745908462473</v>
      </c>
      <c r="O362" s="16">
        <f>N362*(dt) + O361</f>
        <v>1.4711938054645841</v>
      </c>
      <c r="P362" s="18">
        <f>O362*dt + P361</f>
        <v>-0.18296606676456506</v>
      </c>
      <c r="R362" s="17">
        <v>361</v>
      </c>
      <c r="S362" s="16">
        <f>S361+dt</f>
        <v>3.5999999999999672</v>
      </c>
      <c r="T362" s="16">
        <f>-springK*(W361)+grav*mass-$Y$2*V361</f>
        <v>-0.18371861529861624</v>
      </c>
      <c r="U362" s="16">
        <f>Table24[[#This Row],[F]]/mass</f>
        <v>-1.2247907686574417</v>
      </c>
      <c r="V362" s="16">
        <f>U362*(dt) + V361</f>
        <v>1.4535774398645904</v>
      </c>
      <c r="W362" s="18">
        <f>V362*dt + W361</f>
        <v>-0.18350527169182032</v>
      </c>
    </row>
    <row r="363" spans="1:23" x14ac:dyDescent="0.25">
      <c r="A363">
        <v>18.05</v>
      </c>
      <c r="B363">
        <v>0.255</v>
      </c>
      <c r="C363">
        <v>-0.85</v>
      </c>
      <c r="D363">
        <f t="shared" si="30"/>
        <v>8.1000000000000016E-2</v>
      </c>
      <c r="E363">
        <f t="shared" si="31"/>
        <v>0.29600000000000004</v>
      </c>
      <c r="F363" s="24">
        <f t="shared" si="32"/>
        <v>-0.11919150000000003</v>
      </c>
      <c r="G363" s="24">
        <f t="shared" si="33"/>
        <v>0.28519008000000007</v>
      </c>
      <c r="H363" s="24">
        <f t="shared" si="34"/>
        <v>5.4187499999999993E-2</v>
      </c>
      <c r="I363" s="24">
        <f t="shared" si="35"/>
        <v>0.22018608000000003</v>
      </c>
      <c r="K363" s="17">
        <v>362</v>
      </c>
      <c r="L363" s="16">
        <f>L362+dt</f>
        <v>3.609999999999967</v>
      </c>
      <c r="M363" s="16">
        <f>-springK*(P362)+grav*mass</f>
        <v>-0.28039090536268163</v>
      </c>
      <c r="N363" s="16">
        <f>Table2[[#This Row],[F]]/mass</f>
        <v>-1.8692727024178777</v>
      </c>
      <c r="O363" s="16">
        <f>N363*(dt) + O362</f>
        <v>1.4525010784404053</v>
      </c>
      <c r="P363" s="18">
        <f>O363*dt + P362</f>
        <v>-0.16844105598016101</v>
      </c>
      <c r="R363" s="17">
        <v>362</v>
      </c>
      <c r="S363" s="16">
        <f>S362+dt</f>
        <v>3.609999999999967</v>
      </c>
      <c r="T363" s="16">
        <f>-springK*(W362)+grav*mass-$Y$2*V362</f>
        <v>-0.27833425872611445</v>
      </c>
      <c r="U363" s="16">
        <f>Table24[[#This Row],[F]]/mass</f>
        <v>-1.855561724840763</v>
      </c>
      <c r="V363" s="16">
        <f>U363*(dt) + V362</f>
        <v>1.4350218226161828</v>
      </c>
      <c r="W363" s="18">
        <f>V363*dt + W362</f>
        <v>-0.16915505346565848</v>
      </c>
    </row>
    <row r="364" spans="1:23" x14ac:dyDescent="0.25">
      <c r="A364">
        <v>18.100000000000001</v>
      </c>
      <c r="B364">
        <v>0.217</v>
      </c>
      <c r="C364">
        <v>-0.63</v>
      </c>
      <c r="D364">
        <f t="shared" si="30"/>
        <v>0.11900000000000002</v>
      </c>
      <c r="E364">
        <f t="shared" si="31"/>
        <v>0.33400000000000007</v>
      </c>
      <c r="F364" s="24">
        <f t="shared" si="32"/>
        <v>-0.17510850000000003</v>
      </c>
      <c r="G364" s="24">
        <f t="shared" si="33"/>
        <v>0.36311478000000014</v>
      </c>
      <c r="H364" s="24">
        <f t="shared" si="34"/>
        <v>2.9767500000000002E-2</v>
      </c>
      <c r="I364" s="24">
        <f t="shared" si="35"/>
        <v>0.21777378000000011</v>
      </c>
      <c r="K364" s="17">
        <v>363</v>
      </c>
      <c r="L364" s="16">
        <f>L363+dt</f>
        <v>3.6199999999999668</v>
      </c>
      <c r="M364" s="16">
        <f>-springK*(P363)+grav*mass</f>
        <v>-0.37494872556915193</v>
      </c>
      <c r="N364" s="16">
        <f>Table2[[#This Row],[F]]/mass</f>
        <v>-2.499658170461013</v>
      </c>
      <c r="O364" s="16">
        <f>N364*(dt) + O363</f>
        <v>1.4275044967357953</v>
      </c>
      <c r="P364" s="18">
        <f>O364*dt + P363</f>
        <v>-0.15416601101280306</v>
      </c>
      <c r="R364" s="17">
        <v>363</v>
      </c>
      <c r="S364" s="16">
        <f>S363+dt</f>
        <v>3.6199999999999668</v>
      </c>
      <c r="T364" s="16">
        <f>-springK*(W363)+grav*mass-$Y$2*V363</f>
        <v>-0.37173562376117947</v>
      </c>
      <c r="U364" s="16">
        <f>Table24[[#This Row],[F]]/mass</f>
        <v>-2.4782374917411967</v>
      </c>
      <c r="V364" s="16">
        <f>U364*(dt) + V363</f>
        <v>1.410239447698771</v>
      </c>
      <c r="W364" s="18">
        <f>V364*dt + W363</f>
        <v>-0.15505265898867077</v>
      </c>
    </row>
    <row r="365" spans="1:23" x14ac:dyDescent="0.25">
      <c r="A365">
        <v>18.149999999999999</v>
      </c>
      <c r="B365">
        <v>0.191</v>
      </c>
      <c r="C365">
        <v>-0.36</v>
      </c>
      <c r="D365">
        <f t="shared" si="30"/>
        <v>0.14500000000000002</v>
      </c>
      <c r="E365">
        <f t="shared" si="31"/>
        <v>0.36000000000000004</v>
      </c>
      <c r="F365" s="24">
        <f t="shared" si="32"/>
        <v>-0.21336750000000004</v>
      </c>
      <c r="G365" s="24">
        <f t="shared" si="33"/>
        <v>0.42184800000000006</v>
      </c>
      <c r="H365" s="24">
        <f t="shared" si="34"/>
        <v>9.7199999999999995E-3</v>
      </c>
      <c r="I365" s="24">
        <f t="shared" si="35"/>
        <v>0.21820050000000002</v>
      </c>
      <c r="K365" s="17">
        <v>364</v>
      </c>
      <c r="L365" s="16">
        <f>L364+dt</f>
        <v>3.6299999999999666</v>
      </c>
      <c r="M365" s="16">
        <f>-springK*(P364)+grav*mass</f>
        <v>-0.46787926830665216</v>
      </c>
      <c r="N365" s="16">
        <f>Table2[[#This Row],[F]]/mass</f>
        <v>-3.1191951220443479</v>
      </c>
      <c r="O365" s="16">
        <f>N365*(dt) + O364</f>
        <v>1.3963125455153518</v>
      </c>
      <c r="P365" s="18">
        <f>O365*dt + P364</f>
        <v>-0.14020288555764954</v>
      </c>
      <c r="R365" s="17">
        <v>364</v>
      </c>
      <c r="S365" s="16">
        <f>S364+dt</f>
        <v>3.6299999999999666</v>
      </c>
      <c r="T365" s="16">
        <f>-springK*(W364)+grav*mass-$Y$2*V364</f>
        <v>-0.46351742943145219</v>
      </c>
      <c r="U365" s="16">
        <f>Table24[[#This Row],[F]]/mass</f>
        <v>-3.0901161962096815</v>
      </c>
      <c r="V365" s="16">
        <f>U365*(dt) + V364</f>
        <v>1.3793382857366741</v>
      </c>
      <c r="W365" s="18">
        <f>V365*dt + W364</f>
        <v>-0.14125927613130401</v>
      </c>
    </row>
    <row r="366" spans="1:23" x14ac:dyDescent="0.25">
      <c r="A366">
        <v>18.2</v>
      </c>
      <c r="B366">
        <v>0.18099999999999999</v>
      </c>
      <c r="C366">
        <v>-0.04</v>
      </c>
      <c r="D366">
        <f t="shared" si="30"/>
        <v>0.15500000000000003</v>
      </c>
      <c r="E366">
        <f t="shared" si="31"/>
        <v>0.37000000000000005</v>
      </c>
      <c r="F366" s="24">
        <f t="shared" si="32"/>
        <v>-0.22808250000000005</v>
      </c>
      <c r="G366" s="24">
        <f t="shared" si="33"/>
        <v>0.44560950000000016</v>
      </c>
      <c r="H366" s="24">
        <f t="shared" si="34"/>
        <v>1.2E-4</v>
      </c>
      <c r="I366" s="24">
        <f t="shared" si="35"/>
        <v>0.21764700000000012</v>
      </c>
      <c r="K366" s="17">
        <v>365</v>
      </c>
      <c r="L366" s="16">
        <f>L365+dt</f>
        <v>3.6399999999999664</v>
      </c>
      <c r="M366" s="16">
        <f>-springK*(P365)+grav*mass</f>
        <v>-0.55877921501970162</v>
      </c>
      <c r="N366" s="16">
        <f>Table2[[#This Row],[F]]/mass</f>
        <v>-3.725194766798011</v>
      </c>
      <c r="O366" s="16">
        <f>N366*(dt) + O365</f>
        <v>1.3590605978473718</v>
      </c>
      <c r="P366" s="18">
        <f>O366*dt + P365</f>
        <v>-0.12661227957917581</v>
      </c>
      <c r="R366" s="17">
        <v>365</v>
      </c>
      <c r="S366" s="16">
        <f>S365+dt</f>
        <v>3.6399999999999664</v>
      </c>
      <c r="T366" s="16">
        <f>-springK*(W365)+grav*mass-$Y$2*V365</f>
        <v>-0.55328145067094758</v>
      </c>
      <c r="U366" s="16">
        <f>Table24[[#This Row],[F]]/mass</f>
        <v>-3.6885430044729839</v>
      </c>
      <c r="V366" s="16">
        <f>U366*(dt) + V365</f>
        <v>1.3424528556919442</v>
      </c>
      <c r="W366" s="18">
        <f>V366*dt + W365</f>
        <v>-0.12783474757438457</v>
      </c>
    </row>
    <row r="367" spans="1:23" x14ac:dyDescent="0.25">
      <c r="A367">
        <v>18.25</v>
      </c>
      <c r="B367">
        <v>0.187</v>
      </c>
      <c r="C367">
        <v>0.28000000000000003</v>
      </c>
      <c r="D367">
        <f t="shared" si="30"/>
        <v>0.14900000000000002</v>
      </c>
      <c r="E367">
        <f t="shared" si="31"/>
        <v>0.36400000000000005</v>
      </c>
      <c r="F367" s="24">
        <f t="shared" si="32"/>
        <v>-0.21925350000000002</v>
      </c>
      <c r="G367" s="24">
        <f t="shared" si="33"/>
        <v>0.43127448000000007</v>
      </c>
      <c r="H367" s="24">
        <f t="shared" si="34"/>
        <v>5.8800000000000007E-3</v>
      </c>
      <c r="I367" s="24">
        <f t="shared" si="35"/>
        <v>0.21790098000000005</v>
      </c>
      <c r="K367" s="17">
        <v>366</v>
      </c>
      <c r="L367" s="16">
        <f>L366+dt</f>
        <v>3.6499999999999662</v>
      </c>
      <c r="M367" s="16">
        <f>-springK*(P366)+grav*mass</f>
        <v>-0.64725405993956553</v>
      </c>
      <c r="N367" s="16">
        <f>Table2[[#This Row],[F]]/mass</f>
        <v>-4.3150270662637702</v>
      </c>
      <c r="O367" s="16">
        <f>N367*(dt) + O366</f>
        <v>1.3159103271847341</v>
      </c>
      <c r="P367" s="18">
        <f>O367*dt + P366</f>
        <v>-0.11345317630732847</v>
      </c>
      <c r="R367" s="17">
        <v>366</v>
      </c>
      <c r="S367" s="16">
        <f>S366+dt</f>
        <v>3.6499999999999662</v>
      </c>
      <c r="T367" s="16">
        <f>-springK*(W366)+grav*mass-$Y$2*V366</f>
        <v>-0.64063824614644849</v>
      </c>
      <c r="U367" s="16">
        <f>Table24[[#This Row],[F]]/mass</f>
        <v>-4.2709216409763231</v>
      </c>
      <c r="V367" s="16">
        <f>U367*(dt) + V366</f>
        <v>1.2997436392821808</v>
      </c>
      <c r="W367" s="18">
        <f>V367*dt + W366</f>
        <v>-0.11483731118156276</v>
      </c>
    </row>
    <row r="368" spans="1:23" x14ac:dyDescent="0.25">
      <c r="A368">
        <v>18.3</v>
      </c>
      <c r="B368">
        <v>0.20899999999999999</v>
      </c>
      <c r="C368">
        <v>0.56999999999999995</v>
      </c>
      <c r="D368">
        <f t="shared" si="30"/>
        <v>0.12700000000000003</v>
      </c>
      <c r="E368">
        <f t="shared" si="31"/>
        <v>0.34200000000000008</v>
      </c>
      <c r="F368" s="24">
        <f t="shared" si="32"/>
        <v>-0.18688050000000006</v>
      </c>
      <c r="G368" s="24">
        <f t="shared" si="33"/>
        <v>0.38071782000000015</v>
      </c>
      <c r="H368" s="24">
        <f t="shared" si="34"/>
        <v>2.4367499999999997E-2</v>
      </c>
      <c r="I368" s="24">
        <f t="shared" si="35"/>
        <v>0.21820482000000008</v>
      </c>
      <c r="K368" s="17">
        <v>367</v>
      </c>
      <c r="L368" s="16">
        <f>L367+dt</f>
        <v>3.6599999999999659</v>
      </c>
      <c r="M368" s="16">
        <f>-springK*(P367)+grav*mass</f>
        <v>-0.73291982223929175</v>
      </c>
      <c r="N368" s="16">
        <f>Table2[[#This Row],[F]]/mass</f>
        <v>-4.8861321482619449</v>
      </c>
      <c r="O368" s="16">
        <f>N368*(dt) + O367</f>
        <v>1.2670490057021147</v>
      </c>
      <c r="P368" s="18">
        <f>O368*dt + P367</f>
        <v>-0.10078268625030733</v>
      </c>
      <c r="R368" s="17">
        <v>367</v>
      </c>
      <c r="S368" s="16">
        <f>S367+dt</f>
        <v>3.6599999999999659</v>
      </c>
      <c r="T368" s="16">
        <f>-springK*(W367)+grav*mass-$Y$2*V367</f>
        <v>-0.72520884784730866</v>
      </c>
      <c r="U368" s="16">
        <f>Table24[[#This Row],[F]]/mass</f>
        <v>-4.8347256523153916</v>
      </c>
      <c r="V368" s="16">
        <f>U368*(dt) + V367</f>
        <v>1.2513963827590269</v>
      </c>
      <c r="W368" s="18">
        <f>V368*dt + W367</f>
        <v>-0.1023233473539725</v>
      </c>
    </row>
    <row r="369" spans="1:23" x14ac:dyDescent="0.25">
      <c r="A369">
        <v>18.350000000000001</v>
      </c>
      <c r="B369">
        <v>0.24399999999999999</v>
      </c>
      <c r="C369">
        <v>0.79</v>
      </c>
      <c r="D369">
        <f t="shared" si="30"/>
        <v>9.2000000000000026E-2</v>
      </c>
      <c r="E369">
        <f t="shared" si="31"/>
        <v>0.30700000000000005</v>
      </c>
      <c r="F369" s="24">
        <f t="shared" si="32"/>
        <v>-0.13537800000000003</v>
      </c>
      <c r="G369" s="24">
        <f t="shared" si="33"/>
        <v>0.3067804950000001</v>
      </c>
      <c r="H369" s="24">
        <f t="shared" si="34"/>
        <v>4.6807500000000009E-2</v>
      </c>
      <c r="I369" s="24">
        <f t="shared" si="35"/>
        <v>0.21820999500000007</v>
      </c>
      <c r="K369" s="17">
        <v>368</v>
      </c>
      <c r="L369" s="16">
        <f>L368+dt</f>
        <v>3.6699999999999657</v>
      </c>
      <c r="M369" s="16">
        <f>-springK*(P368)+grav*mass</f>
        <v>-0.8154047125104994</v>
      </c>
      <c r="N369" s="16">
        <f>Table2[[#This Row],[F]]/mass</f>
        <v>-5.4360314167366628</v>
      </c>
      <c r="O369" s="16">
        <f>N369*(dt) + O368</f>
        <v>1.2126886915347481</v>
      </c>
      <c r="P369" s="18">
        <f>O369*dt + P368</f>
        <v>-8.8655799334959845E-2</v>
      </c>
      <c r="R369" s="17">
        <v>368</v>
      </c>
      <c r="S369" s="16">
        <f>S368+dt</f>
        <v>3.6699999999999657</v>
      </c>
      <c r="T369" s="16">
        <f>-springK*(W368)+grav*mass-$Y$2*V368</f>
        <v>-0.80662640510839811</v>
      </c>
      <c r="U369" s="16">
        <f>Table24[[#This Row],[F]]/mass</f>
        <v>-5.3775093673893206</v>
      </c>
      <c r="V369" s="16">
        <f>U369*(dt) + V368</f>
        <v>1.1976212890851337</v>
      </c>
      <c r="W369" s="18">
        <f>V369*dt + W368</f>
        <v>-9.0347134463121162E-2</v>
      </c>
    </row>
    <row r="370" spans="1:23" x14ac:dyDescent="0.25">
      <c r="A370">
        <v>18.399999999999999</v>
      </c>
      <c r="B370">
        <v>0.28799999999999998</v>
      </c>
      <c r="C370">
        <v>0.94</v>
      </c>
      <c r="D370">
        <f t="shared" si="30"/>
        <v>4.8000000000000043E-2</v>
      </c>
      <c r="E370">
        <f t="shared" si="31"/>
        <v>0.26300000000000007</v>
      </c>
      <c r="F370" s="24">
        <f t="shared" si="32"/>
        <v>-7.0632000000000056E-2</v>
      </c>
      <c r="G370" s="24">
        <f t="shared" si="33"/>
        <v>0.2251450950000001</v>
      </c>
      <c r="H370" s="24">
        <f t="shared" si="34"/>
        <v>6.6269999999999996E-2</v>
      </c>
      <c r="I370" s="24">
        <f t="shared" si="35"/>
        <v>0.22078309500000004</v>
      </c>
      <c r="K370" s="17">
        <v>369</v>
      </c>
      <c r="L370" s="16">
        <f>L369+dt</f>
        <v>3.6799999999999655</v>
      </c>
      <c r="M370" s="16">
        <f>-springK*(P369)+grav*mass</f>
        <v>-0.89435074632941147</v>
      </c>
      <c r="N370" s="16">
        <f>Table2[[#This Row],[F]]/mass</f>
        <v>-5.9623383088627433</v>
      </c>
      <c r="O370" s="16">
        <f>N370*(dt) + O369</f>
        <v>1.1530653084461207</v>
      </c>
      <c r="P370" s="18">
        <f>O370*dt + P369</f>
        <v>-7.7125146250498641E-2</v>
      </c>
      <c r="R370" s="17">
        <v>369</v>
      </c>
      <c r="S370" s="16">
        <f>S369+dt</f>
        <v>3.6799999999999655</v>
      </c>
      <c r="T370" s="16">
        <f>-springK*(W369)+grav*mass-$Y$2*V369</f>
        <v>-0.88453777593416649</v>
      </c>
      <c r="U370" s="16">
        <f>Table24[[#This Row],[F]]/mass</f>
        <v>-5.8969185062277765</v>
      </c>
      <c r="V370" s="16">
        <f>U370*(dt) + V369</f>
        <v>1.1386521040228559</v>
      </c>
      <c r="W370" s="18">
        <f>V370*dt + W369</f>
        <v>-7.8960613422892609E-2</v>
      </c>
    </row>
    <row r="371" spans="1:23" x14ac:dyDescent="0.25">
      <c r="A371">
        <v>18.45</v>
      </c>
      <c r="B371">
        <v>0.33800000000000002</v>
      </c>
      <c r="C371">
        <v>0.99</v>
      </c>
      <c r="D371">
        <f t="shared" si="30"/>
        <v>-2.0000000000000018E-3</v>
      </c>
      <c r="E371">
        <f t="shared" si="31"/>
        <v>0.21300000000000002</v>
      </c>
      <c r="F371" s="24">
        <f t="shared" si="32"/>
        <v>2.9430000000000025E-3</v>
      </c>
      <c r="G371" s="24">
        <f t="shared" si="33"/>
        <v>0.14767609500000001</v>
      </c>
      <c r="H371" s="24">
        <f t="shared" si="34"/>
        <v>7.350749999999999E-2</v>
      </c>
      <c r="I371" s="24">
        <f t="shared" si="35"/>
        <v>0.22412659499999998</v>
      </c>
      <c r="K371" s="17">
        <v>370</v>
      </c>
      <c r="L371" s="16">
        <f>L370+dt</f>
        <v>3.6899999999999653</v>
      </c>
      <c r="M371" s="16">
        <f>-springK*(P370)+grav*mass</f>
        <v>-0.96941529790925385</v>
      </c>
      <c r="N371" s="16">
        <f>Table2[[#This Row],[F]]/mass</f>
        <v>-6.462768652728359</v>
      </c>
      <c r="O371" s="16">
        <f>N371*(dt) + O370</f>
        <v>1.088437621918837</v>
      </c>
      <c r="P371" s="18">
        <f>O371*dt + P370</f>
        <v>-6.6240770031310264E-2</v>
      </c>
      <c r="R371" s="17">
        <v>370</v>
      </c>
      <c r="S371" s="16">
        <f>S370+dt</f>
        <v>3.6899999999999653</v>
      </c>
      <c r="T371" s="16">
        <f>-springK*(W370)+grav*mass-$Y$2*V370</f>
        <v>-0.958605058720992</v>
      </c>
      <c r="U371" s="16">
        <f>Table24[[#This Row],[F]]/mass</f>
        <v>-6.3907003914732803</v>
      </c>
      <c r="V371" s="16">
        <f>U371*(dt) + V370</f>
        <v>1.0747451001081232</v>
      </c>
      <c r="W371" s="18">
        <f>V371*dt + W370</f>
        <v>-6.8213162421811371E-2</v>
      </c>
    </row>
    <row r="372" spans="1:23" x14ac:dyDescent="0.25">
      <c r="A372">
        <v>18.5</v>
      </c>
      <c r="B372">
        <v>0.38700000000000001</v>
      </c>
      <c r="C372">
        <v>0.93</v>
      </c>
      <c r="D372">
        <f t="shared" si="30"/>
        <v>-5.099999999999999E-2</v>
      </c>
      <c r="E372">
        <f t="shared" si="31"/>
        <v>0.16400000000000003</v>
      </c>
      <c r="F372" s="24">
        <f t="shared" si="32"/>
        <v>7.5046499999999988E-2</v>
      </c>
      <c r="G372" s="24">
        <f t="shared" si="33"/>
        <v>8.7546480000000024E-2</v>
      </c>
      <c r="H372" s="24">
        <f t="shared" si="34"/>
        <v>6.4867500000000008E-2</v>
      </c>
      <c r="I372" s="24">
        <f t="shared" si="35"/>
        <v>0.22746048000000002</v>
      </c>
      <c r="K372" s="17">
        <v>371</v>
      </c>
      <c r="L372" s="16">
        <f>L371+dt</f>
        <v>3.6999999999999651</v>
      </c>
      <c r="M372" s="16">
        <f>-springK*(P371)+grav*mass</f>
        <v>-1.0402725870961702</v>
      </c>
      <c r="N372" s="16">
        <f>Table2[[#This Row],[F]]/mass</f>
        <v>-6.9351505806411353</v>
      </c>
      <c r="O372" s="16">
        <f>N372*(dt) + O371</f>
        <v>1.0190861161124256</v>
      </c>
      <c r="P372" s="18">
        <f>O372*dt + P371</f>
        <v>-5.6049908870186009E-2</v>
      </c>
      <c r="R372" s="17">
        <v>371</v>
      </c>
      <c r="S372" s="16">
        <f>S371+dt</f>
        <v>3.6999999999999651</v>
      </c>
      <c r="T372" s="16">
        <f>-springK*(W371)+grav*mass-$Y$2*V371</f>
        <v>-1.0285070577341162</v>
      </c>
      <c r="U372" s="16">
        <f>Table24[[#This Row],[F]]/mass</f>
        <v>-6.856713718227442</v>
      </c>
      <c r="V372" s="16">
        <f>U372*(dt) + V371</f>
        <v>1.0061779629258487</v>
      </c>
      <c r="W372" s="18">
        <f>V372*dt + W371</f>
        <v>-5.8151382792552886E-2</v>
      </c>
    </row>
    <row r="373" spans="1:23" x14ac:dyDescent="0.25">
      <c r="A373">
        <v>18.55</v>
      </c>
      <c r="B373">
        <v>0.43099999999999999</v>
      </c>
      <c r="C373">
        <v>0.77</v>
      </c>
      <c r="D373">
        <f t="shared" si="30"/>
        <v>-9.4999999999999973E-2</v>
      </c>
      <c r="E373">
        <f t="shared" si="31"/>
        <v>0.12000000000000005</v>
      </c>
      <c r="F373" s="24">
        <f t="shared" si="32"/>
        <v>0.13979249999999996</v>
      </c>
      <c r="G373" s="24">
        <f t="shared" si="33"/>
        <v>4.6872000000000039E-2</v>
      </c>
      <c r="H373" s="24">
        <f t="shared" si="34"/>
        <v>4.44675E-2</v>
      </c>
      <c r="I373" s="24">
        <f t="shared" si="35"/>
        <v>0.231132</v>
      </c>
      <c r="K373" s="17">
        <v>372</v>
      </c>
      <c r="L373" s="16">
        <f>L372+dt</f>
        <v>3.7099999999999649</v>
      </c>
      <c r="M373" s="16">
        <f>-springK*(P372)+grav*mass</f>
        <v>-1.1066150932550891</v>
      </c>
      <c r="N373" s="16">
        <f>Table2[[#This Row],[F]]/mass</f>
        <v>-7.3774339550339274</v>
      </c>
      <c r="O373" s="16">
        <f>N373*(dt) + O372</f>
        <v>0.94531177656208631</v>
      </c>
      <c r="P373" s="18">
        <f>O373*dt + P372</f>
        <v>-4.6596791104565147E-2</v>
      </c>
      <c r="R373" s="17">
        <v>372</v>
      </c>
      <c r="S373" s="16">
        <f>S372+dt</f>
        <v>3.7099999999999649</v>
      </c>
      <c r="T373" s="16">
        <f>-springK*(W372)+grav*mass-$Y$2*V372</f>
        <v>-1.0939406759834065</v>
      </c>
      <c r="U373" s="16">
        <f>Table24[[#This Row],[F]]/mass</f>
        <v>-7.2929378398893769</v>
      </c>
      <c r="V373" s="16">
        <f>U373*(dt) + V372</f>
        <v>0.93324858452695492</v>
      </c>
      <c r="W373" s="18">
        <f>V373*dt + W372</f>
        <v>-4.8818896947283336E-2</v>
      </c>
    </row>
    <row r="374" spans="1:23" x14ac:dyDescent="0.25">
      <c r="A374">
        <v>18.600000000000001</v>
      </c>
      <c r="B374">
        <v>0.46400000000000002</v>
      </c>
      <c r="C374">
        <v>0.53</v>
      </c>
      <c r="D374">
        <f t="shared" si="30"/>
        <v>-0.128</v>
      </c>
      <c r="E374">
        <f t="shared" si="31"/>
        <v>8.7000000000000022E-2</v>
      </c>
      <c r="F374" s="24">
        <f t="shared" si="32"/>
        <v>0.18835199999999999</v>
      </c>
      <c r="G374" s="24">
        <f t="shared" si="33"/>
        <v>2.4637095000000012E-2</v>
      </c>
      <c r="H374" s="24">
        <f t="shared" si="34"/>
        <v>2.1067500000000003E-2</v>
      </c>
      <c r="I374" s="24">
        <f t="shared" si="35"/>
        <v>0.23405659500000003</v>
      </c>
      <c r="K374" s="17">
        <v>373</v>
      </c>
      <c r="L374" s="16">
        <f>L373+dt</f>
        <v>3.7199999999999647</v>
      </c>
      <c r="M374" s="16">
        <f>-springK*(P373)+grav*mass</f>
        <v>-1.1681548899092808</v>
      </c>
      <c r="N374" s="16">
        <f>Table2[[#This Row],[F]]/mass</f>
        <v>-7.7876992660618729</v>
      </c>
      <c r="O374" s="16">
        <f>N374*(dt) + O373</f>
        <v>0.86743478390146755</v>
      </c>
      <c r="P374" s="18">
        <f>O374*dt + P373</f>
        <v>-3.7922443265550471E-2</v>
      </c>
      <c r="R374" s="17">
        <v>373</v>
      </c>
      <c r="S374" s="16">
        <f>S373+dt</f>
        <v>3.7199999999999647</v>
      </c>
      <c r="T374" s="16">
        <f>-springK*(W373)+grav*mass-$Y$2*V373</f>
        <v>-1.1546222294577126</v>
      </c>
      <c r="U374" s="16">
        <f>Table24[[#This Row],[F]]/mass</f>
        <v>-7.6974815297180843</v>
      </c>
      <c r="V374" s="16">
        <f>U374*(dt) + V373</f>
        <v>0.85627376922977405</v>
      </c>
      <c r="W374" s="18">
        <f>V374*dt + W373</f>
        <v>-4.0256159254985595E-2</v>
      </c>
    </row>
    <row r="375" spans="1:23" x14ac:dyDescent="0.25">
      <c r="A375">
        <v>18.649999999999999</v>
      </c>
      <c r="B375">
        <v>0.48399999999999999</v>
      </c>
      <c r="C375">
        <v>0.24</v>
      </c>
      <c r="D375">
        <f t="shared" si="30"/>
        <v>-0.14799999999999996</v>
      </c>
      <c r="E375">
        <f t="shared" si="31"/>
        <v>6.700000000000006E-2</v>
      </c>
      <c r="F375" s="24">
        <f t="shared" si="32"/>
        <v>0.21778199999999995</v>
      </c>
      <c r="G375" s="24">
        <f t="shared" si="33"/>
        <v>1.4611695000000025E-2</v>
      </c>
      <c r="H375" s="24">
        <f t="shared" si="34"/>
        <v>4.3200000000000001E-3</v>
      </c>
      <c r="I375" s="24">
        <f t="shared" si="35"/>
        <v>0.23671369499999997</v>
      </c>
      <c r="K375" s="17">
        <v>374</v>
      </c>
      <c r="L375" s="16">
        <f>L374+dt</f>
        <v>3.7299999999999645</v>
      </c>
      <c r="M375" s="16">
        <f>-springK*(P374)+grav*mass</f>
        <v>-1.2246248943412665</v>
      </c>
      <c r="N375" s="16">
        <f>Table2[[#This Row],[F]]/mass</f>
        <v>-8.1641659622751099</v>
      </c>
      <c r="O375" s="16">
        <f>N375*(dt) + O374</f>
        <v>0.78579312427871639</v>
      </c>
      <c r="P375" s="18">
        <f>O375*dt + P374</f>
        <v>-3.0064512022763307E-2</v>
      </c>
      <c r="R375" s="17">
        <v>374</v>
      </c>
      <c r="S375" s="16">
        <f>S374+dt</f>
        <v>3.7299999999999645</v>
      </c>
      <c r="T375" s="16">
        <f>-springK*(W374)+grav*mass-$Y$2*V374</f>
        <v>-1.2102886770192736</v>
      </c>
      <c r="U375" s="16">
        <f>Table24[[#This Row],[F]]/mass</f>
        <v>-8.0685911801284913</v>
      </c>
      <c r="V375" s="16">
        <f>U375*(dt) + V374</f>
        <v>0.77558785742848912</v>
      </c>
      <c r="W375" s="18">
        <f>V375*dt + W374</f>
        <v>-3.2500280680700704E-2</v>
      </c>
    </row>
    <row r="376" spans="1:23" x14ac:dyDescent="0.25">
      <c r="A376">
        <v>18.7</v>
      </c>
      <c r="B376">
        <v>0.48799999999999999</v>
      </c>
      <c r="C376">
        <v>-0.08</v>
      </c>
      <c r="D376">
        <f t="shared" si="30"/>
        <v>-0.15199999999999997</v>
      </c>
      <c r="E376">
        <f t="shared" si="31"/>
        <v>6.3000000000000056E-2</v>
      </c>
      <c r="F376" s="24">
        <f t="shared" si="32"/>
        <v>0.22366799999999995</v>
      </c>
      <c r="G376" s="24">
        <f t="shared" si="33"/>
        <v>1.2919095000000023E-2</v>
      </c>
      <c r="H376" s="24">
        <f t="shared" si="34"/>
        <v>4.8000000000000001E-4</v>
      </c>
      <c r="I376" s="24">
        <f t="shared" si="35"/>
        <v>0.23706709499999998</v>
      </c>
      <c r="K376" s="17">
        <v>375</v>
      </c>
      <c r="L376" s="16">
        <f>L375+dt</f>
        <v>3.7399999999999642</v>
      </c>
      <c r="M376" s="16">
        <f>-springK*(P375)+grav*mass</f>
        <v>-1.2757800267318109</v>
      </c>
      <c r="N376" s="16">
        <f>Table2[[#This Row],[F]]/mass</f>
        <v>-8.505200178212073</v>
      </c>
      <c r="O376" s="16">
        <f>N376*(dt) + O375</f>
        <v>0.7007411224965957</v>
      </c>
      <c r="P376" s="18">
        <f>O376*dt + P375</f>
        <v>-2.305710079779735E-2</v>
      </c>
      <c r="R376" s="17">
        <v>375</v>
      </c>
      <c r="S376" s="16">
        <f>S375+dt</f>
        <v>3.7399999999999642</v>
      </c>
      <c r="T376" s="16">
        <f>-springK*(W375)+grav*mass-$Y$2*V375</f>
        <v>-1.2606987606260669</v>
      </c>
      <c r="U376" s="16">
        <f>Table24[[#This Row],[F]]/mass</f>
        <v>-8.4046584041737802</v>
      </c>
      <c r="V376" s="16">
        <f>U376*(dt) + V375</f>
        <v>0.69154127338675131</v>
      </c>
      <c r="W376" s="18">
        <f>V376*dt + W375</f>
        <v>-2.5584867946833192E-2</v>
      </c>
    </row>
    <row r="377" spans="1:23" x14ac:dyDescent="0.25">
      <c r="A377">
        <v>18.75</v>
      </c>
      <c r="B377">
        <v>0.47599999999999998</v>
      </c>
      <c r="C377">
        <v>-0.39</v>
      </c>
      <c r="D377">
        <f t="shared" si="30"/>
        <v>-0.13999999999999996</v>
      </c>
      <c r="E377">
        <f t="shared" si="31"/>
        <v>7.5000000000000067E-2</v>
      </c>
      <c r="F377" s="24">
        <f t="shared" si="32"/>
        <v>0.20600999999999994</v>
      </c>
      <c r="G377" s="24">
        <f t="shared" si="33"/>
        <v>1.8309375000000034E-2</v>
      </c>
      <c r="H377" s="24">
        <f t="shared" si="34"/>
        <v>1.1407500000000001E-2</v>
      </c>
      <c r="I377" s="24">
        <f t="shared" si="35"/>
        <v>0.235726875</v>
      </c>
      <c r="K377" s="17">
        <v>376</v>
      </c>
      <c r="L377" s="16">
        <f>L376+dt</f>
        <v>3.749999999999964</v>
      </c>
      <c r="M377" s="16">
        <f>-springK*(P376)+grav*mass</f>
        <v>-1.3213982738063392</v>
      </c>
      <c r="N377" s="16">
        <f>Table2[[#This Row],[F]]/mass</f>
        <v>-8.809321825375596</v>
      </c>
      <c r="O377" s="16">
        <f>N377*(dt) + O376</f>
        <v>0.61264790424283977</v>
      </c>
      <c r="P377" s="18">
        <f>O377*dt + P376</f>
        <v>-1.6930621755368951E-2</v>
      </c>
      <c r="R377" s="17">
        <v>376</v>
      </c>
      <c r="S377" s="16">
        <f>S376+dt</f>
        <v>3.749999999999964</v>
      </c>
      <c r="T377" s="16">
        <f>-springK*(W376)+grav*mass-$Y$2*V376</f>
        <v>-1.3056340509395028</v>
      </c>
      <c r="U377" s="16">
        <f>Table24[[#This Row],[F]]/mass</f>
        <v>-8.704227006263352</v>
      </c>
      <c r="V377" s="16">
        <f>U377*(dt) + V376</f>
        <v>0.60449900332411777</v>
      </c>
      <c r="W377" s="18">
        <f>V377*dt + W376</f>
        <v>-1.9539877913592015E-2</v>
      </c>
    </row>
    <row r="378" spans="1:23" x14ac:dyDescent="0.25">
      <c r="A378">
        <v>18.8</v>
      </c>
      <c r="B378">
        <v>0.44800000000000001</v>
      </c>
      <c r="C378">
        <v>-0.66</v>
      </c>
      <c r="D378">
        <f t="shared" si="30"/>
        <v>-0.11199999999999999</v>
      </c>
      <c r="E378">
        <f t="shared" si="31"/>
        <v>0.10300000000000004</v>
      </c>
      <c r="F378" s="24">
        <f t="shared" si="32"/>
        <v>0.16480800000000001</v>
      </c>
      <c r="G378" s="24">
        <f t="shared" si="33"/>
        <v>3.4532295000000025E-2</v>
      </c>
      <c r="H378" s="24">
        <f t="shared" si="34"/>
        <v>3.2670000000000005E-2</v>
      </c>
      <c r="I378" s="24">
        <f t="shared" si="35"/>
        <v>0.23201029500000003</v>
      </c>
      <c r="K378" s="17">
        <v>377</v>
      </c>
      <c r="L378" s="16">
        <f>L377+dt</f>
        <v>3.7599999999999638</v>
      </c>
      <c r="M378" s="16">
        <f>-springK*(P377)+grav*mass</f>
        <v>-1.3612816523725482</v>
      </c>
      <c r="N378" s="16">
        <f>Table2[[#This Row],[F]]/mass</f>
        <v>-9.0752110158169881</v>
      </c>
      <c r="O378" s="16">
        <f>N378*(dt) + O377</f>
        <v>0.52189579408466991</v>
      </c>
      <c r="P378" s="18">
        <f>O378*dt + P377</f>
        <v>-1.1711663814522252E-2</v>
      </c>
      <c r="R378" s="17">
        <v>377</v>
      </c>
      <c r="S378" s="16">
        <f>S377+dt</f>
        <v>3.7599999999999638</v>
      </c>
      <c r="T378" s="16">
        <f>-springK*(W377)+grav*mass-$Y$2*V377</f>
        <v>-1.3448998937858401</v>
      </c>
      <c r="U378" s="16">
        <f>Table24[[#This Row],[F]]/mass</f>
        <v>-8.9659992919056002</v>
      </c>
      <c r="V378" s="16">
        <f>U378*(dt) + V377</f>
        <v>0.51483901040506175</v>
      </c>
      <c r="W378" s="18">
        <f>V378*dt + W377</f>
        <v>-1.4391487809541397E-2</v>
      </c>
    </row>
    <row r="379" spans="1:23" x14ac:dyDescent="0.25">
      <c r="A379">
        <v>18.850000000000001</v>
      </c>
      <c r="B379">
        <v>0.40899999999999997</v>
      </c>
      <c r="C379">
        <v>-0.85</v>
      </c>
      <c r="D379">
        <f t="shared" si="30"/>
        <v>-7.2999999999999954E-2</v>
      </c>
      <c r="E379">
        <f t="shared" si="31"/>
        <v>0.14200000000000007</v>
      </c>
      <c r="F379" s="24">
        <f t="shared" si="32"/>
        <v>0.10741949999999993</v>
      </c>
      <c r="G379" s="24">
        <f t="shared" si="33"/>
        <v>6.5633820000000065E-2</v>
      </c>
      <c r="H379" s="24">
        <f t="shared" si="34"/>
        <v>5.4187499999999993E-2</v>
      </c>
      <c r="I379" s="24">
        <f t="shared" si="35"/>
        <v>0.22724082000000001</v>
      </c>
      <c r="K379" s="17">
        <v>378</v>
      </c>
      <c r="L379" s="16">
        <f>L378+dt</f>
        <v>3.7699999999999636</v>
      </c>
      <c r="M379" s="16">
        <f>-springK*(P378)+grav*mass</f>
        <v>-1.3952570685674601</v>
      </c>
      <c r="N379" s="16">
        <f>Table2[[#This Row],[F]]/mass</f>
        <v>-9.3017137904497353</v>
      </c>
      <c r="O379" s="16">
        <f>N379*(dt) + O378</f>
        <v>0.42887865618017257</v>
      </c>
      <c r="P379" s="18">
        <f>O379*dt + P378</f>
        <v>-7.4228772527205264E-3</v>
      </c>
      <c r="R379" s="17">
        <v>378</v>
      </c>
      <c r="S379" s="16">
        <f>S378+dt</f>
        <v>3.7699999999999636</v>
      </c>
      <c r="T379" s="16">
        <f>-springK*(W378)+grav*mass-$Y$2*V378</f>
        <v>-1.3783262533702907</v>
      </c>
      <c r="U379" s="16">
        <f>Table24[[#This Row],[F]]/mass</f>
        <v>-9.1888416891352716</v>
      </c>
      <c r="V379" s="16">
        <f>U379*(dt) + V378</f>
        <v>0.42295059351370901</v>
      </c>
      <c r="W379" s="18">
        <f>V379*dt + W378</f>
        <v>-1.0161981874404306E-2</v>
      </c>
    </row>
    <row r="380" spans="1:23" x14ac:dyDescent="0.25">
      <c r="A380">
        <v>18.899999999999999</v>
      </c>
      <c r="B380">
        <v>0.36299999999999999</v>
      </c>
      <c r="C380">
        <v>-0.96</v>
      </c>
      <c r="D380">
        <f t="shared" si="30"/>
        <v>-2.6999999999999968E-2</v>
      </c>
      <c r="E380">
        <f t="shared" si="31"/>
        <v>0.18800000000000006</v>
      </c>
      <c r="F380" s="24">
        <f t="shared" si="32"/>
        <v>3.973049999999996E-2</v>
      </c>
      <c r="G380" s="24">
        <f t="shared" si="33"/>
        <v>0.11504472000000006</v>
      </c>
      <c r="H380" s="24">
        <f t="shared" si="34"/>
        <v>6.9120000000000001E-2</v>
      </c>
      <c r="I380" s="24">
        <f t="shared" si="35"/>
        <v>0.22389522000000001</v>
      </c>
      <c r="K380" s="17">
        <v>379</v>
      </c>
      <c r="L380" s="16">
        <f>L379+dt</f>
        <v>3.7799999999999634</v>
      </c>
      <c r="M380" s="16">
        <f>-springK*(P379)+grav*mass</f>
        <v>-1.4231770690847894</v>
      </c>
      <c r="N380" s="16">
        <f>Table2[[#This Row],[F]]/mass</f>
        <v>-9.4878471272319302</v>
      </c>
      <c r="O380" s="16">
        <f>N380*(dt) + O379</f>
        <v>0.33400018490785327</v>
      </c>
      <c r="P380" s="18">
        <f>O380*dt + P379</f>
        <v>-4.0828754036419937E-3</v>
      </c>
      <c r="R380" s="17">
        <v>379</v>
      </c>
      <c r="S380" s="16">
        <f>S379+dt</f>
        <v>3.7799999999999634</v>
      </c>
      <c r="T380" s="16">
        <f>-springK*(W379)+grav*mass-$Y$2*V379</f>
        <v>-1.4057684485911417</v>
      </c>
      <c r="U380" s="16">
        <f>Table24[[#This Row],[F]]/mass</f>
        <v>-9.3717896572742792</v>
      </c>
      <c r="V380" s="16">
        <f>U380*(dt) + V379</f>
        <v>0.32923269694096624</v>
      </c>
      <c r="W380" s="18">
        <f>V380*dt + W379</f>
        <v>-6.8696549049946445E-3</v>
      </c>
    </row>
    <row r="381" spans="1:23" x14ac:dyDescent="0.25">
      <c r="A381">
        <v>18.95</v>
      </c>
      <c r="B381">
        <v>0.313</v>
      </c>
      <c r="C381">
        <v>-0.97</v>
      </c>
      <c r="D381">
        <f t="shared" si="30"/>
        <v>2.300000000000002E-2</v>
      </c>
      <c r="E381">
        <f t="shared" si="31"/>
        <v>0.23800000000000004</v>
      </c>
      <c r="F381" s="24">
        <f t="shared" si="32"/>
        <v>-3.3844500000000034E-2</v>
      </c>
      <c r="G381" s="24">
        <f t="shared" si="33"/>
        <v>0.18437622000000006</v>
      </c>
      <c r="H381" s="24">
        <f t="shared" si="34"/>
        <v>7.0567499999999991E-2</v>
      </c>
      <c r="I381" s="24">
        <f t="shared" si="35"/>
        <v>0.22109922000000004</v>
      </c>
      <c r="K381" s="17">
        <v>380</v>
      </c>
      <c r="L381" s="16">
        <f>L380+dt</f>
        <v>3.7899999999999632</v>
      </c>
      <c r="M381" s="16">
        <f>-springK*(P380)+grav*mass</f>
        <v>-1.4449204811222907</v>
      </c>
      <c r="N381" s="16">
        <f>Table2[[#This Row],[F]]/mass</f>
        <v>-9.6328032074819383</v>
      </c>
      <c r="O381" s="16">
        <f>N381*(dt) + O380</f>
        <v>0.23767215283303389</v>
      </c>
      <c r="P381" s="18">
        <f>O381*dt + P380</f>
        <v>-1.7061538753116545E-3</v>
      </c>
      <c r="R381" s="17">
        <v>380</v>
      </c>
      <c r="S381" s="16">
        <f>S380+dt</f>
        <v>3.7899999999999632</v>
      </c>
      <c r="T381" s="16">
        <f>-springK*(W380)+grav*mass-$Y$2*V380</f>
        <v>-1.4271077792654259</v>
      </c>
      <c r="U381" s="16">
        <f>Table24[[#This Row],[F]]/mass</f>
        <v>-9.5140518617695058</v>
      </c>
      <c r="V381" s="16">
        <f>U381*(dt) + V380</f>
        <v>0.23409217832327117</v>
      </c>
      <c r="W381" s="18">
        <f>V381*dt + W380</f>
        <v>-4.5287331217619322E-3</v>
      </c>
    </row>
    <row r="382" spans="1:23" x14ac:dyDescent="0.25">
      <c r="A382">
        <v>19</v>
      </c>
      <c r="B382">
        <v>0.26600000000000001</v>
      </c>
      <c r="C382">
        <v>-0.87</v>
      </c>
      <c r="D382">
        <f t="shared" si="30"/>
        <v>7.0000000000000007E-2</v>
      </c>
      <c r="E382">
        <f t="shared" si="31"/>
        <v>0.28500000000000003</v>
      </c>
      <c r="F382" s="24">
        <f t="shared" si="32"/>
        <v>-0.10300500000000001</v>
      </c>
      <c r="G382" s="24">
        <f t="shared" si="33"/>
        <v>0.26438737500000004</v>
      </c>
      <c r="H382" s="24">
        <f t="shared" si="34"/>
        <v>5.6767499999999999E-2</v>
      </c>
      <c r="I382" s="24">
        <f t="shared" si="35"/>
        <v>0.21814987500000002</v>
      </c>
      <c r="K382" s="17">
        <v>381</v>
      </c>
      <c r="L382" s="16">
        <f>L381+dt</f>
        <v>3.799999999999963</v>
      </c>
      <c r="M382" s="16">
        <f>-springK*(P381)+grav*mass</f>
        <v>-1.4603929382717211</v>
      </c>
      <c r="N382" s="16">
        <f>Table2[[#This Row],[F]]/mass</f>
        <v>-9.7359529218114744</v>
      </c>
      <c r="O382" s="16">
        <f>N382*(dt) + O381</f>
        <v>0.14031262361491914</v>
      </c>
      <c r="P382" s="18">
        <f>O382*dt + P381</f>
        <v>-3.0302763916246317E-4</v>
      </c>
      <c r="R382" s="17">
        <v>381</v>
      </c>
      <c r="S382" s="16">
        <f>S381+dt</f>
        <v>3.799999999999963</v>
      </c>
      <c r="T382" s="16">
        <f>-springK*(W381)+grav*mass-$Y$2*V381</f>
        <v>-1.4422520395556531</v>
      </c>
      <c r="U382" s="16">
        <f>Table24[[#This Row],[F]]/mass</f>
        <v>-9.615013597037688</v>
      </c>
      <c r="V382" s="16">
        <f>U382*(dt) + V381</f>
        <v>0.13794204235289428</v>
      </c>
      <c r="W382" s="18">
        <f>V382*dt + W381</f>
        <v>-3.1493126982329893E-3</v>
      </c>
    </row>
    <row r="383" spans="1:23" x14ac:dyDescent="0.25">
      <c r="A383">
        <v>19.05</v>
      </c>
      <c r="B383">
        <v>0.22600000000000001</v>
      </c>
      <c r="C383">
        <v>-0.69</v>
      </c>
      <c r="D383">
        <f t="shared" si="30"/>
        <v>0.11000000000000001</v>
      </c>
      <c r="E383">
        <f t="shared" si="31"/>
        <v>0.32500000000000007</v>
      </c>
      <c r="F383" s="24">
        <f t="shared" si="32"/>
        <v>-0.16186500000000001</v>
      </c>
      <c r="G383" s="24">
        <f t="shared" si="33"/>
        <v>0.34380937500000014</v>
      </c>
      <c r="H383" s="24">
        <f t="shared" si="34"/>
        <v>3.5707499999999989E-2</v>
      </c>
      <c r="I383" s="24">
        <f t="shared" si="35"/>
        <v>0.21765187500000011</v>
      </c>
      <c r="K383" s="17">
        <v>382</v>
      </c>
      <c r="L383" s="16">
        <f>L382+dt</f>
        <v>3.8099999999999627</v>
      </c>
      <c r="M383" s="16">
        <f>-springK*(P382)+grav*mass</f>
        <v>-1.4695272900690524</v>
      </c>
      <c r="N383" s="16">
        <f>Table2[[#This Row],[F]]/mass</f>
        <v>-9.7968486004603488</v>
      </c>
      <c r="O383" s="16">
        <f>N383*(dt) + O382</f>
        <v>4.2344137610315649E-2</v>
      </c>
      <c r="P383" s="18">
        <f>O383*dt + P382</f>
        <v>1.2041373694069335E-4</v>
      </c>
      <c r="R383" s="17">
        <v>382</v>
      </c>
      <c r="S383" s="16">
        <f>S382+dt</f>
        <v>3.8099999999999627</v>
      </c>
      <c r="T383" s="16">
        <f>-springK*(W382)+grav*mass-$Y$2*V382</f>
        <v>-1.451135916376856</v>
      </c>
      <c r="U383" s="16">
        <f>Table24[[#This Row],[F]]/mass</f>
        <v>-9.6742394425123734</v>
      </c>
      <c r="V383" s="16">
        <f>U383*(dt) + V382</f>
        <v>4.1199647927770547E-2</v>
      </c>
      <c r="W383" s="18">
        <f>V383*dt + W382</f>
        <v>-2.7373162189552836E-3</v>
      </c>
    </row>
    <row r="384" spans="1:23" x14ac:dyDescent="0.25">
      <c r="A384">
        <v>19.100000000000001</v>
      </c>
      <c r="B384">
        <v>0.19800000000000001</v>
      </c>
      <c r="C384">
        <v>-0.42</v>
      </c>
      <c r="D384">
        <f t="shared" si="30"/>
        <v>0.13800000000000001</v>
      </c>
      <c r="E384">
        <f t="shared" si="31"/>
        <v>0.35300000000000004</v>
      </c>
      <c r="F384" s="24">
        <f t="shared" si="32"/>
        <v>-0.203067</v>
      </c>
      <c r="G384" s="24">
        <f t="shared" si="33"/>
        <v>0.40560229500000006</v>
      </c>
      <c r="H384" s="24">
        <f t="shared" si="34"/>
        <v>1.3229999999999997E-2</v>
      </c>
      <c r="I384" s="24">
        <f t="shared" si="35"/>
        <v>0.21576529500000005</v>
      </c>
      <c r="K384" s="17">
        <v>383</v>
      </c>
      <c r="L384" s="16">
        <f>L383+dt</f>
        <v>3.8199999999999625</v>
      </c>
      <c r="M384" s="16">
        <f>-springK*(P383)+grav*mass</f>
        <v>-1.472283893427484</v>
      </c>
      <c r="N384" s="16">
        <f>Table2[[#This Row],[F]]/mass</f>
        <v>-9.8152259561832267</v>
      </c>
      <c r="O384" s="16">
        <f>N384*(dt) + O383</f>
        <v>-5.5808121951516618E-2</v>
      </c>
      <c r="P384" s="18">
        <f>O384*dt + P383</f>
        <v>-4.3766748257447288E-4</v>
      </c>
      <c r="R384" s="17">
        <v>383</v>
      </c>
      <c r="S384" s="16">
        <f>S383+dt</f>
        <v>3.8199999999999625</v>
      </c>
      <c r="T384" s="16">
        <f>-springK*(W383)+grav*mass-$Y$2*V383</f>
        <v>-1.4537212710625289</v>
      </c>
      <c r="U384" s="16">
        <f>Table24[[#This Row],[F]]/mass</f>
        <v>-9.6914751404168591</v>
      </c>
      <c r="V384" s="16">
        <f>U384*(dt) + V383</f>
        <v>-5.5715103476398048E-2</v>
      </c>
      <c r="W384" s="18">
        <f>V384*dt + W383</f>
        <v>-3.2944672537192641E-3</v>
      </c>
    </row>
    <row r="385" spans="1:23" x14ac:dyDescent="0.25">
      <c r="A385">
        <v>19.149999999999999</v>
      </c>
      <c r="B385">
        <v>0.184</v>
      </c>
      <c r="C385">
        <v>-0.12</v>
      </c>
      <c r="D385">
        <f t="shared" si="30"/>
        <v>0.15200000000000002</v>
      </c>
      <c r="E385">
        <f t="shared" si="31"/>
        <v>0.36700000000000005</v>
      </c>
      <c r="F385" s="24">
        <f t="shared" si="32"/>
        <v>-0.22366800000000006</v>
      </c>
      <c r="G385" s="24">
        <f t="shared" si="33"/>
        <v>0.43841269500000007</v>
      </c>
      <c r="H385" s="24">
        <f t="shared" si="34"/>
        <v>1.08E-3</v>
      </c>
      <c r="I385" s="24">
        <f t="shared" si="35"/>
        <v>0.21582469500000001</v>
      </c>
      <c r="K385" s="17">
        <v>384</v>
      </c>
      <c r="L385" s="16">
        <f>L384+dt</f>
        <v>3.8299999999999623</v>
      </c>
      <c r="M385" s="16">
        <f>-springK*(P384)+grav*mass</f>
        <v>-1.4686507846884402</v>
      </c>
      <c r="N385" s="16">
        <f>Table2[[#This Row],[F]]/mass</f>
        <v>-9.7910052312562694</v>
      </c>
      <c r="O385" s="16">
        <f>N385*(dt) + O384</f>
        <v>-0.1537181742640793</v>
      </c>
      <c r="P385" s="18">
        <f>O385*dt + P384</f>
        <v>-1.9748492252152656E-3</v>
      </c>
      <c r="R385" s="17">
        <v>384</v>
      </c>
      <c r="S385" s="16">
        <f>S384+dt</f>
        <v>3.8299999999999623</v>
      </c>
      <c r="T385" s="16">
        <f>-springK*(W384)+grav*mass-$Y$2*V384</f>
        <v>-1.4499973030748112</v>
      </c>
      <c r="U385" s="16">
        <f>Table24[[#This Row],[F]]/mass</f>
        <v>-9.6666486871654094</v>
      </c>
      <c r="V385" s="16">
        <f>U385*(dt) + V384</f>
        <v>-0.15238159034805215</v>
      </c>
      <c r="W385" s="18">
        <f>V385*dt + W384</f>
        <v>-4.8182831571997858E-3</v>
      </c>
    </row>
    <row r="386" spans="1:23" x14ac:dyDescent="0.25">
      <c r="A386">
        <v>19.2</v>
      </c>
      <c r="B386">
        <v>0.186</v>
      </c>
      <c r="C386">
        <v>0.2</v>
      </c>
      <c r="D386">
        <f t="shared" si="30"/>
        <v>0.15000000000000002</v>
      </c>
      <c r="E386">
        <f t="shared" si="31"/>
        <v>0.36500000000000005</v>
      </c>
      <c r="F386" s="24">
        <f t="shared" si="32"/>
        <v>-0.22072500000000003</v>
      </c>
      <c r="G386" s="24">
        <f t="shared" si="33"/>
        <v>0.43364737500000011</v>
      </c>
      <c r="H386" s="24">
        <f t="shared" si="34"/>
        <v>3.0000000000000005E-3</v>
      </c>
      <c r="I386" s="24">
        <f t="shared" si="35"/>
        <v>0.21592237500000008</v>
      </c>
      <c r="K386" s="17">
        <v>385</v>
      </c>
      <c r="L386" s="16">
        <f>L385+dt</f>
        <v>3.8399999999999621</v>
      </c>
      <c r="M386" s="16">
        <f>-springK*(P385)+grav*mass</f>
        <v>-1.4586437315438487</v>
      </c>
      <c r="N386" s="16">
        <f>Table2[[#This Row],[F]]/mass</f>
        <v>-9.7242915436256592</v>
      </c>
      <c r="O386" s="16">
        <f>N386*(dt) + O385</f>
        <v>-0.25096108970033593</v>
      </c>
      <c r="P386" s="18">
        <f>O386*dt + P385</f>
        <v>-4.484460122218625E-3</v>
      </c>
      <c r="R386" s="17">
        <v>385</v>
      </c>
      <c r="S386" s="16">
        <f>S385+dt</f>
        <v>3.8399999999999621</v>
      </c>
      <c r="T386" s="16">
        <f>-springK*(W385)+grav*mass-$Y$2*V385</f>
        <v>-1.4399805950562814</v>
      </c>
      <c r="U386" s="16">
        <f>Table24[[#This Row],[F]]/mass</f>
        <v>-9.5998706337085427</v>
      </c>
      <c r="V386" s="16">
        <f>U386*(dt) + V385</f>
        <v>-0.24838029668513759</v>
      </c>
      <c r="W386" s="18">
        <f>V386*dt + W385</f>
        <v>-7.3020861240511619E-3</v>
      </c>
    </row>
    <row r="387" spans="1:23" x14ac:dyDescent="0.25">
      <c r="A387">
        <v>19.25</v>
      </c>
      <c r="B387">
        <v>0.20300000000000001</v>
      </c>
      <c r="C387">
        <v>0.49</v>
      </c>
      <c r="D387">
        <f t="shared" ref="D387:D450" si="36">springEq - B387</f>
        <v>0.13300000000000001</v>
      </c>
      <c r="E387">
        <f t="shared" ref="E387:E450" si="37">springNs - B387</f>
        <v>0.34800000000000003</v>
      </c>
      <c r="F387" s="24">
        <f t="shared" ref="F387:F450" si="38">D387*massPrev*gravity</f>
        <v>-0.19570950000000001</v>
      </c>
      <c r="G387" s="24">
        <f t="shared" ref="G387:G450" si="39">POWER(E387,2)*0.5*springConst</f>
        <v>0.39419352000000002</v>
      </c>
      <c r="H387" s="24">
        <f t="shared" ref="H387:H450" si="40">POWER(C387,2)*0.5*massPrev</f>
        <v>1.8007499999999999E-2</v>
      </c>
      <c r="I387" s="24">
        <f t="shared" si="35"/>
        <v>0.21649152000000002</v>
      </c>
      <c r="K387" s="17">
        <v>386</v>
      </c>
      <c r="L387" s="16">
        <f>L386+dt</f>
        <v>3.8499999999999619</v>
      </c>
      <c r="M387" s="16">
        <f>-springK*(P386)+grav*mass</f>
        <v>-1.4423061646043567</v>
      </c>
      <c r="N387" s="16">
        <f>Table2[[#This Row],[F]]/mass</f>
        <v>-9.6153744306957112</v>
      </c>
      <c r="O387" s="16">
        <f>N387*(dt) + O386</f>
        <v>-0.34711483400729304</v>
      </c>
      <c r="P387" s="18">
        <f>O387*dt + P386</f>
        <v>-7.9556084622915552E-3</v>
      </c>
      <c r="R387" s="17">
        <v>386</v>
      </c>
      <c r="S387" s="16">
        <f>S386+dt</f>
        <v>3.8499999999999619</v>
      </c>
      <c r="T387" s="16">
        <f>-springK*(W386)+grav*mass-$Y$2*V386</f>
        <v>-1.4237150390357418</v>
      </c>
      <c r="U387" s="16">
        <f>Table24[[#This Row],[F]]/mass</f>
        <v>-9.4914335935716121</v>
      </c>
      <c r="V387" s="16">
        <f>U387*(dt) + V386</f>
        <v>-0.34329463262085369</v>
      </c>
      <c r="W387" s="18">
        <f>V387*dt + W386</f>
        <v>-1.07350324502597E-2</v>
      </c>
    </row>
    <row r="388" spans="1:23" x14ac:dyDescent="0.25">
      <c r="A388">
        <v>19.3</v>
      </c>
      <c r="B388">
        <v>0.23499999999999999</v>
      </c>
      <c r="C388">
        <v>0.74</v>
      </c>
      <c r="D388">
        <f t="shared" si="36"/>
        <v>0.10100000000000003</v>
      </c>
      <c r="E388">
        <f t="shared" si="37"/>
        <v>0.31600000000000006</v>
      </c>
      <c r="F388" s="24">
        <f t="shared" si="38"/>
        <v>-0.14862150000000005</v>
      </c>
      <c r="G388" s="24">
        <f t="shared" si="39"/>
        <v>0.32503128000000014</v>
      </c>
      <c r="H388" s="24">
        <f t="shared" si="40"/>
        <v>4.1069999999999995E-2</v>
      </c>
      <c r="I388" s="24">
        <f t="shared" ref="I388:I451" si="41">F388+G388+H388</f>
        <v>0.21747978000000009</v>
      </c>
      <c r="K388" s="17">
        <v>387</v>
      </c>
      <c r="L388" s="16">
        <f>L387+dt</f>
        <v>3.8599999999999617</v>
      </c>
      <c r="M388" s="16">
        <f>-springK*(P387)+grav*mass</f>
        <v>-1.4197089889104819</v>
      </c>
      <c r="N388" s="16">
        <f>Table2[[#This Row],[F]]/mass</f>
        <v>-9.4647265927365467</v>
      </c>
      <c r="O388" s="16">
        <f>N388*(dt) + O387</f>
        <v>-0.44176209993465854</v>
      </c>
      <c r="P388" s="18">
        <f>O388*dt + P387</f>
        <v>-1.237322946163814E-2</v>
      </c>
      <c r="R388" s="17">
        <v>387</v>
      </c>
      <c r="S388" s="16">
        <f>S387+dt</f>
        <v>3.8599999999999617</v>
      </c>
      <c r="T388" s="16">
        <f>-springK*(W387)+grav*mass-$Y$2*V387</f>
        <v>-1.4012716441161885</v>
      </c>
      <c r="U388" s="16">
        <f>Table24[[#This Row],[F]]/mass</f>
        <v>-9.3418109607745912</v>
      </c>
      <c r="V388" s="16">
        <f>U388*(dt) + V387</f>
        <v>-0.43671274222859957</v>
      </c>
      <c r="W388" s="18">
        <f>V388*dt + W387</f>
        <v>-1.5102159872545696E-2</v>
      </c>
    </row>
    <row r="389" spans="1:23" x14ac:dyDescent="0.25">
      <c r="A389">
        <v>19.350000000000001</v>
      </c>
      <c r="B389">
        <v>0.27700000000000002</v>
      </c>
      <c r="C389">
        <v>0.9</v>
      </c>
      <c r="D389">
        <f t="shared" si="36"/>
        <v>5.8999999999999997E-2</v>
      </c>
      <c r="E389">
        <f t="shared" si="37"/>
        <v>0.27400000000000002</v>
      </c>
      <c r="F389" s="24">
        <f t="shared" si="38"/>
        <v>-8.6818499999999993E-2</v>
      </c>
      <c r="G389" s="24">
        <f t="shared" si="39"/>
        <v>0.24437238000000006</v>
      </c>
      <c r="H389" s="24">
        <f t="shared" si="40"/>
        <v>6.0749999999999998E-2</v>
      </c>
      <c r="I389" s="24">
        <f t="shared" si="41"/>
        <v>0.21830388000000006</v>
      </c>
      <c r="K389" s="17">
        <v>388</v>
      </c>
      <c r="L389" s="16">
        <f>L388+dt</f>
        <v>3.8699999999999615</v>
      </c>
      <c r="M389" s="16">
        <f>-springK*(P388)+grav*mass</f>
        <v>-1.3909502762047357</v>
      </c>
      <c r="N389" s="16">
        <f>Table2[[#This Row],[F]]/mass</f>
        <v>-9.2730018413649056</v>
      </c>
      <c r="O389" s="16">
        <f>N389*(dt) + O388</f>
        <v>-0.53449211834830757</v>
      </c>
      <c r="P389" s="18">
        <f>O389*dt + P388</f>
        <v>-1.7718150645121215E-2</v>
      </c>
      <c r="R389" s="17">
        <v>388</v>
      </c>
      <c r="S389" s="16">
        <f>S388+dt</f>
        <v>3.8699999999999615</v>
      </c>
      <c r="T389" s="16">
        <f>-springK*(W388)+grav*mass-$Y$2*V388</f>
        <v>-1.3727482264874988</v>
      </c>
      <c r="U389" s="16">
        <f>Table24[[#This Row],[F]]/mass</f>
        <v>-9.1516548432499931</v>
      </c>
      <c r="V389" s="16">
        <f>U389*(dt) + V388</f>
        <v>-0.52822929066109947</v>
      </c>
      <c r="W389" s="18">
        <f>V389*dt + W388</f>
        <v>-2.0384452779156691E-2</v>
      </c>
    </row>
    <row r="390" spans="1:23" x14ac:dyDescent="0.25">
      <c r="A390">
        <v>19.399999999999999</v>
      </c>
      <c r="B390">
        <v>0.32500000000000001</v>
      </c>
      <c r="C390">
        <v>0.97</v>
      </c>
      <c r="D390">
        <f t="shared" si="36"/>
        <v>1.100000000000001E-2</v>
      </c>
      <c r="E390">
        <f t="shared" si="37"/>
        <v>0.22600000000000003</v>
      </c>
      <c r="F390" s="24">
        <f t="shared" si="38"/>
        <v>-1.6186500000000017E-2</v>
      </c>
      <c r="G390" s="24">
        <f t="shared" si="39"/>
        <v>0.16625238000000006</v>
      </c>
      <c r="H390" s="24">
        <f t="shared" si="40"/>
        <v>7.0567499999999991E-2</v>
      </c>
      <c r="I390" s="24">
        <f t="shared" si="41"/>
        <v>0.22063338000000005</v>
      </c>
      <c r="K390" s="17">
        <v>389</v>
      </c>
      <c r="L390" s="16">
        <f>L389+dt</f>
        <v>3.8799999999999613</v>
      </c>
      <c r="M390" s="16">
        <f>-springK*(P389)+grav*mass</f>
        <v>-1.3561548393002609</v>
      </c>
      <c r="N390" s="16">
        <f>Table2[[#This Row],[F]]/mass</f>
        <v>-9.0410322620017407</v>
      </c>
      <c r="O390" s="16">
        <f>N390*(dt) + O389</f>
        <v>-0.62490244096832503</v>
      </c>
      <c r="P390" s="18">
        <f>O390*dt + P389</f>
        <v>-2.3967175054804467E-2</v>
      </c>
      <c r="R390" s="17">
        <v>389</v>
      </c>
      <c r="S390" s="16">
        <f>S389+dt</f>
        <v>3.8799999999999613</v>
      </c>
      <c r="T390" s="16">
        <f>-springK*(W389)+grav*mass-$Y$2*V389</f>
        <v>-1.3382689831170287</v>
      </c>
      <c r="U390" s="16">
        <f>Table24[[#This Row],[F]]/mass</f>
        <v>-8.9217932207801915</v>
      </c>
      <c r="V390" s="16">
        <f>U390*(dt) + V389</f>
        <v>-0.61744722286890141</v>
      </c>
      <c r="W390" s="18">
        <f>V390*dt + W389</f>
        <v>-2.6558925007845707E-2</v>
      </c>
    </row>
    <row r="391" spans="1:23" x14ac:dyDescent="0.25">
      <c r="A391">
        <v>19.45</v>
      </c>
      <c r="B391">
        <v>0.375</v>
      </c>
      <c r="C391">
        <v>0.94</v>
      </c>
      <c r="D391">
        <f t="shared" si="36"/>
        <v>-3.8999999999999979E-2</v>
      </c>
      <c r="E391">
        <f t="shared" si="37"/>
        <v>0.17600000000000005</v>
      </c>
      <c r="F391" s="24">
        <f t="shared" si="38"/>
        <v>5.7388499999999967E-2</v>
      </c>
      <c r="G391" s="24">
        <f t="shared" si="39"/>
        <v>0.10082688000000005</v>
      </c>
      <c r="H391" s="24">
        <f t="shared" si="40"/>
        <v>6.6269999999999996E-2</v>
      </c>
      <c r="I391" s="24">
        <f t="shared" si="41"/>
        <v>0.22448538000000001</v>
      </c>
      <c r="K391" s="17">
        <v>390</v>
      </c>
      <c r="L391" s="16">
        <f>L390+dt</f>
        <v>3.889999999999961</v>
      </c>
      <c r="M391" s="16">
        <f>-springK*(P390)+grav*mass</f>
        <v>-1.3154736903932229</v>
      </c>
      <c r="N391" s="16">
        <f>Table2[[#This Row],[F]]/mass</f>
        <v>-8.7698246026214868</v>
      </c>
      <c r="O391" s="16">
        <f>N391*(dt) + O390</f>
        <v>-0.71260068699453993</v>
      </c>
      <c r="P391" s="18">
        <f>O391*dt + P390</f>
        <v>-3.1093181924749864E-2</v>
      </c>
      <c r="R391" s="17">
        <v>390</v>
      </c>
      <c r="S391" s="16">
        <f>S390+dt</f>
        <v>3.889999999999961</v>
      </c>
      <c r="T391" s="16">
        <f>-springK*(W390)+grav*mass-$Y$2*V390</f>
        <v>-1.2979839509760556</v>
      </c>
      <c r="U391" s="16">
        <f>Table24[[#This Row],[F]]/mass</f>
        <v>-8.653226339840371</v>
      </c>
      <c r="V391" s="16">
        <f>U391*(dt) + V390</f>
        <v>-0.70397948626730511</v>
      </c>
      <c r="W391" s="18">
        <f>V391*dt + W390</f>
        <v>-3.359871987051876E-2</v>
      </c>
    </row>
    <row r="392" spans="1:23" x14ac:dyDescent="0.25">
      <c r="A392">
        <v>19.5</v>
      </c>
      <c r="B392">
        <v>0.42</v>
      </c>
      <c r="C392">
        <v>0.8</v>
      </c>
      <c r="D392">
        <f t="shared" si="36"/>
        <v>-8.3999999999999964E-2</v>
      </c>
      <c r="E392">
        <f t="shared" si="37"/>
        <v>0.13100000000000006</v>
      </c>
      <c r="F392" s="24">
        <f t="shared" si="38"/>
        <v>0.12360599999999995</v>
      </c>
      <c r="G392" s="24">
        <f t="shared" si="39"/>
        <v>5.5859055000000053E-2</v>
      </c>
      <c r="H392" s="24">
        <f t="shared" si="40"/>
        <v>4.8000000000000008E-2</v>
      </c>
      <c r="I392" s="24">
        <f t="shared" si="41"/>
        <v>0.22746505500000003</v>
      </c>
      <c r="K392" s="17">
        <v>391</v>
      </c>
      <c r="L392" s="16">
        <f>L391+dt</f>
        <v>3.8999999999999608</v>
      </c>
      <c r="M392" s="16">
        <f>-springK*(P391)+grav*mass</f>
        <v>-1.2690833856698784</v>
      </c>
      <c r="N392" s="16">
        <f>Table2[[#This Row],[F]]/mass</f>
        <v>-8.4605559044658563</v>
      </c>
      <c r="O392" s="16">
        <f>N392*(dt) + O391</f>
        <v>-0.79720624603919854</v>
      </c>
      <c r="P392" s="18">
        <f>O392*dt + P391</f>
        <v>-3.9065244385141848E-2</v>
      </c>
      <c r="R392" s="17">
        <v>391</v>
      </c>
      <c r="S392" s="16">
        <f>S391+dt</f>
        <v>3.8999999999999608</v>
      </c>
      <c r="T392" s="16">
        <f>-springK*(W391)+grav*mass-$Y$2*V391</f>
        <v>-1.2520683541566555</v>
      </c>
      <c r="U392" s="16">
        <f>Table24[[#This Row],[F]]/mass</f>
        <v>-8.3471223610443701</v>
      </c>
      <c r="V392" s="16">
        <f>U392*(dt) + V391</f>
        <v>-0.78745070987774879</v>
      </c>
      <c r="W392" s="18">
        <f>V392*dt + W391</f>
        <v>-4.1473226969296249E-2</v>
      </c>
    </row>
    <row r="393" spans="1:23" x14ac:dyDescent="0.25">
      <c r="A393">
        <v>19.55</v>
      </c>
      <c r="B393">
        <v>0.45500000000000002</v>
      </c>
      <c r="C393">
        <v>0.59</v>
      </c>
      <c r="D393">
        <f t="shared" si="36"/>
        <v>-0.11899999999999999</v>
      </c>
      <c r="E393">
        <f t="shared" si="37"/>
        <v>9.600000000000003E-2</v>
      </c>
      <c r="F393" s="24">
        <f t="shared" si="38"/>
        <v>0.1751085</v>
      </c>
      <c r="G393" s="24">
        <f t="shared" si="39"/>
        <v>2.9998080000000017E-2</v>
      </c>
      <c r="H393" s="24">
        <f t="shared" si="40"/>
        <v>2.6107499999999995E-2</v>
      </c>
      <c r="I393" s="24">
        <f t="shared" si="41"/>
        <v>0.23121408000000002</v>
      </c>
      <c r="K393" s="17">
        <v>392</v>
      </c>
      <c r="L393" s="16">
        <f>L392+dt</f>
        <v>3.9099999999999606</v>
      </c>
      <c r="M393" s="16">
        <f>-springK*(P392)+grav*mass</f>
        <v>-1.2171852590527266</v>
      </c>
      <c r="N393" s="16">
        <f>Table2[[#This Row],[F]]/mass</f>
        <v>-8.1145683936848449</v>
      </c>
      <c r="O393" s="16">
        <f>N393*(dt) + O392</f>
        <v>-0.87835192997604694</v>
      </c>
      <c r="P393" s="18">
        <f>O393*dt + P392</f>
        <v>-4.7848763684902318E-2</v>
      </c>
      <c r="R393" s="17">
        <v>392</v>
      </c>
      <c r="S393" s="16">
        <f>S392+dt</f>
        <v>3.9099999999999606</v>
      </c>
      <c r="T393" s="16">
        <f>-springK*(W392)+grav*mass-$Y$2*V392</f>
        <v>-1.2007218417200036</v>
      </c>
      <c r="U393" s="16">
        <f>Table24[[#This Row],[F]]/mass</f>
        <v>-8.0048122781333575</v>
      </c>
      <c r="V393" s="16">
        <f>U393*(dt) + V392</f>
        <v>-0.86749883265908234</v>
      </c>
      <c r="W393" s="18">
        <f>V393*dt + W392</f>
        <v>-5.0148215295887075E-2</v>
      </c>
    </row>
    <row r="394" spans="1:23" x14ac:dyDescent="0.25">
      <c r="A394">
        <v>19.600000000000001</v>
      </c>
      <c r="B394">
        <v>0.47799999999999998</v>
      </c>
      <c r="C394">
        <v>0.31</v>
      </c>
      <c r="D394">
        <f t="shared" si="36"/>
        <v>-0.14199999999999996</v>
      </c>
      <c r="E394">
        <f t="shared" si="37"/>
        <v>7.3000000000000065E-2</v>
      </c>
      <c r="F394" s="24">
        <f t="shared" si="38"/>
        <v>0.20895299999999994</v>
      </c>
      <c r="G394" s="24">
        <f t="shared" si="39"/>
        <v>1.7345895000000028E-2</v>
      </c>
      <c r="H394" s="24">
        <f t="shared" si="40"/>
        <v>7.2075000000000004E-3</v>
      </c>
      <c r="I394" s="24">
        <f t="shared" si="41"/>
        <v>0.23350639499999998</v>
      </c>
      <c r="K394" s="17">
        <v>393</v>
      </c>
      <c r="L394" s="16">
        <f>L393+dt</f>
        <v>3.9199999999999604</v>
      </c>
      <c r="M394" s="16">
        <f>-springK*(P393)+grav*mass</f>
        <v>-1.160004548411286</v>
      </c>
      <c r="N394" s="16">
        <f>Table2[[#This Row],[F]]/mass</f>
        <v>-7.7333636560752401</v>
      </c>
      <c r="O394" s="16">
        <f>N394*(dt) + O393</f>
        <v>-0.95568556653679937</v>
      </c>
      <c r="P394" s="18">
        <f>O394*dt + P393</f>
        <v>-5.7405619350270311E-2</v>
      </c>
      <c r="R394" s="17">
        <v>393</v>
      </c>
      <c r="S394" s="16">
        <f>S393+dt</f>
        <v>3.9199999999999604</v>
      </c>
      <c r="T394" s="16">
        <f>-springK*(W393)+grav*mass-$Y$2*V393</f>
        <v>-1.1441676195911161</v>
      </c>
      <c r="U394" s="16">
        <f>Table24[[#This Row],[F]]/mass</f>
        <v>-7.6277841306074414</v>
      </c>
      <c r="V394" s="16">
        <f>U394*(dt) + V393</f>
        <v>-0.94377667396515674</v>
      </c>
      <c r="W394" s="18">
        <f>V394*dt + W393</f>
        <v>-5.9585982035538644E-2</v>
      </c>
    </row>
    <row r="395" spans="1:23" x14ac:dyDescent="0.25">
      <c r="A395">
        <v>19.649999999999999</v>
      </c>
      <c r="B395">
        <v>0.48599999999999999</v>
      </c>
      <c r="C395">
        <v>0</v>
      </c>
      <c r="D395">
        <f t="shared" si="36"/>
        <v>-0.14999999999999997</v>
      </c>
      <c r="E395">
        <f t="shared" si="37"/>
        <v>6.5000000000000058E-2</v>
      </c>
      <c r="F395" s="24">
        <f t="shared" si="38"/>
        <v>0.22072499999999998</v>
      </c>
      <c r="G395" s="24">
        <f t="shared" si="39"/>
        <v>1.3752375000000023E-2</v>
      </c>
      <c r="H395" s="24">
        <f t="shared" si="40"/>
        <v>0</v>
      </c>
      <c r="I395" s="24">
        <f t="shared" si="41"/>
        <v>0.23447737499999999</v>
      </c>
      <c r="K395" s="17">
        <v>394</v>
      </c>
      <c r="L395" s="16">
        <f>L394+dt</f>
        <v>3.9299999999999602</v>
      </c>
      <c r="M395" s="16">
        <f>-springK*(P394)+grav*mass</f>
        <v>-1.0977894180297403</v>
      </c>
      <c r="N395" s="16">
        <f>Table2[[#This Row],[F]]/mass</f>
        <v>-7.3185961201982686</v>
      </c>
      <c r="O395" s="16">
        <f>N395*(dt) + O394</f>
        <v>-1.0288715277387821</v>
      </c>
      <c r="P395" s="18">
        <f>O395*dt + P394</f>
        <v>-6.7694334627658129E-2</v>
      </c>
      <c r="R395" s="17">
        <v>394</v>
      </c>
      <c r="S395" s="16">
        <f>S394+dt</f>
        <v>3.9299999999999602</v>
      </c>
      <c r="T395" s="16">
        <f>-springK*(W394)+grav*mass-$Y$2*V394</f>
        <v>-1.0826514802746785</v>
      </c>
      <c r="U395" s="16">
        <f>Table24[[#This Row],[F]]/mass</f>
        <v>-7.2176765351645233</v>
      </c>
      <c r="V395" s="16">
        <f>U395*(dt) + V394</f>
        <v>-1.0159534393168019</v>
      </c>
      <c r="W395" s="18">
        <f>V395*dt + W394</f>
        <v>-6.9745516428706661E-2</v>
      </c>
    </row>
    <row r="396" spans="1:23" x14ac:dyDescent="0.25">
      <c r="A396">
        <v>19.7</v>
      </c>
      <c r="B396">
        <v>0.47799999999999998</v>
      </c>
      <c r="C396">
        <v>-0.31</v>
      </c>
      <c r="D396">
        <f t="shared" si="36"/>
        <v>-0.14199999999999996</v>
      </c>
      <c r="E396">
        <f t="shared" si="37"/>
        <v>7.3000000000000065E-2</v>
      </c>
      <c r="F396" s="24">
        <f t="shared" si="38"/>
        <v>0.20895299999999994</v>
      </c>
      <c r="G396" s="24">
        <f t="shared" si="39"/>
        <v>1.7345895000000028E-2</v>
      </c>
      <c r="H396" s="24">
        <f t="shared" si="40"/>
        <v>7.2075000000000004E-3</v>
      </c>
      <c r="I396" s="24">
        <f t="shared" si="41"/>
        <v>0.23350639499999998</v>
      </c>
      <c r="K396" s="17">
        <v>395</v>
      </c>
      <c r="L396" s="16">
        <f>L395+dt</f>
        <v>3.93999999999996</v>
      </c>
      <c r="M396" s="16">
        <f>-springK*(P395)+grav*mass</f>
        <v>-1.0308098815739457</v>
      </c>
      <c r="N396" s="16">
        <f>Table2[[#This Row],[F]]/mass</f>
        <v>-6.8720658771596383</v>
      </c>
      <c r="O396" s="16">
        <f>N396*(dt) + O395</f>
        <v>-1.0975921865103784</v>
      </c>
      <c r="P396" s="18">
        <f>O396*dt + P395</f>
        <v>-7.8670256492761909E-2</v>
      </c>
      <c r="R396" s="17">
        <v>395</v>
      </c>
      <c r="S396" s="16">
        <f>S395+dt</f>
        <v>3.93999999999996</v>
      </c>
      <c r="T396" s="16">
        <f>-springK*(W395)+grav*mass-$Y$2*V395</f>
        <v>-1.0164407346098028</v>
      </c>
      <c r="U396" s="16">
        <f>Table24[[#This Row],[F]]/mass</f>
        <v>-6.7762715640653521</v>
      </c>
      <c r="V396" s="16">
        <f>U396*(dt) + V395</f>
        <v>-1.0837161549574554</v>
      </c>
      <c r="W396" s="18">
        <f>V396*dt + W395</f>
        <v>-8.0582677978281211E-2</v>
      </c>
    </row>
    <row r="397" spans="1:23" x14ac:dyDescent="0.25">
      <c r="A397">
        <v>19.75</v>
      </c>
      <c r="B397">
        <v>0.45600000000000002</v>
      </c>
      <c r="C397">
        <v>-0.59</v>
      </c>
      <c r="D397">
        <f t="shared" si="36"/>
        <v>-0.12</v>
      </c>
      <c r="E397">
        <f t="shared" si="37"/>
        <v>9.5000000000000029E-2</v>
      </c>
      <c r="F397" s="24">
        <f t="shared" si="38"/>
        <v>0.17657999999999999</v>
      </c>
      <c r="G397" s="24">
        <f t="shared" si="39"/>
        <v>2.9376375000000017E-2</v>
      </c>
      <c r="H397" s="24">
        <f t="shared" si="40"/>
        <v>2.6107499999999995E-2</v>
      </c>
      <c r="I397" s="24">
        <f t="shared" si="41"/>
        <v>0.232063875</v>
      </c>
      <c r="K397" s="17">
        <v>396</v>
      </c>
      <c r="L397" s="16">
        <f>L396+dt</f>
        <v>3.9499999999999598</v>
      </c>
      <c r="M397" s="16">
        <f>-springK*(P396)+grav*mass</f>
        <v>-0.95935663023212003</v>
      </c>
      <c r="N397" s="16">
        <f>Table2[[#This Row],[F]]/mass</f>
        <v>-6.3957108682141337</v>
      </c>
      <c r="O397" s="16">
        <f>N397*(dt) + O396</f>
        <v>-1.1615492951925197</v>
      </c>
      <c r="P397" s="18">
        <f>O397*dt + P396</f>
        <v>-9.0285749444687105E-2</v>
      </c>
      <c r="R397" s="17">
        <v>396</v>
      </c>
      <c r="S397" s="16">
        <f>S396+dt</f>
        <v>3.9499999999999598</v>
      </c>
      <c r="T397" s="16">
        <f>-springK*(W396)+grav*mass-$Y$2*V396</f>
        <v>-0.94582305020643187</v>
      </c>
      <c r="U397" s="16">
        <f>Table24[[#This Row],[F]]/mass</f>
        <v>-6.3054870013762123</v>
      </c>
      <c r="V397" s="16">
        <f>U397*(dt) + V396</f>
        <v>-1.1467710249712175</v>
      </c>
      <c r="W397" s="18">
        <f>V397*dt + W396</f>
        <v>-9.2050388227993385E-2</v>
      </c>
    </row>
    <row r="398" spans="1:23" x14ac:dyDescent="0.25">
      <c r="A398">
        <v>19.8</v>
      </c>
      <c r="B398">
        <v>0.42</v>
      </c>
      <c r="C398">
        <v>-0.8</v>
      </c>
      <c r="D398">
        <f t="shared" si="36"/>
        <v>-8.3999999999999964E-2</v>
      </c>
      <c r="E398">
        <f t="shared" si="37"/>
        <v>0.13100000000000006</v>
      </c>
      <c r="F398" s="24">
        <f t="shared" si="38"/>
        <v>0.12360599999999995</v>
      </c>
      <c r="G398" s="24">
        <f t="shared" si="39"/>
        <v>5.5859055000000053E-2</v>
      </c>
      <c r="H398" s="24">
        <f t="shared" si="40"/>
        <v>4.8000000000000008E-2</v>
      </c>
      <c r="I398" s="24">
        <f t="shared" si="41"/>
        <v>0.22746505500000003</v>
      </c>
      <c r="K398" s="17">
        <v>397</v>
      </c>
      <c r="L398" s="16">
        <f>L397+dt</f>
        <v>3.9599999999999596</v>
      </c>
      <c r="M398" s="16">
        <f>-springK*(P397)+grav*mass</f>
        <v>-0.88373977111508695</v>
      </c>
      <c r="N398" s="16">
        <f>Table2[[#This Row],[F]]/mass</f>
        <v>-5.8915984741005802</v>
      </c>
      <c r="O398" s="16">
        <f>N398*(dt) + O397</f>
        <v>-1.2204652799335256</v>
      </c>
      <c r="P398" s="18">
        <f>O398*dt + P397</f>
        <v>-0.10249040224402237</v>
      </c>
      <c r="R398" s="17">
        <v>397</v>
      </c>
      <c r="S398" s="16">
        <f>S397+dt</f>
        <v>3.9599999999999596</v>
      </c>
      <c r="T398" s="16">
        <f>-springK*(W397)+grav*mass-$Y$2*V397</f>
        <v>-0.87110520161079197</v>
      </c>
      <c r="U398" s="16">
        <f>Table24[[#This Row],[F]]/mass</f>
        <v>-5.807368010738613</v>
      </c>
      <c r="V398" s="16">
        <f>U398*(dt) + V397</f>
        <v>-1.2048447050786038</v>
      </c>
      <c r="W398" s="18">
        <f>V398*dt + W397</f>
        <v>-0.10409883527877942</v>
      </c>
    </row>
    <row r="399" spans="1:23" x14ac:dyDescent="0.25">
      <c r="A399">
        <v>19.850000000000001</v>
      </c>
      <c r="B399">
        <v>0.375</v>
      </c>
      <c r="C399">
        <v>-0.94</v>
      </c>
      <c r="D399">
        <f t="shared" si="36"/>
        <v>-3.8999999999999979E-2</v>
      </c>
      <c r="E399">
        <f t="shared" si="37"/>
        <v>0.17600000000000005</v>
      </c>
      <c r="F399" s="24">
        <f t="shared" si="38"/>
        <v>5.7388499999999967E-2</v>
      </c>
      <c r="G399" s="24">
        <f t="shared" si="39"/>
        <v>0.10082688000000005</v>
      </c>
      <c r="H399" s="24">
        <f t="shared" si="40"/>
        <v>6.6269999999999996E-2</v>
      </c>
      <c r="I399" s="24">
        <f t="shared" si="41"/>
        <v>0.22448538000000001</v>
      </c>
      <c r="K399" s="17">
        <v>398</v>
      </c>
      <c r="L399" s="16">
        <f>L398+dt</f>
        <v>3.9699999999999593</v>
      </c>
      <c r="M399" s="16">
        <f>-springK*(P398)+grav*mass</f>
        <v>-0.80428748139141448</v>
      </c>
      <c r="N399" s="16">
        <f>Table2[[#This Row],[F]]/mass</f>
        <v>-5.3619165426094302</v>
      </c>
      <c r="O399" s="16">
        <f>N399*(dt) + O398</f>
        <v>-1.2740844453596198</v>
      </c>
      <c r="P399" s="18">
        <f>O399*dt + P398</f>
        <v>-0.11523124669761857</v>
      </c>
      <c r="R399" s="17">
        <v>398</v>
      </c>
      <c r="S399" s="16">
        <f>S398+dt</f>
        <v>3.9699999999999593</v>
      </c>
      <c r="T399" s="16">
        <f>-springK*(W398)+grav*mass-$Y$2*V398</f>
        <v>-0.79261173763006743</v>
      </c>
      <c r="U399" s="16">
        <f>Table24[[#This Row],[F]]/mass</f>
        <v>-5.2840782508671165</v>
      </c>
      <c r="V399" s="16">
        <f>U399*(dt) + V398</f>
        <v>-1.2576854875872749</v>
      </c>
      <c r="W399" s="18">
        <f>V399*dt + W398</f>
        <v>-0.11667569015465216</v>
      </c>
    </row>
    <row r="400" spans="1:23" x14ac:dyDescent="0.25">
      <c r="A400">
        <v>19.899999999999999</v>
      </c>
      <c r="B400">
        <v>0.32600000000000001</v>
      </c>
      <c r="C400">
        <v>-0.97</v>
      </c>
      <c r="D400">
        <f t="shared" si="36"/>
        <v>1.0000000000000009E-2</v>
      </c>
      <c r="E400">
        <f t="shared" si="37"/>
        <v>0.22500000000000003</v>
      </c>
      <c r="F400" s="24">
        <f t="shared" si="38"/>
        <v>-1.4715000000000015E-2</v>
      </c>
      <c r="G400" s="24">
        <f t="shared" si="39"/>
        <v>0.16478437500000004</v>
      </c>
      <c r="H400" s="24">
        <f t="shared" si="40"/>
        <v>7.0567499999999991E-2</v>
      </c>
      <c r="I400" s="24">
        <f t="shared" si="41"/>
        <v>0.22063687500000001</v>
      </c>
      <c r="K400" s="17">
        <v>399</v>
      </c>
      <c r="L400" s="16">
        <f>L399+dt</f>
        <v>3.9799999999999591</v>
      </c>
      <c r="M400" s="16">
        <f>-springK*(P399)+grav*mass</f>
        <v>-0.72134458399850321</v>
      </c>
      <c r="N400" s="16">
        <f>Table2[[#This Row],[F]]/mass</f>
        <v>-4.8089638933233552</v>
      </c>
      <c r="O400" s="16">
        <f>N400*(dt) + O399</f>
        <v>-1.3221740842928533</v>
      </c>
      <c r="P400" s="18">
        <f>O400*dt + P399</f>
        <v>-0.1284529875405471</v>
      </c>
      <c r="R400" s="17">
        <v>399</v>
      </c>
      <c r="S400" s="16">
        <f>S399+dt</f>
        <v>3.9799999999999591</v>
      </c>
      <c r="T400" s="16">
        <f>-springK*(W399)+grav*mass-$Y$2*V399</f>
        <v>-0.71068357160562712</v>
      </c>
      <c r="U400" s="16">
        <f>Table24[[#This Row],[F]]/mass</f>
        <v>-4.7378904773708479</v>
      </c>
      <c r="V400" s="16">
        <f>U400*(dt) + V399</f>
        <v>-1.3050643923609835</v>
      </c>
      <c r="W400" s="18">
        <f>V400*dt + W399</f>
        <v>-0.12972633407826201</v>
      </c>
    </row>
    <row r="401" spans="1:23" x14ac:dyDescent="0.25">
      <c r="A401">
        <v>19.95</v>
      </c>
      <c r="B401">
        <v>0.27800000000000002</v>
      </c>
      <c r="C401">
        <v>-0.9</v>
      </c>
      <c r="D401">
        <f t="shared" si="36"/>
        <v>5.7999999999999996E-2</v>
      </c>
      <c r="E401">
        <f t="shared" si="37"/>
        <v>0.27300000000000002</v>
      </c>
      <c r="F401" s="24">
        <f t="shared" si="38"/>
        <v>-8.5346999999999992E-2</v>
      </c>
      <c r="G401" s="24">
        <f t="shared" si="39"/>
        <v>0.24259189500000003</v>
      </c>
      <c r="H401" s="24">
        <f t="shared" si="40"/>
        <v>6.0749999999999998E-2</v>
      </c>
      <c r="I401" s="24">
        <f t="shared" si="41"/>
        <v>0.21799489500000005</v>
      </c>
      <c r="K401" s="17">
        <v>400</v>
      </c>
      <c r="L401" s="16">
        <f>L400+dt</f>
        <v>3.9899999999999589</v>
      </c>
      <c r="M401" s="16">
        <f>-springK*(P400)+grav*mass</f>
        <v>-0.63527105111103843</v>
      </c>
      <c r="N401" s="16">
        <f>Table2[[#This Row],[F]]/mass</f>
        <v>-4.2351403407402568</v>
      </c>
      <c r="O401" s="16">
        <f>N401*(dt) + O400</f>
        <v>-1.3645254877002559</v>
      </c>
      <c r="P401" s="18">
        <f>O401*dt + P400</f>
        <v>-0.14209824241754965</v>
      </c>
      <c r="R401" s="17">
        <v>400</v>
      </c>
      <c r="S401" s="16">
        <f>S400+dt</f>
        <v>3.9899999999999589</v>
      </c>
      <c r="T401" s="16">
        <f>-springK*(W400)+grav*mass-$Y$2*V400</f>
        <v>-0.6256765007581534</v>
      </c>
      <c r="U401" s="16">
        <f>Table24[[#This Row],[F]]/mass</f>
        <v>-4.1711766717210228</v>
      </c>
      <c r="V401" s="16">
        <f>U401*(dt) + V400</f>
        <v>-1.3467761590781937</v>
      </c>
      <c r="W401" s="18">
        <f>V401*dt + W400</f>
        <v>-0.14319409566904395</v>
      </c>
    </row>
    <row r="402" spans="1:23" x14ac:dyDescent="0.25">
      <c r="A402">
        <v>20</v>
      </c>
      <c r="B402">
        <v>0.23699999999999999</v>
      </c>
      <c r="C402">
        <v>-0.73</v>
      </c>
      <c r="D402">
        <f t="shared" si="36"/>
        <v>9.9000000000000032E-2</v>
      </c>
      <c r="E402">
        <f t="shared" si="37"/>
        <v>0.31400000000000006</v>
      </c>
      <c r="F402" s="24">
        <f t="shared" si="38"/>
        <v>-0.14567850000000004</v>
      </c>
      <c r="G402" s="24">
        <f t="shared" si="39"/>
        <v>0.32092998000000011</v>
      </c>
      <c r="H402" s="24">
        <f t="shared" si="40"/>
        <v>3.9967499999999996E-2</v>
      </c>
      <c r="I402" s="24">
        <f t="shared" si="41"/>
        <v>0.21521898000000006</v>
      </c>
      <c r="K402" s="17">
        <v>401</v>
      </c>
      <c r="L402" s="16">
        <f>L401+dt</f>
        <v>3.9999999999999587</v>
      </c>
      <c r="M402" s="16">
        <f>-springK*(P401)+grav*mass</f>
        <v>-0.54644044186175189</v>
      </c>
      <c r="N402" s="16">
        <f>Table2[[#This Row],[F]]/mass</f>
        <v>-3.6429362790783459</v>
      </c>
      <c r="O402" s="16">
        <f>N402*(dt) + O401</f>
        <v>-1.4009548504910394</v>
      </c>
      <c r="P402" s="18">
        <f>O402*dt + P401</f>
        <v>-0.15610779092246005</v>
      </c>
      <c r="R402" s="17">
        <v>401</v>
      </c>
      <c r="S402" s="16">
        <f>S401+dt</f>
        <v>3.9999999999999587</v>
      </c>
      <c r="T402" s="16">
        <f>-springK*(W401)+grav*mass-$Y$2*V401</f>
        <v>-0.53795966103544579</v>
      </c>
      <c r="U402" s="16">
        <f>Table24[[#This Row],[F]]/mass</f>
        <v>-3.5863977402363054</v>
      </c>
      <c r="V402" s="16">
        <f>U402*(dt) + V401</f>
        <v>-1.3826401364805567</v>
      </c>
      <c r="W402" s="18">
        <f>V402*dt + W401</f>
        <v>-0.15702049703384952</v>
      </c>
    </row>
    <row r="403" spans="1:23" x14ac:dyDescent="0.25">
      <c r="A403">
        <v>20.05</v>
      </c>
      <c r="B403">
        <v>0.20499999999999999</v>
      </c>
      <c r="C403">
        <v>-0.49</v>
      </c>
      <c r="D403">
        <f t="shared" si="36"/>
        <v>0.13100000000000003</v>
      </c>
      <c r="E403">
        <f t="shared" si="37"/>
        <v>0.34600000000000009</v>
      </c>
      <c r="F403" s="24">
        <f t="shared" si="38"/>
        <v>-0.19276650000000006</v>
      </c>
      <c r="G403" s="24">
        <f t="shared" si="39"/>
        <v>0.38967558000000019</v>
      </c>
      <c r="H403" s="24">
        <f t="shared" si="40"/>
        <v>1.8007499999999999E-2</v>
      </c>
      <c r="I403" s="24">
        <f t="shared" si="41"/>
        <v>0.21491658000000013</v>
      </c>
      <c r="K403" s="17">
        <v>402</v>
      </c>
      <c r="L403" s="16">
        <f>L402+dt</f>
        <v>4.0099999999999589</v>
      </c>
      <c r="M403" s="16">
        <f>-springK*(P402)+grav*mass</f>
        <v>-0.45523828109478504</v>
      </c>
      <c r="N403" s="16">
        <f>Table2[[#This Row],[F]]/mass</f>
        <v>-3.0349218739652337</v>
      </c>
      <c r="O403" s="16">
        <f>N403*(dt) + O402</f>
        <v>-1.4313040692306918</v>
      </c>
      <c r="P403" s="18">
        <f>O403*dt + P402</f>
        <v>-0.17042083161476695</v>
      </c>
      <c r="R403" s="17">
        <v>402</v>
      </c>
      <c r="S403" s="16">
        <f>S402+dt</f>
        <v>4.0099999999999589</v>
      </c>
      <c r="T403" s="16">
        <f>-springK*(W402)+grav*mass-$Y$2*V402</f>
        <v>-0.44791392417315928</v>
      </c>
      <c r="U403" s="16">
        <f>Table24[[#This Row],[F]]/mass</f>
        <v>-2.9860928278210621</v>
      </c>
      <c r="V403" s="16">
        <f>U403*(dt) + V402</f>
        <v>-1.4125010647587672</v>
      </c>
      <c r="W403" s="18">
        <f>V403*dt + W402</f>
        <v>-0.17114550768143719</v>
      </c>
    </row>
    <row r="404" spans="1:23" x14ac:dyDescent="0.25">
      <c r="A404">
        <v>20.100000000000001</v>
      </c>
      <c r="B404">
        <v>0.188</v>
      </c>
      <c r="C404">
        <v>-0.2</v>
      </c>
      <c r="D404">
        <f t="shared" si="36"/>
        <v>0.14800000000000002</v>
      </c>
      <c r="E404">
        <f t="shared" si="37"/>
        <v>0.36300000000000004</v>
      </c>
      <c r="F404" s="24">
        <f t="shared" si="38"/>
        <v>-0.21778200000000003</v>
      </c>
      <c r="G404" s="24">
        <f t="shared" si="39"/>
        <v>0.42890809500000004</v>
      </c>
      <c r="H404" s="24">
        <f t="shared" si="40"/>
        <v>3.0000000000000005E-3</v>
      </c>
      <c r="I404" s="24">
        <f t="shared" si="41"/>
        <v>0.21412609500000002</v>
      </c>
      <c r="K404" s="17">
        <v>403</v>
      </c>
      <c r="L404" s="16">
        <f>L403+dt</f>
        <v>4.0199999999999587</v>
      </c>
      <c r="M404" s="16">
        <f>-springK*(P403)+grav*mass</f>
        <v>-0.36206038618786729</v>
      </c>
      <c r="N404" s="16">
        <f>Table2[[#This Row],[F]]/mass</f>
        <v>-2.4137359079191154</v>
      </c>
      <c r="O404" s="16">
        <f>N404*(dt) + O403</f>
        <v>-1.4554414283098829</v>
      </c>
      <c r="P404" s="18">
        <f>O404*dt + P403</f>
        <v>-0.18497524589786579</v>
      </c>
      <c r="R404" s="17">
        <v>403</v>
      </c>
      <c r="S404" s="16">
        <f>S403+dt</f>
        <v>4.0199999999999587</v>
      </c>
      <c r="T404" s="16">
        <f>-springK*(W403)+grav*mass-$Y$2*V403</f>
        <v>-0.35593024392908523</v>
      </c>
      <c r="U404" s="16">
        <f>Table24[[#This Row],[F]]/mass</f>
        <v>-2.3728682928605682</v>
      </c>
      <c r="V404" s="16">
        <f>U404*(dt) + V403</f>
        <v>-1.4362297476873729</v>
      </c>
      <c r="W404" s="18">
        <f>V404*dt + W403</f>
        <v>-0.18550780515831092</v>
      </c>
    </row>
    <row r="405" spans="1:23" x14ac:dyDescent="0.25">
      <c r="A405">
        <v>20.149999999999999</v>
      </c>
      <c r="B405">
        <v>0.186</v>
      </c>
      <c r="C405">
        <v>0.12</v>
      </c>
      <c r="D405">
        <f t="shared" si="36"/>
        <v>0.15000000000000002</v>
      </c>
      <c r="E405">
        <f t="shared" si="37"/>
        <v>0.36500000000000005</v>
      </c>
      <c r="F405" s="24">
        <f t="shared" si="38"/>
        <v>-0.22072500000000003</v>
      </c>
      <c r="G405" s="24">
        <f t="shared" si="39"/>
        <v>0.43364737500000011</v>
      </c>
      <c r="H405" s="24">
        <f t="shared" si="40"/>
        <v>1.08E-3</v>
      </c>
      <c r="I405" s="24">
        <f t="shared" si="41"/>
        <v>0.21400237500000008</v>
      </c>
      <c r="K405" s="17">
        <v>404</v>
      </c>
      <c r="L405" s="16">
        <f>L404+dt</f>
        <v>4.0299999999999585</v>
      </c>
      <c r="M405" s="16">
        <f>-springK*(P404)+grav*mass</f>
        <v>-0.26731114920489385</v>
      </c>
      <c r="N405" s="16">
        <f>Table2[[#This Row],[F]]/mass</f>
        <v>-1.7820743280326257</v>
      </c>
      <c r="O405" s="16">
        <f>N405*(dt) + O404</f>
        <v>-1.4732621715902092</v>
      </c>
      <c r="P405" s="18">
        <f>O405*dt + P404</f>
        <v>-0.19970786761376788</v>
      </c>
      <c r="R405" s="17">
        <v>404</v>
      </c>
      <c r="S405" s="16">
        <f>S404+dt</f>
        <v>4.0299999999999585</v>
      </c>
      <c r="T405" s="16">
        <f>-springK*(W404)+grav*mass-$Y$2*V404</f>
        <v>-0.26240795867170869</v>
      </c>
      <c r="U405" s="16">
        <f>Table24[[#This Row],[F]]/mass</f>
        <v>-1.7493863911447247</v>
      </c>
      <c r="V405" s="16">
        <f>U405*(dt) + V404</f>
        <v>-1.4537236115988201</v>
      </c>
      <c r="W405" s="18">
        <f>V405*dt + W404</f>
        <v>-0.20004504127429912</v>
      </c>
    </row>
    <row r="406" spans="1:23" x14ac:dyDescent="0.25">
      <c r="A406">
        <v>20.2</v>
      </c>
      <c r="B406">
        <v>0.19900000000000001</v>
      </c>
      <c r="C406">
        <v>0.42</v>
      </c>
      <c r="D406">
        <f t="shared" si="36"/>
        <v>0.13700000000000001</v>
      </c>
      <c r="E406">
        <f t="shared" si="37"/>
        <v>0.35200000000000004</v>
      </c>
      <c r="F406" s="24">
        <f t="shared" si="38"/>
        <v>-0.20159550000000004</v>
      </c>
      <c r="G406" s="24">
        <f t="shared" si="39"/>
        <v>0.40330752000000009</v>
      </c>
      <c r="H406" s="24">
        <f t="shared" si="40"/>
        <v>1.3229999999999997E-2</v>
      </c>
      <c r="I406" s="24">
        <f t="shared" si="41"/>
        <v>0.21494202000000004</v>
      </c>
      <c r="K406" s="17">
        <v>405</v>
      </c>
      <c r="L406" s="16">
        <f>L405+dt</f>
        <v>4.0399999999999583</v>
      </c>
      <c r="M406" s="16">
        <f>-springK*(P405)+grav*mass</f>
        <v>-0.17140178183437116</v>
      </c>
      <c r="N406" s="16">
        <f>Table2[[#This Row],[F]]/mass</f>
        <v>-1.1426785455624744</v>
      </c>
      <c r="O406" s="16">
        <f>N406*(dt) + O405</f>
        <v>-1.4846889570458339</v>
      </c>
      <c r="P406" s="18">
        <f>O406*dt + P405</f>
        <v>-0.21455475718422623</v>
      </c>
      <c r="R406" s="17">
        <v>405</v>
      </c>
      <c r="S406" s="16">
        <f>S405+dt</f>
        <v>4.0399999999999583</v>
      </c>
      <c r="T406" s="16">
        <f>-springK*(W405)+grav*mass-$Y$2*V405</f>
        <v>-0.16775305769271395</v>
      </c>
      <c r="U406" s="16">
        <f>Table24[[#This Row],[F]]/mass</f>
        <v>-1.1183537179514265</v>
      </c>
      <c r="V406" s="16">
        <f>U406*(dt) + V405</f>
        <v>-1.4649071487783345</v>
      </c>
      <c r="W406" s="18">
        <f>V406*dt + W405</f>
        <v>-0.21469411276208247</v>
      </c>
    </row>
    <row r="407" spans="1:23" x14ac:dyDescent="0.25">
      <c r="A407">
        <v>20.25</v>
      </c>
      <c r="B407">
        <v>0.22800000000000001</v>
      </c>
      <c r="C407">
        <v>0.67</v>
      </c>
      <c r="D407">
        <f t="shared" si="36"/>
        <v>0.10800000000000001</v>
      </c>
      <c r="E407">
        <f t="shared" si="37"/>
        <v>0.32300000000000006</v>
      </c>
      <c r="F407" s="24">
        <f t="shared" si="38"/>
        <v>-0.15892200000000004</v>
      </c>
      <c r="G407" s="24">
        <f t="shared" si="39"/>
        <v>0.33959089500000011</v>
      </c>
      <c r="H407" s="24">
        <f t="shared" si="40"/>
        <v>3.3667500000000003E-2</v>
      </c>
      <c r="I407" s="24">
        <f t="shared" si="41"/>
        <v>0.21433639500000007</v>
      </c>
      <c r="K407" s="17">
        <v>406</v>
      </c>
      <c r="L407" s="16">
        <f>L406+dt</f>
        <v>4.0499999999999581</v>
      </c>
      <c r="M407" s="16">
        <f>-springK*(P406)+grav*mass</f>
        <v>-7.4748530730687213E-2</v>
      </c>
      <c r="N407" s="16">
        <f>Table2[[#This Row],[F]]/mass</f>
        <v>-0.49832353820458142</v>
      </c>
      <c r="O407" s="16">
        <f>N407*(dt) + O406</f>
        <v>-1.4896721924278797</v>
      </c>
      <c r="P407" s="18">
        <f>O407*dt + P406</f>
        <v>-0.22945147910850502</v>
      </c>
      <c r="R407" s="17">
        <v>406</v>
      </c>
      <c r="S407" s="16">
        <f>S406+dt</f>
        <v>4.0499999999999581</v>
      </c>
      <c r="T407" s="16">
        <f>-springK*(W406)+grav*mass-$Y$2*V406</f>
        <v>-7.2376418770064732E-2</v>
      </c>
      <c r="U407" s="16">
        <f>Table24[[#This Row],[F]]/mass</f>
        <v>-0.48250945846709825</v>
      </c>
      <c r="V407" s="16">
        <f>U407*(dt) + V406</f>
        <v>-1.4697322433630056</v>
      </c>
      <c r="W407" s="18">
        <f>V407*dt + W406</f>
        <v>-0.22939143519571253</v>
      </c>
    </row>
    <row r="408" spans="1:23" x14ac:dyDescent="0.25">
      <c r="A408">
        <v>20.3</v>
      </c>
      <c r="B408">
        <v>0.26700000000000002</v>
      </c>
      <c r="C408">
        <v>0.86</v>
      </c>
      <c r="D408">
        <f t="shared" si="36"/>
        <v>6.9000000000000006E-2</v>
      </c>
      <c r="E408">
        <f t="shared" si="37"/>
        <v>0.28400000000000003</v>
      </c>
      <c r="F408" s="24">
        <f t="shared" si="38"/>
        <v>-0.1015335</v>
      </c>
      <c r="G408" s="24">
        <f t="shared" si="39"/>
        <v>0.26253528000000004</v>
      </c>
      <c r="H408" s="24">
        <f t="shared" si="40"/>
        <v>5.5469999999999992E-2</v>
      </c>
      <c r="I408" s="24">
        <f t="shared" si="41"/>
        <v>0.21647178000000003</v>
      </c>
      <c r="K408" s="17">
        <v>407</v>
      </c>
      <c r="L408" s="16">
        <f>L407+dt</f>
        <v>4.0599999999999579</v>
      </c>
      <c r="M408" s="16">
        <f>-springK*(P407)+grav*mass</f>
        <v>2.2229128996367642E-2</v>
      </c>
      <c r="N408" s="16">
        <f>Table2[[#This Row],[F]]/mass</f>
        <v>0.14819419330911762</v>
      </c>
      <c r="O408" s="16">
        <f>N408*(dt) + O407</f>
        <v>-1.4881902504947886</v>
      </c>
      <c r="P408" s="18">
        <f>O408*dt + P407</f>
        <v>-0.24433338161345292</v>
      </c>
      <c r="R408" s="17">
        <v>407</v>
      </c>
      <c r="S408" s="16">
        <f>S407+dt</f>
        <v>4.0599999999999579</v>
      </c>
      <c r="T408" s="16">
        <f>-springK*(W407)+grav*mass-$Y$2*V407</f>
        <v>2.3307975367451446E-2</v>
      </c>
      <c r="U408" s="16">
        <f>Table24[[#This Row],[F]]/mass</f>
        <v>0.15538650244967631</v>
      </c>
      <c r="V408" s="16">
        <f>U408*(dt) + V407</f>
        <v>-1.4681783783385087</v>
      </c>
      <c r="W408" s="18">
        <f>V408*dt + W407</f>
        <v>-0.24407321897909762</v>
      </c>
    </row>
    <row r="409" spans="1:23" x14ac:dyDescent="0.25">
      <c r="A409">
        <v>20.350000000000001</v>
      </c>
      <c r="B409">
        <v>0.313</v>
      </c>
      <c r="C409">
        <v>0.95</v>
      </c>
      <c r="D409">
        <f t="shared" si="36"/>
        <v>2.300000000000002E-2</v>
      </c>
      <c r="E409">
        <f t="shared" si="37"/>
        <v>0.23800000000000004</v>
      </c>
      <c r="F409" s="24">
        <f t="shared" si="38"/>
        <v>-3.3844500000000034E-2</v>
      </c>
      <c r="G409" s="24">
        <f t="shared" si="39"/>
        <v>0.18437622000000006</v>
      </c>
      <c r="H409" s="24">
        <f t="shared" si="40"/>
        <v>6.7687499999999998E-2</v>
      </c>
      <c r="I409" s="24">
        <f t="shared" si="41"/>
        <v>0.21821922000000005</v>
      </c>
      <c r="K409" s="17">
        <v>408</v>
      </c>
      <c r="L409" s="16">
        <f>L408+dt</f>
        <v>4.0699999999999577</v>
      </c>
      <c r="M409" s="16">
        <f>-springK*(P408)+grav*mass</f>
        <v>0.11911031430357832</v>
      </c>
      <c r="N409" s="16">
        <f>Table2[[#This Row],[F]]/mass</f>
        <v>0.79406876202385557</v>
      </c>
      <c r="O409" s="16">
        <f>N409*(dt) + O408</f>
        <v>-1.48024956287455</v>
      </c>
      <c r="P409" s="18">
        <f>O409*dt + P408</f>
        <v>-0.25913587724219844</v>
      </c>
      <c r="R409" s="17">
        <v>408</v>
      </c>
      <c r="S409" s="16">
        <f>S408+dt</f>
        <v>4.0699999999999577</v>
      </c>
      <c r="T409" s="16">
        <f>-springK*(W408)+grav*mass-$Y$2*V408</f>
        <v>0.11888483393226384</v>
      </c>
      <c r="U409" s="16">
        <f>Table24[[#This Row],[F]]/mass</f>
        <v>0.79256555954842567</v>
      </c>
      <c r="V409" s="16">
        <f>U409*(dt) + V408</f>
        <v>-1.4602527227430244</v>
      </c>
      <c r="W409" s="18">
        <f>V409*dt + W408</f>
        <v>-0.25867574620652789</v>
      </c>
    </row>
    <row r="410" spans="1:23" x14ac:dyDescent="0.25">
      <c r="A410">
        <v>20.399999999999999</v>
      </c>
      <c r="B410">
        <v>0.36199999999999999</v>
      </c>
      <c r="C410">
        <v>0.95</v>
      </c>
      <c r="D410">
        <f t="shared" si="36"/>
        <v>-2.5999999999999968E-2</v>
      </c>
      <c r="E410">
        <f t="shared" si="37"/>
        <v>0.18900000000000006</v>
      </c>
      <c r="F410" s="24">
        <f t="shared" si="38"/>
        <v>3.8258999999999953E-2</v>
      </c>
      <c r="G410" s="24">
        <f t="shared" si="39"/>
        <v>0.11627185500000008</v>
      </c>
      <c r="H410" s="24">
        <f t="shared" si="40"/>
        <v>6.7687499999999998E-2</v>
      </c>
      <c r="I410" s="24">
        <f t="shared" si="41"/>
        <v>0.22221835500000003</v>
      </c>
      <c r="K410" s="17">
        <v>409</v>
      </c>
      <c r="L410" s="16">
        <f>L409+dt</f>
        <v>4.0799999999999574</v>
      </c>
      <c r="M410" s="16">
        <f>-springK*(P409)+grav*mass</f>
        <v>0.21547456084671168</v>
      </c>
      <c r="N410" s="16">
        <f>Table2[[#This Row],[F]]/mass</f>
        <v>1.4364970723114112</v>
      </c>
      <c r="O410" s="16">
        <f>N410*(dt) + O409</f>
        <v>-1.4658845921514359</v>
      </c>
      <c r="P410" s="18">
        <f>O410*dt + P409</f>
        <v>-0.27379472316371278</v>
      </c>
      <c r="R410" s="17">
        <v>409</v>
      </c>
      <c r="S410" s="16">
        <f>S409+dt</f>
        <v>4.0799999999999574</v>
      </c>
      <c r="T410" s="16">
        <f>-springK*(W409)+grav*mass-$Y$2*V409</f>
        <v>0.21393936052723955</v>
      </c>
      <c r="U410" s="16">
        <f>Table24[[#This Row],[F]]/mass</f>
        <v>1.4262624035149305</v>
      </c>
      <c r="V410" s="16">
        <f>U410*(dt) + V409</f>
        <v>-1.4459900987078751</v>
      </c>
      <c r="W410" s="18">
        <f>V410*dt + W409</f>
        <v>-0.27313564719360667</v>
      </c>
    </row>
    <row r="411" spans="1:23" x14ac:dyDescent="0.25">
      <c r="A411">
        <v>20.45</v>
      </c>
      <c r="B411">
        <v>0.40799999999999997</v>
      </c>
      <c r="C411">
        <v>0.84</v>
      </c>
      <c r="D411">
        <f t="shared" si="36"/>
        <v>-7.1999999999999953E-2</v>
      </c>
      <c r="E411">
        <f t="shared" si="37"/>
        <v>0.14300000000000007</v>
      </c>
      <c r="F411" s="24">
        <f t="shared" si="38"/>
        <v>0.10594799999999993</v>
      </c>
      <c r="G411" s="24">
        <f t="shared" si="39"/>
        <v>6.6561495000000054E-2</v>
      </c>
      <c r="H411" s="24">
        <f t="shared" si="40"/>
        <v>5.2919999999999988E-2</v>
      </c>
      <c r="I411" s="24">
        <f t="shared" si="41"/>
        <v>0.22542949499999998</v>
      </c>
      <c r="K411" s="17">
        <v>410</v>
      </c>
      <c r="L411" s="16">
        <f>L410+dt</f>
        <v>4.0899999999999572</v>
      </c>
      <c r="M411" s="16">
        <f>-springK*(P410)+grav*mass</f>
        <v>0.31090364779577007</v>
      </c>
      <c r="N411" s="16">
        <f>Table2[[#This Row],[F]]/mass</f>
        <v>2.0726909853051341</v>
      </c>
      <c r="O411" s="16">
        <f>N411*(dt) + O410</f>
        <v>-1.4451576822983845</v>
      </c>
      <c r="P411" s="18">
        <f>O411*dt + P410</f>
        <v>-0.28824629998669665</v>
      </c>
      <c r="R411" s="17">
        <v>410</v>
      </c>
      <c r="S411" s="16">
        <f>S410+dt</f>
        <v>4.0899999999999572</v>
      </c>
      <c r="T411" s="16">
        <f>-springK*(W410)+grav*mass-$Y$2*V410</f>
        <v>0.30805905332908728</v>
      </c>
      <c r="U411" s="16">
        <f>Table24[[#This Row],[F]]/mass</f>
        <v>2.0537270221939155</v>
      </c>
      <c r="V411" s="16">
        <f>U411*(dt) + V410</f>
        <v>-1.425452828485936</v>
      </c>
      <c r="W411" s="18">
        <f>V411*dt + W410</f>
        <v>-0.28739017547846601</v>
      </c>
    </row>
    <row r="412" spans="1:23" x14ac:dyDescent="0.25">
      <c r="A412">
        <v>20.5</v>
      </c>
      <c r="B412">
        <v>0.44600000000000001</v>
      </c>
      <c r="C412">
        <v>0.64</v>
      </c>
      <c r="D412">
        <f t="shared" si="36"/>
        <v>-0.10999999999999999</v>
      </c>
      <c r="E412">
        <f t="shared" si="37"/>
        <v>0.10500000000000004</v>
      </c>
      <c r="F412" s="24">
        <f t="shared" si="38"/>
        <v>0.16186499999999998</v>
      </c>
      <c r="G412" s="24">
        <f t="shared" si="39"/>
        <v>3.5886375000000026E-2</v>
      </c>
      <c r="H412" s="24">
        <f t="shared" si="40"/>
        <v>3.0720000000000001E-2</v>
      </c>
      <c r="I412" s="24">
        <f t="shared" si="41"/>
        <v>0.228471375</v>
      </c>
      <c r="K412" s="17">
        <v>411</v>
      </c>
      <c r="L412" s="16">
        <f>L411+dt</f>
        <v>4.099999999999957</v>
      </c>
      <c r="M412" s="16">
        <f>-springK*(P411)+grav*mass</f>
        <v>0.40498341291339512</v>
      </c>
      <c r="N412" s="16">
        <f>Table2[[#This Row],[F]]/mass</f>
        <v>2.6998894194226342</v>
      </c>
      <c r="O412" s="16">
        <f>N412*(dt) + O411</f>
        <v>-1.4181587881041582</v>
      </c>
      <c r="P412" s="18">
        <f>O412*dt + P411</f>
        <v>-0.30242788786773822</v>
      </c>
      <c r="R412" s="17">
        <v>411</v>
      </c>
      <c r="S412" s="16">
        <f>S411+dt</f>
        <v>4.099999999999957</v>
      </c>
      <c r="T412" s="16">
        <f>-springK*(W411)+grav*mass-$Y$2*V411</f>
        <v>0.40083549519329964</v>
      </c>
      <c r="U412" s="16">
        <f>Table24[[#This Row],[F]]/mass</f>
        <v>2.6722366346219979</v>
      </c>
      <c r="V412" s="16">
        <f>U412*(dt) + V411</f>
        <v>-1.3987304621397161</v>
      </c>
      <c r="W412" s="18">
        <f>V412*dt + W411</f>
        <v>-0.3013774800998632</v>
      </c>
    </row>
    <row r="413" spans="1:23" x14ac:dyDescent="0.25">
      <c r="A413">
        <v>20.55</v>
      </c>
      <c r="B413">
        <v>0.47199999999999998</v>
      </c>
      <c r="C413">
        <v>0.38</v>
      </c>
      <c r="D413">
        <f t="shared" si="36"/>
        <v>-0.13599999999999995</v>
      </c>
      <c r="E413">
        <f t="shared" si="37"/>
        <v>7.900000000000007E-2</v>
      </c>
      <c r="F413" s="24">
        <f t="shared" si="38"/>
        <v>0.20012399999999991</v>
      </c>
      <c r="G413" s="24">
        <f t="shared" si="39"/>
        <v>2.0314455000000037E-2</v>
      </c>
      <c r="H413" s="24">
        <f t="shared" si="40"/>
        <v>1.0829999999999999E-2</v>
      </c>
      <c r="I413" s="24">
        <f t="shared" si="41"/>
        <v>0.23126845499999996</v>
      </c>
      <c r="K413" s="17">
        <v>412</v>
      </c>
      <c r="L413" s="16">
        <f>L412+dt</f>
        <v>4.1099999999999568</v>
      </c>
      <c r="M413" s="16">
        <f>-springK*(P412)+grav*mass</f>
        <v>0.49730555001897581</v>
      </c>
      <c r="N413" s="16">
        <f>Table2[[#This Row],[F]]/mass</f>
        <v>3.315370333459839</v>
      </c>
      <c r="O413" s="16">
        <f>N413*(dt) + O412</f>
        <v>-1.3850050847695599</v>
      </c>
      <c r="P413" s="18">
        <f>O413*dt + P412</f>
        <v>-0.3162779387154338</v>
      </c>
      <c r="R413" s="17">
        <v>412</v>
      </c>
      <c r="S413" s="16">
        <f>S412+dt</f>
        <v>4.1099999999999568</v>
      </c>
      <c r="T413" s="16">
        <f>-springK*(W412)+grav*mass-$Y$2*V412</f>
        <v>0.49186612591224904</v>
      </c>
      <c r="U413" s="16">
        <f>Table24[[#This Row],[F]]/mass</f>
        <v>3.2791075060816604</v>
      </c>
      <c r="V413" s="16">
        <f>U413*(dt) + V412</f>
        <v>-1.3659393870788994</v>
      </c>
      <c r="W413" s="18">
        <f>V413*dt + W412</f>
        <v>-0.31503687397065222</v>
      </c>
    </row>
    <row r="414" spans="1:23" x14ac:dyDescent="0.25">
      <c r="A414">
        <v>20.6</v>
      </c>
      <c r="B414">
        <v>0.48399999999999999</v>
      </c>
      <c r="C414">
        <v>0.08</v>
      </c>
      <c r="D414">
        <f t="shared" si="36"/>
        <v>-0.14799999999999996</v>
      </c>
      <c r="E414">
        <f t="shared" si="37"/>
        <v>6.700000000000006E-2</v>
      </c>
      <c r="F414" s="24">
        <f t="shared" si="38"/>
        <v>0.21778199999999995</v>
      </c>
      <c r="G414" s="24">
        <f t="shared" si="39"/>
        <v>1.4611695000000025E-2</v>
      </c>
      <c r="H414" s="24">
        <f t="shared" si="40"/>
        <v>4.8000000000000001E-4</v>
      </c>
      <c r="I414" s="24">
        <f t="shared" si="41"/>
        <v>0.23287369499999999</v>
      </c>
      <c r="K414" s="17">
        <v>413</v>
      </c>
      <c r="L414" s="16">
        <f>L413+dt</f>
        <v>4.1199999999999566</v>
      </c>
      <c r="M414" s="16">
        <f>-springK*(P413)+grav*mass</f>
        <v>0.58746938103747381</v>
      </c>
      <c r="N414" s="16">
        <f>Table2[[#This Row],[F]]/mass</f>
        <v>3.9164625402498254</v>
      </c>
      <c r="O414" s="16">
        <f>N414*(dt) + O413</f>
        <v>-1.3458404593670616</v>
      </c>
      <c r="P414" s="18">
        <f>O414*dt + P413</f>
        <v>-0.3297363433091044</v>
      </c>
      <c r="R414" s="17">
        <v>413</v>
      </c>
      <c r="S414" s="16">
        <f>S413+dt</f>
        <v>4.1199999999999566</v>
      </c>
      <c r="T414" s="16">
        <f>-springK*(W413)+grav*mass-$Y$2*V413</f>
        <v>0.58075598893602454</v>
      </c>
      <c r="U414" s="16">
        <f>Table24[[#This Row],[F]]/mass</f>
        <v>3.8717065929068304</v>
      </c>
      <c r="V414" s="16">
        <f>U414*(dt) + V413</f>
        <v>-1.3272223211498311</v>
      </c>
      <c r="W414" s="18">
        <f>V414*dt + W413</f>
        <v>-0.32830909718215051</v>
      </c>
    </row>
    <row r="415" spans="1:23" x14ac:dyDescent="0.25">
      <c r="A415">
        <v>20.65</v>
      </c>
      <c r="B415">
        <v>0.48</v>
      </c>
      <c r="C415">
        <v>-0.23</v>
      </c>
      <c r="D415">
        <f t="shared" si="36"/>
        <v>-0.14399999999999996</v>
      </c>
      <c r="E415">
        <f t="shared" si="37"/>
        <v>7.1000000000000063E-2</v>
      </c>
      <c r="F415" s="24">
        <f t="shared" si="38"/>
        <v>0.21189599999999995</v>
      </c>
      <c r="G415" s="24">
        <f t="shared" si="39"/>
        <v>1.640845500000003E-2</v>
      </c>
      <c r="H415" s="24">
        <f t="shared" si="40"/>
        <v>3.9674999999999997E-3</v>
      </c>
      <c r="I415" s="24">
        <f t="shared" si="41"/>
        <v>0.23227195499999997</v>
      </c>
      <c r="K415" s="17">
        <v>414</v>
      </c>
      <c r="L415" s="16">
        <f>L414+dt</f>
        <v>4.1299999999999564</v>
      </c>
      <c r="M415" s="16">
        <f>-springK*(P414)+grav*mass</f>
        <v>0.67508359494226933</v>
      </c>
      <c r="N415" s="16">
        <f>Table2[[#This Row],[F]]/mass</f>
        <v>4.5005572996151288</v>
      </c>
      <c r="O415" s="16">
        <f>N415*(dt) + O414</f>
        <v>-1.3008348863709103</v>
      </c>
      <c r="P415" s="18">
        <f>O415*dt + P414</f>
        <v>-0.3427446921728135</v>
      </c>
      <c r="R415" s="17">
        <v>414</v>
      </c>
      <c r="S415" s="16">
        <f>S414+dt</f>
        <v>4.1299999999999564</v>
      </c>
      <c r="T415" s="16">
        <f>-springK*(W414)+grav*mass-$Y$2*V414</f>
        <v>0.66711944497694931</v>
      </c>
      <c r="U415" s="16">
        <f>Table24[[#This Row],[F]]/mass</f>
        <v>4.4474629665129957</v>
      </c>
      <c r="V415" s="16">
        <f>U415*(dt) + V414</f>
        <v>-1.2827476914847011</v>
      </c>
      <c r="W415" s="18">
        <f>V415*dt + W414</f>
        <v>-0.34113657409699755</v>
      </c>
    </row>
    <row r="416" spans="1:23" x14ac:dyDescent="0.25">
      <c r="A416">
        <v>20.7</v>
      </c>
      <c r="B416">
        <v>0.46100000000000002</v>
      </c>
      <c r="C416">
        <v>-0.52</v>
      </c>
      <c r="D416">
        <f t="shared" si="36"/>
        <v>-0.125</v>
      </c>
      <c r="E416">
        <f t="shared" si="37"/>
        <v>9.0000000000000024E-2</v>
      </c>
      <c r="F416" s="24">
        <f t="shared" si="38"/>
        <v>0.1839375</v>
      </c>
      <c r="G416" s="24">
        <f t="shared" si="39"/>
        <v>2.6365500000000014E-2</v>
      </c>
      <c r="H416" s="24">
        <f t="shared" si="40"/>
        <v>2.0280000000000003E-2</v>
      </c>
      <c r="I416" s="24">
        <f t="shared" si="41"/>
        <v>0.23058300000000001</v>
      </c>
      <c r="K416" s="17">
        <v>415</v>
      </c>
      <c r="L416" s="16">
        <f>L415+dt</f>
        <v>4.1399999999999562</v>
      </c>
      <c r="M416" s="16">
        <f>-springK*(P415)+grav*mass</f>
        <v>0.75976794604501596</v>
      </c>
      <c r="N416" s="16">
        <f>Table2[[#This Row],[F]]/mass</f>
        <v>5.0651196403001064</v>
      </c>
      <c r="O416" s="16">
        <f>N416*(dt) + O415</f>
        <v>-1.2501836899679093</v>
      </c>
      <c r="P416" s="18">
        <f>O416*dt + P415</f>
        <v>-0.3552465290724926</v>
      </c>
      <c r="R416" s="17">
        <v>415</v>
      </c>
      <c r="S416" s="16">
        <f>S415+dt</f>
        <v>4.1399999999999562</v>
      </c>
      <c r="T416" s="16">
        <f>-springK*(W415)+grav*mass-$Y$2*V415</f>
        <v>0.75058184506293868</v>
      </c>
      <c r="U416" s="16">
        <f>Table24[[#This Row],[F]]/mass</f>
        <v>5.0038789670862585</v>
      </c>
      <c r="V416" s="16">
        <f>U416*(dt) + V415</f>
        <v>-1.2327089018138386</v>
      </c>
      <c r="W416" s="18">
        <f>V416*dt + W415</f>
        <v>-0.35346366311513594</v>
      </c>
    </row>
    <row r="417" spans="1:23" x14ac:dyDescent="0.25">
      <c r="A417">
        <v>20.75</v>
      </c>
      <c r="B417">
        <v>0.42799999999999999</v>
      </c>
      <c r="C417">
        <v>-0.75</v>
      </c>
      <c r="D417">
        <f t="shared" si="36"/>
        <v>-9.1999999999999971E-2</v>
      </c>
      <c r="E417">
        <f t="shared" si="37"/>
        <v>0.12300000000000005</v>
      </c>
      <c r="F417" s="24">
        <f t="shared" si="38"/>
        <v>0.13537799999999994</v>
      </c>
      <c r="G417" s="24">
        <f t="shared" si="39"/>
        <v>4.9244895000000045E-2</v>
      </c>
      <c r="H417" s="24">
        <f t="shared" si="40"/>
        <v>4.2187499999999996E-2</v>
      </c>
      <c r="I417" s="24">
        <f t="shared" si="41"/>
        <v>0.22681039499999997</v>
      </c>
      <c r="K417" s="17">
        <v>416</v>
      </c>
      <c r="L417" s="16">
        <f>L416+dt</f>
        <v>4.1499999999999559</v>
      </c>
      <c r="M417" s="16">
        <f>-springK*(P416)+grav*mass</f>
        <v>0.84115490426192685</v>
      </c>
      <c r="N417" s="16">
        <f>Table2[[#This Row],[F]]/mass</f>
        <v>5.607699361746179</v>
      </c>
      <c r="O417" s="16">
        <f>N417*(dt) + O416</f>
        <v>-1.1941066963504474</v>
      </c>
      <c r="P417" s="18">
        <f>O417*dt + P416</f>
        <v>-0.3671875960359971</v>
      </c>
      <c r="R417" s="17">
        <v>416</v>
      </c>
      <c r="S417" s="16">
        <f>S416+dt</f>
        <v>4.1499999999999559</v>
      </c>
      <c r="T417" s="16">
        <f>-springK*(W416)+grav*mass-$Y$2*V416</f>
        <v>0.8307811557813487</v>
      </c>
      <c r="U417" s="16">
        <f>Table24[[#This Row],[F]]/mass</f>
        <v>5.5385410385423253</v>
      </c>
      <c r="V417" s="16">
        <f>U417*(dt) + V416</f>
        <v>-1.1773234914284154</v>
      </c>
      <c r="W417" s="18">
        <f>V417*dt + W416</f>
        <v>-0.36523689802942011</v>
      </c>
    </row>
    <row r="418" spans="1:23" x14ac:dyDescent="0.25">
      <c r="A418">
        <v>20.8</v>
      </c>
      <c r="B418">
        <v>0.38600000000000001</v>
      </c>
      <c r="C418">
        <v>-0.9</v>
      </c>
      <c r="D418">
        <f t="shared" si="36"/>
        <v>-4.9999999999999989E-2</v>
      </c>
      <c r="E418">
        <f t="shared" si="37"/>
        <v>0.16500000000000004</v>
      </c>
      <c r="F418" s="24">
        <f t="shared" si="38"/>
        <v>7.3574999999999988E-2</v>
      </c>
      <c r="G418" s="24">
        <f t="shared" si="39"/>
        <v>8.861737500000004E-2</v>
      </c>
      <c r="H418" s="24">
        <f t="shared" si="40"/>
        <v>6.0749999999999998E-2</v>
      </c>
      <c r="I418" s="24">
        <f t="shared" si="41"/>
        <v>0.22294237500000003</v>
      </c>
      <c r="K418" s="17">
        <v>417</v>
      </c>
      <c r="L418" s="16">
        <f>L417+dt</f>
        <v>4.1599999999999557</v>
      </c>
      <c r="M418" s="16">
        <f>-springK*(P417)+grav*mass</f>
        <v>0.91889125019434093</v>
      </c>
      <c r="N418" s="16">
        <f>Table2[[#This Row],[F]]/mass</f>
        <v>6.1259416679622731</v>
      </c>
      <c r="O418" s="16">
        <f>N418*(dt) + O417</f>
        <v>-1.1328472796708247</v>
      </c>
      <c r="P418" s="18">
        <f>O418*dt + P417</f>
        <v>-0.37851606883270533</v>
      </c>
      <c r="R418" s="17">
        <v>417</v>
      </c>
      <c r="S418" s="16">
        <f>S417+dt</f>
        <v>4.1599999999999557</v>
      </c>
      <c r="T418" s="16">
        <f>-springK*(W417)+grav*mass-$Y$2*V417</f>
        <v>0.90736952966295326</v>
      </c>
      <c r="U418" s="16">
        <f>Table24[[#This Row],[F]]/mass</f>
        <v>6.0491301977530219</v>
      </c>
      <c r="V418" s="16">
        <f>U418*(dt) + V417</f>
        <v>-1.1168321894508852</v>
      </c>
      <c r="W418" s="18">
        <f>V418*dt + W417</f>
        <v>-0.37640521992392895</v>
      </c>
    </row>
    <row r="419" spans="1:23" x14ac:dyDescent="0.25">
      <c r="A419">
        <v>20.85</v>
      </c>
      <c r="B419">
        <v>0.33800000000000002</v>
      </c>
      <c r="C419">
        <v>-0.96</v>
      </c>
      <c r="D419">
        <f t="shared" si="36"/>
        <v>-2.0000000000000018E-3</v>
      </c>
      <c r="E419">
        <f t="shared" si="37"/>
        <v>0.21300000000000002</v>
      </c>
      <c r="F419" s="24">
        <f t="shared" si="38"/>
        <v>2.9430000000000025E-3</v>
      </c>
      <c r="G419" s="24">
        <f t="shared" si="39"/>
        <v>0.14767609500000001</v>
      </c>
      <c r="H419" s="24">
        <f t="shared" si="40"/>
        <v>6.9120000000000001E-2</v>
      </c>
      <c r="I419" s="24">
        <f t="shared" si="41"/>
        <v>0.219739095</v>
      </c>
      <c r="K419" s="17">
        <v>418</v>
      </c>
      <c r="L419" s="16">
        <f>L418+dt</f>
        <v>4.1699999999999555</v>
      </c>
      <c r="M419" s="16">
        <f>-springK*(P418)+grav*mass</f>
        <v>0.99263960810091167</v>
      </c>
      <c r="N419" s="16">
        <f>Table2[[#This Row],[F]]/mass</f>
        <v>6.6175973873394112</v>
      </c>
      <c r="O419" s="16">
        <f>N419*(dt) + O418</f>
        <v>-1.0666713057974306</v>
      </c>
      <c r="P419" s="18">
        <f>O419*dt + P418</f>
        <v>-0.38918278189067962</v>
      </c>
      <c r="R419" s="17">
        <v>418</v>
      </c>
      <c r="S419" s="16">
        <f>S418+dt</f>
        <v>4.1699999999999555</v>
      </c>
      <c r="T419" s="16">
        <f>-springK*(W418)+grav*mass-$Y$2*V418</f>
        <v>0.98001481389422807</v>
      </c>
      <c r="U419" s="16">
        <f>Table24[[#This Row],[F]]/mass</f>
        <v>6.5334320926281872</v>
      </c>
      <c r="V419" s="16">
        <f>U419*(dt) + V418</f>
        <v>-1.0514978685246035</v>
      </c>
      <c r="W419" s="18">
        <f>V419*dt + W418</f>
        <v>-0.38692019860917498</v>
      </c>
    </row>
    <row r="420" spans="1:23" x14ac:dyDescent="0.25">
      <c r="A420">
        <v>20.9</v>
      </c>
      <c r="B420">
        <v>0.28999999999999998</v>
      </c>
      <c r="C420">
        <v>-0.91</v>
      </c>
      <c r="D420">
        <f t="shared" si="36"/>
        <v>4.6000000000000041E-2</v>
      </c>
      <c r="E420">
        <f t="shared" si="37"/>
        <v>0.26100000000000007</v>
      </c>
      <c r="F420" s="24">
        <f t="shared" si="38"/>
        <v>-6.7689000000000069E-2</v>
      </c>
      <c r="G420" s="24">
        <f t="shared" si="39"/>
        <v>0.22173385500000009</v>
      </c>
      <c r="H420" s="24">
        <f t="shared" si="40"/>
        <v>6.2107500000000003E-2</v>
      </c>
      <c r="I420" s="24">
        <f t="shared" si="41"/>
        <v>0.21615235500000005</v>
      </c>
      <c r="K420" s="17">
        <v>419</v>
      </c>
      <c r="L420" s="16">
        <f>L419+dt</f>
        <v>4.1799999999999553</v>
      </c>
      <c r="M420" s="16">
        <f>-springK*(P419)+grav*mass</f>
        <v>1.0620799101083243</v>
      </c>
      <c r="N420" s="16">
        <f>Table2[[#This Row],[F]]/mass</f>
        <v>7.0805327340554953</v>
      </c>
      <c r="O420" s="16">
        <f>N420*(dt) + O419</f>
        <v>-0.99586597845687563</v>
      </c>
      <c r="P420" s="18">
        <f>O420*dt + P419</f>
        <v>-0.3991414416752484</v>
      </c>
      <c r="R420" s="17">
        <v>419</v>
      </c>
      <c r="S420" s="16">
        <f>S419+dt</f>
        <v>4.1799999999999553</v>
      </c>
      <c r="T420" s="16">
        <f>-springK*(W419)+grav*mass-$Y$2*V419</f>
        <v>1.0484019908142537</v>
      </c>
      <c r="U420" s="16">
        <f>Table24[[#This Row],[F]]/mass</f>
        <v>6.9893466054283584</v>
      </c>
      <c r="V420" s="16">
        <f>U420*(dt) + V419</f>
        <v>-0.98160440247031988</v>
      </c>
      <c r="W420" s="18">
        <f>V420*dt + W419</f>
        <v>-0.39673624263387819</v>
      </c>
    </row>
    <row r="421" spans="1:23" x14ac:dyDescent="0.25">
      <c r="A421">
        <v>20.95</v>
      </c>
      <c r="B421">
        <v>0.247</v>
      </c>
      <c r="C421">
        <v>-0.77</v>
      </c>
      <c r="D421">
        <f t="shared" si="36"/>
        <v>8.9000000000000024E-2</v>
      </c>
      <c r="E421">
        <f t="shared" si="37"/>
        <v>0.30400000000000005</v>
      </c>
      <c r="F421" s="24">
        <f t="shared" si="38"/>
        <v>-0.13096350000000004</v>
      </c>
      <c r="G421" s="24">
        <f t="shared" si="39"/>
        <v>0.30081408000000009</v>
      </c>
      <c r="H421" s="24">
        <f t="shared" si="40"/>
        <v>4.44675E-2</v>
      </c>
      <c r="I421" s="24">
        <f t="shared" si="41"/>
        <v>0.21431808000000005</v>
      </c>
      <c r="K421" s="17">
        <v>420</v>
      </c>
      <c r="L421" s="16">
        <f>L420+dt</f>
        <v>4.1899999999999551</v>
      </c>
      <c r="M421" s="16">
        <f>-springK*(P420)+grav*mass</f>
        <v>1.1269107853058669</v>
      </c>
      <c r="N421" s="16">
        <f>Table2[[#This Row],[F]]/mass</f>
        <v>7.5127385687057791</v>
      </c>
      <c r="O421" s="16">
        <f>N421*(dt) + O420</f>
        <v>-0.92073859276981784</v>
      </c>
      <c r="P421" s="18">
        <f>O421*dt + P420</f>
        <v>-0.40834882760294655</v>
      </c>
      <c r="R421" s="17">
        <v>420</v>
      </c>
      <c r="S421" s="16">
        <f>S420+dt</f>
        <v>4.1899999999999551</v>
      </c>
      <c r="T421" s="16">
        <f>-springK*(W420)+grav*mass-$Y$2*V420</f>
        <v>1.1122345439490173</v>
      </c>
      <c r="U421" s="16">
        <f>Table24[[#This Row],[F]]/mass</f>
        <v>7.4148969596601155</v>
      </c>
      <c r="V421" s="16">
        <f>U421*(dt) + V420</f>
        <v>-0.90745543287371877</v>
      </c>
      <c r="W421" s="18">
        <f>V421*dt + W420</f>
        <v>-0.40581079696261535</v>
      </c>
    </row>
    <row r="422" spans="1:23" x14ac:dyDescent="0.25">
      <c r="A422">
        <v>21</v>
      </c>
      <c r="B422">
        <v>0.21299999999999999</v>
      </c>
      <c r="C422">
        <v>-0.55000000000000004</v>
      </c>
      <c r="D422">
        <f t="shared" si="36"/>
        <v>0.12300000000000003</v>
      </c>
      <c r="E422">
        <f t="shared" si="37"/>
        <v>0.33800000000000008</v>
      </c>
      <c r="F422" s="24">
        <f t="shared" si="38"/>
        <v>-0.18099450000000006</v>
      </c>
      <c r="G422" s="24">
        <f t="shared" si="39"/>
        <v>0.37186422000000019</v>
      </c>
      <c r="H422" s="24">
        <f t="shared" si="40"/>
        <v>2.2687500000000003E-2</v>
      </c>
      <c r="I422" s="24">
        <f t="shared" si="41"/>
        <v>0.21355722000000013</v>
      </c>
      <c r="K422" s="17">
        <v>421</v>
      </c>
      <c r="L422" s="16">
        <f>L421+dt</f>
        <v>4.1999999999999549</v>
      </c>
      <c r="M422" s="16">
        <f>-springK*(P421)+grav*mass</f>
        <v>1.1868508676951819</v>
      </c>
      <c r="N422" s="16">
        <f>Table2[[#This Row],[F]]/mass</f>
        <v>7.9123391179678793</v>
      </c>
      <c r="O422" s="16">
        <f>N422*(dt) + O421</f>
        <v>-0.84161520159013903</v>
      </c>
      <c r="P422" s="18">
        <f>O422*dt + P421</f>
        <v>-0.41676497961884795</v>
      </c>
      <c r="R422" s="17">
        <v>421</v>
      </c>
      <c r="S422" s="16">
        <f>S421+dt</f>
        <v>4.1999999999999549</v>
      </c>
      <c r="T422" s="16">
        <f>-springK*(W421)+grav*mass-$Y$2*V421</f>
        <v>1.1712357436594996</v>
      </c>
      <c r="U422" s="16">
        <f>Table24[[#This Row],[F]]/mass</f>
        <v>7.808238291063331</v>
      </c>
      <c r="V422" s="16">
        <f>U422*(dt) + V421</f>
        <v>-0.82937304996308547</v>
      </c>
      <c r="W422" s="18">
        <f>V422*dt + W421</f>
        <v>-0.41410452746224619</v>
      </c>
    </row>
    <row r="423" spans="1:23" x14ac:dyDescent="0.25">
      <c r="A423">
        <v>21.05</v>
      </c>
      <c r="B423">
        <v>0.192</v>
      </c>
      <c r="C423">
        <v>-0.27</v>
      </c>
      <c r="D423">
        <f t="shared" si="36"/>
        <v>0.14400000000000002</v>
      </c>
      <c r="E423">
        <f t="shared" si="37"/>
        <v>0.35900000000000004</v>
      </c>
      <c r="F423" s="24">
        <f t="shared" si="38"/>
        <v>-0.21189600000000003</v>
      </c>
      <c r="G423" s="24">
        <f t="shared" si="39"/>
        <v>0.41950765500000003</v>
      </c>
      <c r="H423" s="24">
        <f t="shared" si="40"/>
        <v>5.4675000000000001E-3</v>
      </c>
      <c r="I423" s="24">
        <f t="shared" si="41"/>
        <v>0.21307915500000002</v>
      </c>
      <c r="K423" s="17">
        <v>422</v>
      </c>
      <c r="L423" s="16">
        <f>L422+dt</f>
        <v>4.2099999999999547</v>
      </c>
      <c r="M423" s="16">
        <f>-springK*(P422)+grav*mass</f>
        <v>1.2416400173186999</v>
      </c>
      <c r="N423" s="16">
        <f>Table2[[#This Row],[F]]/mass</f>
        <v>8.2776001154580001</v>
      </c>
      <c r="O423" s="16">
        <f>N423*(dt) + O422</f>
        <v>-0.75883920043555908</v>
      </c>
      <c r="P423" s="18">
        <f>O423*dt + P422</f>
        <v>-0.42435337162320352</v>
      </c>
      <c r="R423" s="17">
        <v>422</v>
      </c>
      <c r="S423" s="16">
        <f>S422+dt</f>
        <v>4.2099999999999547</v>
      </c>
      <c r="T423" s="16">
        <f>-springK*(W422)+grav*mass-$Y$2*V422</f>
        <v>1.2251498468291855</v>
      </c>
      <c r="U423" s="16">
        <f>Table24[[#This Row],[F]]/mass</f>
        <v>8.1676656455279044</v>
      </c>
      <c r="V423" s="16">
        <f>U423*(dt) + V422</f>
        <v>-0.74769639350780648</v>
      </c>
      <c r="W423" s="18">
        <f>V423*dt + W422</f>
        <v>-0.42158149139732426</v>
      </c>
    </row>
    <row r="424" spans="1:23" x14ac:dyDescent="0.25">
      <c r="A424">
        <v>21.1</v>
      </c>
      <c r="B424">
        <v>0.186</v>
      </c>
      <c r="C424">
        <v>0.04</v>
      </c>
      <c r="D424">
        <f t="shared" si="36"/>
        <v>0.15000000000000002</v>
      </c>
      <c r="E424">
        <f t="shared" si="37"/>
        <v>0.36500000000000005</v>
      </c>
      <c r="F424" s="24">
        <f t="shared" si="38"/>
        <v>-0.22072500000000003</v>
      </c>
      <c r="G424" s="24">
        <f t="shared" si="39"/>
        <v>0.43364737500000011</v>
      </c>
      <c r="H424" s="24">
        <f t="shared" si="40"/>
        <v>1.2E-4</v>
      </c>
      <c r="I424" s="24">
        <f t="shared" si="41"/>
        <v>0.21304237500000009</v>
      </c>
      <c r="K424" s="17">
        <v>423</v>
      </c>
      <c r="L424" s="16">
        <f>L423+dt</f>
        <v>4.2199999999999545</v>
      </c>
      <c r="M424" s="16">
        <f>-springK*(P423)+grav*mass</f>
        <v>1.2910404492670546</v>
      </c>
      <c r="N424" s="16">
        <f>Table2[[#This Row],[F]]/mass</f>
        <v>8.6069363284470306</v>
      </c>
      <c r="O424" s="16">
        <f>N424*(dt) + O423</f>
        <v>-0.67276983715108873</v>
      </c>
      <c r="P424" s="18">
        <f>O424*dt + P423</f>
        <v>-0.43108106999471441</v>
      </c>
      <c r="R424" s="17">
        <v>423</v>
      </c>
      <c r="S424" s="16">
        <f>S423+dt</f>
        <v>4.2199999999999545</v>
      </c>
      <c r="T424" s="16">
        <f>-springK*(W423)+grav*mass-$Y$2*V423</f>
        <v>1.2737432053900888</v>
      </c>
      <c r="U424" s="16">
        <f>Table24[[#This Row],[F]]/mass</f>
        <v>8.4916213692672589</v>
      </c>
      <c r="V424" s="16">
        <f>U424*(dt) + V423</f>
        <v>-0.66278017981513393</v>
      </c>
      <c r="W424" s="18">
        <f>V424*dt + W423</f>
        <v>-0.42820929319547563</v>
      </c>
    </row>
    <row r="425" spans="1:23" x14ac:dyDescent="0.25">
      <c r="A425">
        <v>21.15</v>
      </c>
      <c r="B425">
        <v>0.19600000000000001</v>
      </c>
      <c r="C425">
        <v>0.35</v>
      </c>
      <c r="D425">
        <f t="shared" si="36"/>
        <v>0.14000000000000001</v>
      </c>
      <c r="E425">
        <f t="shared" si="37"/>
        <v>0.35500000000000004</v>
      </c>
      <c r="F425" s="24">
        <f t="shared" si="38"/>
        <v>-0.20601000000000003</v>
      </c>
      <c r="G425" s="24">
        <f t="shared" si="39"/>
        <v>0.41021137500000004</v>
      </c>
      <c r="H425" s="24">
        <f t="shared" si="40"/>
        <v>9.1874999999999978E-3</v>
      </c>
      <c r="I425" s="24">
        <f t="shared" si="41"/>
        <v>0.21338887500000001</v>
      </c>
      <c r="K425" s="17">
        <v>424</v>
      </c>
      <c r="L425" s="16">
        <f>L424+dt</f>
        <v>4.2299999999999542</v>
      </c>
      <c r="M425" s="16">
        <f>-springK*(P424)+grav*mass</f>
        <v>1.3348377656655905</v>
      </c>
      <c r="N425" s="16">
        <f>Table2[[#This Row],[F]]/mass</f>
        <v>8.8989184377706039</v>
      </c>
      <c r="O425" s="16">
        <f>N425*(dt) + O424</f>
        <v>-0.58378065277338265</v>
      </c>
      <c r="P425" s="18">
        <f>O425*dt + P424</f>
        <v>-0.43691887652244821</v>
      </c>
      <c r="R425" s="17">
        <v>424</v>
      </c>
      <c r="S425" s="16">
        <f>S424+dt</f>
        <v>4.2299999999999542</v>
      </c>
      <c r="T425" s="16">
        <f>-springK*(W424)+grav*mass-$Y$2*V424</f>
        <v>1.3168052788823614</v>
      </c>
      <c r="U425" s="16">
        <f>Table24[[#This Row],[F]]/mass</f>
        <v>8.7787018592157438</v>
      </c>
      <c r="V425" s="16">
        <f>U425*(dt) + V424</f>
        <v>-0.5749931612229765</v>
      </c>
      <c r="W425" s="18">
        <f>V425*dt + W424</f>
        <v>-0.43395922480770538</v>
      </c>
    </row>
    <row r="426" spans="1:23" x14ac:dyDescent="0.25">
      <c r="A426">
        <v>21.2</v>
      </c>
      <c r="B426">
        <v>0.22</v>
      </c>
      <c r="C426">
        <v>0.61</v>
      </c>
      <c r="D426">
        <f t="shared" si="36"/>
        <v>0.11600000000000002</v>
      </c>
      <c r="E426">
        <f t="shared" si="37"/>
        <v>0.33100000000000007</v>
      </c>
      <c r="F426" s="24">
        <f t="shared" si="38"/>
        <v>-0.17069400000000004</v>
      </c>
      <c r="G426" s="24">
        <f t="shared" si="39"/>
        <v>0.35662105500000013</v>
      </c>
      <c r="H426" s="24">
        <f t="shared" si="40"/>
        <v>2.7907499999999998E-2</v>
      </c>
      <c r="I426" s="24">
        <f t="shared" si="41"/>
        <v>0.21383455500000009</v>
      </c>
      <c r="K426" s="17">
        <v>425</v>
      </c>
      <c r="L426" s="16">
        <f>L425+dt</f>
        <v>4.239999999999954</v>
      </c>
      <c r="M426" s="16">
        <f>-springK*(P425)+grav*mass</f>
        <v>1.3728418861611378</v>
      </c>
      <c r="N426" s="16">
        <f>Table2[[#This Row],[F]]/mass</f>
        <v>9.1522792410742522</v>
      </c>
      <c r="O426" s="16">
        <f>N426*(dt) + O425</f>
        <v>-0.49225786036264013</v>
      </c>
      <c r="P426" s="18">
        <f>O426*dt + P425</f>
        <v>-0.44184145512607459</v>
      </c>
      <c r="R426" s="17">
        <v>425</v>
      </c>
      <c r="S426" s="16">
        <f>S425+dt</f>
        <v>4.239999999999954</v>
      </c>
      <c r="T426" s="16">
        <f>-springK*(W425)+grav*mass-$Y$2*V425</f>
        <v>1.3541495466593847</v>
      </c>
      <c r="U426" s="16">
        <f>Table24[[#This Row],[F]]/mass</f>
        <v>9.0276636443958989</v>
      </c>
      <c r="V426" s="16">
        <f>U426*(dt) + V425</f>
        <v>-0.4847165247790175</v>
      </c>
      <c r="W426" s="18">
        <f>V426*dt + W425</f>
        <v>-0.43880639005549554</v>
      </c>
    </row>
    <row r="427" spans="1:23" x14ac:dyDescent="0.25">
      <c r="A427">
        <v>21.25</v>
      </c>
      <c r="B427">
        <v>0.25700000000000001</v>
      </c>
      <c r="C427">
        <v>0.82</v>
      </c>
      <c r="D427">
        <f t="shared" si="36"/>
        <v>7.9000000000000015E-2</v>
      </c>
      <c r="E427">
        <f t="shared" si="37"/>
        <v>0.29400000000000004</v>
      </c>
      <c r="F427" s="24">
        <f t="shared" si="38"/>
        <v>-0.11624850000000002</v>
      </c>
      <c r="G427" s="24">
        <f t="shared" si="39"/>
        <v>0.28134918000000009</v>
      </c>
      <c r="H427" s="24">
        <f t="shared" si="40"/>
        <v>5.0429999999999989E-2</v>
      </c>
      <c r="I427" s="24">
        <f t="shared" si="41"/>
        <v>0.21553068000000003</v>
      </c>
      <c r="K427" s="17">
        <v>426</v>
      </c>
      <c r="L427" s="16">
        <f>L426+dt</f>
        <v>4.2499999999999538</v>
      </c>
      <c r="M427" s="16">
        <f>-springK*(P426)+grav*mass</f>
        <v>1.4048878728707452</v>
      </c>
      <c r="N427" s="16">
        <f>Table2[[#This Row],[F]]/mass</f>
        <v>9.3659191524716352</v>
      </c>
      <c r="O427" s="16">
        <f>N427*(dt) + O426</f>
        <v>-0.39859866883792378</v>
      </c>
      <c r="P427" s="18">
        <f>O427*dt + P426</f>
        <v>-0.44582744181445383</v>
      </c>
      <c r="R427" s="17">
        <v>426</v>
      </c>
      <c r="S427" s="16">
        <f>S426+dt</f>
        <v>4.2499999999999538</v>
      </c>
      <c r="T427" s="16">
        <f>-springK*(W426)+grav*mass-$Y$2*V426</f>
        <v>1.385614315786055</v>
      </c>
      <c r="U427" s="16">
        <f>Table24[[#This Row],[F]]/mass</f>
        <v>9.2374287719070338</v>
      </c>
      <c r="V427" s="16">
        <f>U427*(dt) + V426</f>
        <v>-0.39234223705994714</v>
      </c>
      <c r="W427" s="18">
        <f>V427*dt + W426</f>
        <v>-0.44272981242609499</v>
      </c>
    </row>
    <row r="428" spans="1:23" x14ac:dyDescent="0.25">
      <c r="A428">
        <v>21.3</v>
      </c>
      <c r="B428">
        <v>0.30199999999999999</v>
      </c>
      <c r="C428">
        <v>0.93</v>
      </c>
      <c r="D428">
        <f t="shared" si="36"/>
        <v>3.400000000000003E-2</v>
      </c>
      <c r="E428">
        <f t="shared" si="37"/>
        <v>0.24900000000000005</v>
      </c>
      <c r="F428" s="24">
        <f t="shared" si="38"/>
        <v>-5.0031000000000048E-2</v>
      </c>
      <c r="G428" s="24">
        <f t="shared" si="39"/>
        <v>0.20181325500000008</v>
      </c>
      <c r="H428" s="24">
        <f t="shared" si="40"/>
        <v>6.4867500000000008E-2</v>
      </c>
      <c r="I428" s="24">
        <f t="shared" si="41"/>
        <v>0.21664975500000005</v>
      </c>
      <c r="K428" s="17">
        <v>427</v>
      </c>
      <c r="L428" s="16">
        <f>L427+dt</f>
        <v>4.2599999999999536</v>
      </c>
      <c r="M428" s="16">
        <f>-springK*(P427)+grav*mass</f>
        <v>1.4308366462120945</v>
      </c>
      <c r="N428" s="16">
        <f>Table2[[#This Row],[F]]/mass</f>
        <v>9.5389109747472975</v>
      </c>
      <c r="O428" s="16">
        <f>N428*(dt) + O427</f>
        <v>-0.30320955909045078</v>
      </c>
      <c r="P428" s="18">
        <f>O428*dt + P427</f>
        <v>-0.44885953740535833</v>
      </c>
      <c r="R428" s="17">
        <v>427</v>
      </c>
      <c r="S428" s="16">
        <f>S427+dt</f>
        <v>4.2599999999999536</v>
      </c>
      <c r="T428" s="16">
        <f>-springK*(W427)+grav*mass-$Y$2*V427</f>
        <v>1.4110634211309381</v>
      </c>
      <c r="U428" s="16">
        <f>Table24[[#This Row],[F]]/mass</f>
        <v>9.4070894742062539</v>
      </c>
      <c r="V428" s="16">
        <f>U428*(dt) + V427</f>
        <v>-0.2982713423178846</v>
      </c>
      <c r="W428" s="18">
        <f>V428*dt + W427</f>
        <v>-0.44571252584927384</v>
      </c>
    </row>
    <row r="429" spans="1:23" x14ac:dyDescent="0.25">
      <c r="A429">
        <v>21.35</v>
      </c>
      <c r="B429">
        <v>0.35</v>
      </c>
      <c r="C429">
        <v>0.95</v>
      </c>
      <c r="D429">
        <f t="shared" si="36"/>
        <v>-1.3999999999999957E-2</v>
      </c>
      <c r="E429">
        <f t="shared" si="37"/>
        <v>0.20100000000000007</v>
      </c>
      <c r="F429" s="24">
        <f t="shared" si="38"/>
        <v>2.0600999999999935E-2</v>
      </c>
      <c r="G429" s="24">
        <f t="shared" si="39"/>
        <v>0.13150525500000007</v>
      </c>
      <c r="H429" s="24">
        <f t="shared" si="40"/>
        <v>6.7687499999999998E-2</v>
      </c>
      <c r="I429" s="24">
        <f t="shared" si="41"/>
        <v>0.21979375499999998</v>
      </c>
      <c r="K429" s="17">
        <v>428</v>
      </c>
      <c r="L429" s="16">
        <f>L428+dt</f>
        <v>4.2699999999999534</v>
      </c>
      <c r="M429" s="16">
        <f>-springK*(P428)+grav*mass</f>
        <v>1.4505755885088825</v>
      </c>
      <c r="N429" s="16">
        <f>Table2[[#This Row],[F]]/mass</f>
        <v>9.67050392339255</v>
      </c>
      <c r="O429" s="16">
        <f>N429*(dt) + O428</f>
        <v>-0.20650451985652529</v>
      </c>
      <c r="P429" s="18">
        <f>O429*dt + P428</f>
        <v>-0.4509245826039236</v>
      </c>
      <c r="R429" s="17">
        <v>428</v>
      </c>
      <c r="S429" s="16">
        <f>S428+dt</f>
        <v>4.2699999999999534</v>
      </c>
      <c r="T429" s="16">
        <f>-springK*(W428)+grav*mass-$Y$2*V428</f>
        <v>1.4303868146210903</v>
      </c>
      <c r="U429" s="16">
        <f>Table24[[#This Row],[F]]/mass</f>
        <v>9.5359120974739362</v>
      </c>
      <c r="V429" s="16">
        <f>U429*(dt) + V428</f>
        <v>-0.20291222134314524</v>
      </c>
      <c r="W429" s="18">
        <f>V429*dt + W428</f>
        <v>-0.44774164806270528</v>
      </c>
    </row>
    <row r="430" spans="1:23" x14ac:dyDescent="0.25">
      <c r="A430">
        <v>21.4</v>
      </c>
      <c r="B430">
        <v>0.39700000000000002</v>
      </c>
      <c r="C430">
        <v>0.87</v>
      </c>
      <c r="D430">
        <f t="shared" si="36"/>
        <v>-6.0999999999999999E-2</v>
      </c>
      <c r="E430">
        <f t="shared" si="37"/>
        <v>0.15400000000000003</v>
      </c>
      <c r="F430" s="24">
        <f t="shared" si="38"/>
        <v>8.9761500000000008E-2</v>
      </c>
      <c r="G430" s="24">
        <f t="shared" si="39"/>
        <v>7.7195580000000028E-2</v>
      </c>
      <c r="H430" s="24">
        <f t="shared" si="40"/>
        <v>5.6767499999999999E-2</v>
      </c>
      <c r="I430" s="24">
        <f t="shared" si="41"/>
        <v>0.22372458000000003</v>
      </c>
      <c r="K430" s="17">
        <v>429</v>
      </c>
      <c r="L430" s="16">
        <f>L429+dt</f>
        <v>4.2799999999999532</v>
      </c>
      <c r="M430" s="16">
        <f>-springK*(P429)+grav*mass</f>
        <v>1.4640190327515425</v>
      </c>
      <c r="N430" s="16">
        <f>Table2[[#This Row],[F]]/mass</f>
        <v>9.7601268850102834</v>
      </c>
      <c r="O430" s="16">
        <f>N430*(dt) + O429</f>
        <v>-0.10890325100642245</v>
      </c>
      <c r="P430" s="18">
        <f>O430*dt + P429</f>
        <v>-0.4520136151139878</v>
      </c>
      <c r="R430" s="17">
        <v>429</v>
      </c>
      <c r="S430" s="16">
        <f>S429+dt</f>
        <v>4.2799999999999532</v>
      </c>
      <c r="T430" s="16">
        <f>-springK*(W429)+grav*mass-$Y$2*V429</f>
        <v>1.4435010411095546</v>
      </c>
      <c r="U430" s="16">
        <f>Table24[[#This Row],[F]]/mass</f>
        <v>9.6233402740636969</v>
      </c>
      <c r="V430" s="16">
        <f>U430*(dt) + V429</f>
        <v>-0.10667881860250827</v>
      </c>
      <c r="W430" s="18">
        <f>V430*dt + W429</f>
        <v>-0.44880843624873035</v>
      </c>
    </row>
    <row r="431" spans="1:23" x14ac:dyDescent="0.25">
      <c r="A431">
        <v>21.45</v>
      </c>
      <c r="B431">
        <v>0.437</v>
      </c>
      <c r="C431">
        <v>0.69</v>
      </c>
      <c r="D431">
        <f t="shared" si="36"/>
        <v>-0.10099999999999998</v>
      </c>
      <c r="E431">
        <f t="shared" si="37"/>
        <v>0.11400000000000005</v>
      </c>
      <c r="F431" s="24">
        <f t="shared" si="38"/>
        <v>0.14862149999999999</v>
      </c>
      <c r="G431" s="24">
        <f t="shared" si="39"/>
        <v>4.2301980000000038E-2</v>
      </c>
      <c r="H431" s="24">
        <f t="shared" si="40"/>
        <v>3.5707499999999989E-2</v>
      </c>
      <c r="I431" s="24">
        <f t="shared" si="41"/>
        <v>0.22663098000000004</v>
      </c>
      <c r="K431" s="17">
        <v>430</v>
      </c>
      <c r="L431" s="16">
        <f>L430+dt</f>
        <v>4.289999999999953</v>
      </c>
      <c r="M431" s="16">
        <f>-springK*(P430)+grav*mass</f>
        <v>1.4711086343920605</v>
      </c>
      <c r="N431" s="16">
        <f>Table2[[#This Row],[F]]/mass</f>
        <v>9.807390895947071</v>
      </c>
      <c r="O431" s="16">
        <f>N431*(dt) + O430</f>
        <v>-1.082934204695174E-2</v>
      </c>
      <c r="P431" s="18">
        <f>O431*dt + P430</f>
        <v>-0.45212190853445733</v>
      </c>
      <c r="R431" s="17">
        <v>430</v>
      </c>
      <c r="S431" s="16">
        <f>S430+dt</f>
        <v>4.289999999999953</v>
      </c>
      <c r="T431" s="16">
        <f>-springK*(W430)+grav*mass-$Y$2*V430</f>
        <v>1.4503495987978372</v>
      </c>
      <c r="U431" s="16">
        <f>Table24[[#This Row],[F]]/mass</f>
        <v>9.6689973253189159</v>
      </c>
      <c r="V431" s="16">
        <f>U431*(dt) + V430</f>
        <v>-9.9888453493191115E-3</v>
      </c>
      <c r="W431" s="18">
        <f>V431*dt + W430</f>
        <v>-0.44890832470222353</v>
      </c>
    </row>
    <row r="432" spans="1:23" x14ac:dyDescent="0.25">
      <c r="A432">
        <v>21.5</v>
      </c>
      <c r="B432">
        <v>0.46600000000000003</v>
      </c>
      <c r="C432">
        <v>0.45</v>
      </c>
      <c r="D432">
        <f t="shared" si="36"/>
        <v>-0.13</v>
      </c>
      <c r="E432">
        <f t="shared" si="37"/>
        <v>8.500000000000002E-2</v>
      </c>
      <c r="F432" s="24">
        <f t="shared" si="38"/>
        <v>0.19129500000000002</v>
      </c>
      <c r="G432" s="24">
        <f t="shared" si="39"/>
        <v>2.351737500000001E-2</v>
      </c>
      <c r="H432" s="24">
        <f t="shared" si="40"/>
        <v>1.51875E-2</v>
      </c>
      <c r="I432" s="24">
        <f t="shared" si="41"/>
        <v>0.22999987500000002</v>
      </c>
      <c r="K432" s="17">
        <v>431</v>
      </c>
      <c r="L432" s="16">
        <f>L431+dt</f>
        <v>4.2999999999999527</v>
      </c>
      <c r="M432" s="16">
        <f>-springK*(P431)+grav*mass</f>
        <v>1.471813624559317</v>
      </c>
      <c r="N432" s="16">
        <f>Table2[[#This Row],[F]]/mass</f>
        <v>9.8120908303954462</v>
      </c>
      <c r="O432" s="16">
        <f>N432*(dt) + O431</f>
        <v>8.7291566257002726E-2</v>
      </c>
      <c r="P432" s="18">
        <f>O432*dt + P431</f>
        <v>-0.4512489928718873</v>
      </c>
      <c r="R432" s="17">
        <v>431</v>
      </c>
      <c r="S432" s="16">
        <f>S431+dt</f>
        <v>4.2999999999999527</v>
      </c>
      <c r="T432" s="16">
        <f>-springK*(W431)+grav*mass-$Y$2*V431</f>
        <v>1.4509031826568242</v>
      </c>
      <c r="U432" s="16">
        <f>Table24[[#This Row],[F]]/mass</f>
        <v>9.6726878843788278</v>
      </c>
      <c r="V432" s="16">
        <f>U432*(dt) + V431</f>
        <v>8.6738033494469166E-2</v>
      </c>
      <c r="W432" s="18">
        <f>V432*dt + W431</f>
        <v>-0.44804094436727882</v>
      </c>
    </row>
    <row r="433" spans="1:23" x14ac:dyDescent="0.25">
      <c r="A433">
        <v>21.55</v>
      </c>
      <c r="B433">
        <v>0.48099999999999998</v>
      </c>
      <c r="C433">
        <v>0.15</v>
      </c>
      <c r="D433">
        <f t="shared" si="36"/>
        <v>-0.14499999999999996</v>
      </c>
      <c r="E433">
        <f t="shared" si="37"/>
        <v>7.0000000000000062E-2</v>
      </c>
      <c r="F433" s="24">
        <f t="shared" si="38"/>
        <v>0.21336749999999996</v>
      </c>
      <c r="G433" s="24">
        <f t="shared" si="39"/>
        <v>1.5949500000000026E-2</v>
      </c>
      <c r="H433" s="24">
        <f t="shared" si="40"/>
        <v>1.6875E-3</v>
      </c>
      <c r="I433" s="24">
        <f t="shared" si="41"/>
        <v>0.2310045</v>
      </c>
      <c r="K433" s="17">
        <v>432</v>
      </c>
      <c r="L433" s="16">
        <f>L432+dt</f>
        <v>4.3099999999999525</v>
      </c>
      <c r="M433" s="16">
        <f>-springK*(P432)+grav*mass</f>
        <v>1.4661309435959862</v>
      </c>
      <c r="N433" s="16">
        <f>Table2[[#This Row],[F]]/mass</f>
        <v>9.7742062906399081</v>
      </c>
      <c r="O433" s="16">
        <f>N433*(dt) + O432</f>
        <v>0.18503362916340182</v>
      </c>
      <c r="P433" s="18">
        <f>O433*dt + P432</f>
        <v>-0.4493986565802533</v>
      </c>
      <c r="R433" s="17">
        <v>432</v>
      </c>
      <c r="S433" s="16">
        <f>S432+dt</f>
        <v>4.3099999999999525</v>
      </c>
      <c r="T433" s="16">
        <f>-springK*(W432)+grav*mass-$Y$2*V432</f>
        <v>1.4451598097974903</v>
      </c>
      <c r="U433" s="16">
        <f>Table24[[#This Row],[F]]/mass</f>
        <v>9.6343987319832696</v>
      </c>
      <c r="V433" s="16">
        <f>U433*(dt) + V432</f>
        <v>0.18308202081430186</v>
      </c>
      <c r="W433" s="18">
        <f>V433*dt + W432</f>
        <v>-0.4462101241591358</v>
      </c>
    </row>
    <row r="434" spans="1:23" x14ac:dyDescent="0.25">
      <c r="A434">
        <v>21.6</v>
      </c>
      <c r="B434">
        <v>0.48099999999999998</v>
      </c>
      <c r="C434">
        <v>-0.16</v>
      </c>
      <c r="D434">
        <f t="shared" si="36"/>
        <v>-0.14499999999999996</v>
      </c>
      <c r="E434">
        <f t="shared" si="37"/>
        <v>7.0000000000000062E-2</v>
      </c>
      <c r="F434" s="24">
        <f t="shared" si="38"/>
        <v>0.21336749999999996</v>
      </c>
      <c r="G434" s="24">
        <f t="shared" si="39"/>
        <v>1.5949500000000026E-2</v>
      </c>
      <c r="H434" s="24">
        <f t="shared" si="40"/>
        <v>1.92E-3</v>
      </c>
      <c r="I434" s="24">
        <f t="shared" si="41"/>
        <v>0.231237</v>
      </c>
      <c r="K434" s="17">
        <v>433</v>
      </c>
      <c r="L434" s="16">
        <f>L433+dt</f>
        <v>4.3199999999999523</v>
      </c>
      <c r="M434" s="16">
        <f>-springK*(P433)+grav*mass</f>
        <v>1.4540852543374487</v>
      </c>
      <c r="N434" s="16">
        <f>Table2[[#This Row],[F]]/mass</f>
        <v>9.6939016955829924</v>
      </c>
      <c r="O434" s="16">
        <f>N434*(dt) + O433</f>
        <v>0.28197264611923178</v>
      </c>
      <c r="P434" s="18">
        <f>O434*dt + P433</f>
        <v>-0.44657893011906097</v>
      </c>
      <c r="R434" s="17">
        <v>433</v>
      </c>
      <c r="S434" s="16">
        <f>S433+dt</f>
        <v>4.3199999999999523</v>
      </c>
      <c r="T434" s="16">
        <f>-springK*(W433)+grav*mass-$Y$2*V433</f>
        <v>1.4331448262551596</v>
      </c>
      <c r="U434" s="16">
        <f>Table24[[#This Row],[F]]/mass</f>
        <v>9.5542988417010637</v>
      </c>
      <c r="V434" s="16">
        <f>U434*(dt) + V433</f>
        <v>0.2786250092313125</v>
      </c>
      <c r="W434" s="18">
        <f>V434*dt + W433</f>
        <v>-0.44342387406682265</v>
      </c>
    </row>
    <row r="435" spans="1:23" x14ac:dyDescent="0.25">
      <c r="A435">
        <v>21.65</v>
      </c>
      <c r="B435">
        <v>0.46600000000000003</v>
      </c>
      <c r="C435">
        <v>-0.45</v>
      </c>
      <c r="D435">
        <f t="shared" si="36"/>
        <v>-0.13</v>
      </c>
      <c r="E435">
        <f t="shared" si="37"/>
        <v>8.500000000000002E-2</v>
      </c>
      <c r="F435" s="24">
        <f t="shared" si="38"/>
        <v>0.19129500000000002</v>
      </c>
      <c r="G435" s="24">
        <f t="shared" si="39"/>
        <v>2.351737500000001E-2</v>
      </c>
      <c r="H435" s="24">
        <f t="shared" si="40"/>
        <v>1.51875E-2</v>
      </c>
      <c r="I435" s="24">
        <f t="shared" si="41"/>
        <v>0.22999987500000002</v>
      </c>
      <c r="K435" s="17">
        <v>434</v>
      </c>
      <c r="L435" s="16">
        <f>L434+dt</f>
        <v>4.3299999999999521</v>
      </c>
      <c r="M435" s="16">
        <f>-springK*(P434)+grav*mass</f>
        <v>1.4357288350750868</v>
      </c>
      <c r="N435" s="16">
        <f>Table2[[#This Row],[F]]/mass</f>
        <v>9.5715255671672459</v>
      </c>
      <c r="O435" s="16">
        <f>N435*(dt) + O434</f>
        <v>0.37768790179090428</v>
      </c>
      <c r="P435" s="18">
        <f>O435*dt + P434</f>
        <v>-0.44280205110115195</v>
      </c>
      <c r="R435" s="17">
        <v>434</v>
      </c>
      <c r="S435" s="16">
        <f>S434+dt</f>
        <v>4.3299999999999521</v>
      </c>
      <c r="T435" s="16">
        <f>-springK*(W434)+grav*mass-$Y$2*V434</f>
        <v>1.414910795165784</v>
      </c>
      <c r="U435" s="16">
        <f>Table24[[#This Row],[F]]/mass</f>
        <v>9.4327386344385609</v>
      </c>
      <c r="V435" s="16">
        <f>U435*(dt) + V434</f>
        <v>0.37295239557569815</v>
      </c>
      <c r="W435" s="18">
        <f>V435*dt + W434</f>
        <v>-0.43969435011106567</v>
      </c>
    </row>
    <row r="436" spans="1:23" x14ac:dyDescent="0.25">
      <c r="A436">
        <v>21.7</v>
      </c>
      <c r="B436">
        <v>0.436</v>
      </c>
      <c r="C436">
        <v>-0.7</v>
      </c>
      <c r="D436">
        <f t="shared" si="36"/>
        <v>-9.9999999999999978E-2</v>
      </c>
      <c r="E436">
        <f t="shared" si="37"/>
        <v>0.11500000000000005</v>
      </c>
      <c r="F436" s="24">
        <f t="shared" si="38"/>
        <v>0.14714999999999998</v>
      </c>
      <c r="G436" s="24">
        <f t="shared" si="39"/>
        <v>4.3047375000000034E-2</v>
      </c>
      <c r="H436" s="24">
        <f t="shared" si="40"/>
        <v>3.6749999999999991E-2</v>
      </c>
      <c r="I436" s="24">
        <f t="shared" si="41"/>
        <v>0.22694737500000001</v>
      </c>
      <c r="K436" s="17">
        <v>435</v>
      </c>
      <c r="L436" s="16">
        <f>L435+dt</f>
        <v>4.3399999999999519</v>
      </c>
      <c r="M436" s="16">
        <f>-springK*(P435)+grav*mass</f>
        <v>1.4111413526684993</v>
      </c>
      <c r="N436" s="16">
        <f>Table2[[#This Row],[F]]/mass</f>
        <v>9.407609017789996</v>
      </c>
      <c r="O436" s="16">
        <f>N436*(dt) + O435</f>
        <v>0.47176399196880425</v>
      </c>
      <c r="P436" s="18">
        <f>O436*dt + P435</f>
        <v>-0.43808441118146391</v>
      </c>
      <c r="R436" s="17">
        <v>435</v>
      </c>
      <c r="S436" s="16">
        <f>S435+dt</f>
        <v>4.3399999999999519</v>
      </c>
      <c r="T436" s="16">
        <f>-springK*(W435)+grav*mass-$Y$2*V435</f>
        <v>1.3905372668274618</v>
      </c>
      <c r="U436" s="16">
        <f>Table24[[#This Row],[F]]/mass</f>
        <v>9.2702484455164118</v>
      </c>
      <c r="V436" s="16">
        <f>U436*(dt) + V435</f>
        <v>0.46565488003086225</v>
      </c>
      <c r="W436" s="18">
        <f>V436*dt + W435</f>
        <v>-0.43503780131075703</v>
      </c>
    </row>
    <row r="437" spans="1:23" x14ac:dyDescent="0.25">
      <c r="A437">
        <v>21.75</v>
      </c>
      <c r="B437">
        <v>0.39600000000000002</v>
      </c>
      <c r="C437">
        <v>-0.87</v>
      </c>
      <c r="D437">
        <f t="shared" si="36"/>
        <v>-0.06</v>
      </c>
      <c r="E437">
        <f t="shared" si="37"/>
        <v>0.15500000000000003</v>
      </c>
      <c r="F437" s="24">
        <f t="shared" si="38"/>
        <v>8.8289999999999993E-2</v>
      </c>
      <c r="G437" s="24">
        <f t="shared" si="39"/>
        <v>7.8201375000000017E-2</v>
      </c>
      <c r="H437" s="24">
        <f t="shared" si="40"/>
        <v>5.6767499999999999E-2</v>
      </c>
      <c r="I437" s="24">
        <f t="shared" si="41"/>
        <v>0.223258875</v>
      </c>
      <c r="K437" s="17">
        <v>436</v>
      </c>
      <c r="L437" s="16">
        <f>L436+dt</f>
        <v>4.3499999999999517</v>
      </c>
      <c r="M437" s="16">
        <f>-springK*(P436)+grav*mass</f>
        <v>1.3804295167913299</v>
      </c>
      <c r="N437" s="16">
        <f>Table2[[#This Row],[F]]/mass</f>
        <v>9.2028634452755327</v>
      </c>
      <c r="O437" s="16">
        <f>N437*(dt) + O436</f>
        <v>0.56379262642155958</v>
      </c>
      <c r="P437" s="18">
        <f>O437*dt + P436</f>
        <v>-0.4324464849172483</v>
      </c>
      <c r="R437" s="17">
        <v>436</v>
      </c>
      <c r="S437" s="16">
        <f>S436+dt</f>
        <v>4.3499999999999517</v>
      </c>
      <c r="T437" s="16">
        <f>-springK*(W436)+grav*mass-$Y$2*V436</f>
        <v>1.3601304316529974</v>
      </c>
      <c r="U437" s="16">
        <f>Table24[[#This Row],[F]]/mass</f>
        <v>9.0675362110199824</v>
      </c>
      <c r="V437" s="16">
        <f>U437*(dt) + V436</f>
        <v>0.55633024214106208</v>
      </c>
      <c r="W437" s="18">
        <f>V437*dt + W436</f>
        <v>-0.42947449888934641</v>
      </c>
    </row>
    <row r="438" spans="1:23" x14ac:dyDescent="0.25">
      <c r="A438">
        <v>21.8</v>
      </c>
      <c r="B438">
        <v>0.35</v>
      </c>
      <c r="C438">
        <v>-0.94</v>
      </c>
      <c r="D438">
        <f t="shared" si="36"/>
        <v>-1.3999999999999957E-2</v>
      </c>
      <c r="E438">
        <f t="shared" si="37"/>
        <v>0.20100000000000007</v>
      </c>
      <c r="F438" s="24">
        <f t="shared" si="38"/>
        <v>2.0600999999999935E-2</v>
      </c>
      <c r="G438" s="24">
        <f t="shared" si="39"/>
        <v>0.13150525500000007</v>
      </c>
      <c r="H438" s="24">
        <f t="shared" si="40"/>
        <v>6.6269999999999996E-2</v>
      </c>
      <c r="I438" s="24">
        <f t="shared" si="41"/>
        <v>0.21837625499999999</v>
      </c>
      <c r="K438" s="17">
        <v>437</v>
      </c>
      <c r="L438" s="16">
        <f>L437+dt</f>
        <v>4.3599999999999515</v>
      </c>
      <c r="M438" s="16">
        <f>-springK*(P437)+grav*mass</f>
        <v>1.3437266168112865</v>
      </c>
      <c r="N438" s="16">
        <f>Table2[[#This Row],[F]]/mass</f>
        <v>8.9581774454085767</v>
      </c>
      <c r="O438" s="16">
        <f>N438*(dt) + O437</f>
        <v>0.65337440087564536</v>
      </c>
      <c r="P438" s="18">
        <f>O438*dt + P437</f>
        <v>-0.42591274090849185</v>
      </c>
      <c r="R438" s="17">
        <v>437</v>
      </c>
      <c r="S438" s="16">
        <f>S437+dt</f>
        <v>4.3599999999999515</v>
      </c>
      <c r="T438" s="16">
        <f>-springK*(W437)+grav*mass-$Y$2*V437</f>
        <v>1.3238226575275038</v>
      </c>
      <c r="U438" s="16">
        <f>Table24[[#This Row],[F]]/mass</f>
        <v>8.8254843835166934</v>
      </c>
      <c r="V438" s="16">
        <f>U438*(dt) + V437</f>
        <v>0.64458508597622899</v>
      </c>
      <c r="W438" s="18">
        <f>V438*dt + W437</f>
        <v>-0.42302864802958412</v>
      </c>
    </row>
    <row r="439" spans="1:23" x14ac:dyDescent="0.25">
      <c r="A439">
        <v>21.85</v>
      </c>
      <c r="B439">
        <v>0.30199999999999999</v>
      </c>
      <c r="C439">
        <v>-0.92</v>
      </c>
      <c r="D439">
        <f t="shared" si="36"/>
        <v>3.400000000000003E-2</v>
      </c>
      <c r="E439">
        <f t="shared" si="37"/>
        <v>0.24900000000000005</v>
      </c>
      <c r="F439" s="24">
        <f t="shared" si="38"/>
        <v>-5.0031000000000048E-2</v>
      </c>
      <c r="G439" s="24">
        <f t="shared" si="39"/>
        <v>0.20181325500000008</v>
      </c>
      <c r="H439" s="24">
        <f t="shared" si="40"/>
        <v>6.3479999999999995E-2</v>
      </c>
      <c r="I439" s="24">
        <f t="shared" si="41"/>
        <v>0.21526225500000001</v>
      </c>
      <c r="K439" s="17">
        <v>438</v>
      </c>
      <c r="L439" s="16">
        <f>L438+dt</f>
        <v>4.3699999999999513</v>
      </c>
      <c r="M439" s="16">
        <f>-springK*(P438)+grav*mass</f>
        <v>1.3011919433142818</v>
      </c>
      <c r="N439" s="16">
        <f>Table2[[#This Row],[F]]/mass</f>
        <v>8.6746129554285449</v>
      </c>
      <c r="O439" s="16">
        <f>N439*(dt) + O438</f>
        <v>0.74012053042993076</v>
      </c>
      <c r="P439" s="18">
        <f>O439*dt + P438</f>
        <v>-0.41851153560419252</v>
      </c>
      <c r="R439" s="17">
        <v>438</v>
      </c>
      <c r="S439" s="16">
        <f>S438+dt</f>
        <v>4.3699999999999513</v>
      </c>
      <c r="T439" s="16">
        <f>-springK*(W438)+grav*mass-$Y$2*V438</f>
        <v>1.2817719135866161</v>
      </c>
      <c r="U439" s="16">
        <f>Table24[[#This Row],[F]]/mass</f>
        <v>8.5451460905774415</v>
      </c>
      <c r="V439" s="16">
        <f>U439*(dt) + V438</f>
        <v>0.73003654688200337</v>
      </c>
      <c r="W439" s="18">
        <f>V439*dt + W438</f>
        <v>-0.41572828256076411</v>
      </c>
    </row>
    <row r="440" spans="1:23" x14ac:dyDescent="0.25">
      <c r="A440">
        <v>21.9</v>
      </c>
      <c r="B440">
        <v>0.25700000000000001</v>
      </c>
      <c r="C440">
        <v>-0.81</v>
      </c>
      <c r="D440">
        <f t="shared" si="36"/>
        <v>7.9000000000000015E-2</v>
      </c>
      <c r="E440">
        <f t="shared" si="37"/>
        <v>0.29400000000000004</v>
      </c>
      <c r="F440" s="24">
        <f t="shared" si="38"/>
        <v>-0.11624850000000002</v>
      </c>
      <c r="G440" s="24">
        <f t="shared" si="39"/>
        <v>0.28134918000000009</v>
      </c>
      <c r="H440" s="24">
        <f t="shared" si="40"/>
        <v>4.9207500000000008E-2</v>
      </c>
      <c r="I440" s="24">
        <f t="shared" si="41"/>
        <v>0.21430818000000007</v>
      </c>
      <c r="K440" s="17">
        <v>439</v>
      </c>
      <c r="L440" s="16">
        <f>L439+dt</f>
        <v>4.379999999999951</v>
      </c>
      <c r="M440" s="16">
        <f>-springK*(P439)+grav*mass</f>
        <v>1.2530100967832933</v>
      </c>
      <c r="N440" s="16">
        <f>Table2[[#This Row],[F]]/mass</f>
        <v>8.3534006452219565</v>
      </c>
      <c r="O440" s="16">
        <f>N440*(dt) + O439</f>
        <v>0.82365453688215029</v>
      </c>
      <c r="P440" s="18">
        <f>O440*dt + P439</f>
        <v>-0.41027499023537101</v>
      </c>
      <c r="R440" s="17">
        <v>439</v>
      </c>
      <c r="S440" s="16">
        <f>S439+dt</f>
        <v>4.379999999999951</v>
      </c>
      <c r="T440" s="16">
        <f>-springK*(W439)+grav*mass-$Y$2*V439</f>
        <v>1.2341610829236922</v>
      </c>
      <c r="U440" s="16">
        <f>Table24[[#This Row],[F]]/mass</f>
        <v>8.2277405528246152</v>
      </c>
      <c r="V440" s="16">
        <f>U440*(dt) + V439</f>
        <v>0.81231395241024951</v>
      </c>
      <c r="W440" s="18">
        <f>V440*dt + W439</f>
        <v>-0.40760514303666162</v>
      </c>
    </row>
    <row r="441" spans="1:23" x14ac:dyDescent="0.25">
      <c r="A441">
        <v>21.95</v>
      </c>
      <c r="B441">
        <v>0.221</v>
      </c>
      <c r="C441">
        <v>-0.6</v>
      </c>
      <c r="D441">
        <f t="shared" si="36"/>
        <v>0.11500000000000002</v>
      </c>
      <c r="E441">
        <f t="shared" si="37"/>
        <v>0.33000000000000007</v>
      </c>
      <c r="F441" s="24">
        <f t="shared" si="38"/>
        <v>-0.16922250000000003</v>
      </c>
      <c r="G441" s="24">
        <f t="shared" si="39"/>
        <v>0.35446950000000016</v>
      </c>
      <c r="H441" s="24">
        <f t="shared" si="40"/>
        <v>2.7E-2</v>
      </c>
      <c r="I441" s="24">
        <f t="shared" si="41"/>
        <v>0.21224700000000013</v>
      </c>
      <c r="K441" s="17">
        <v>440</v>
      </c>
      <c r="L441" s="16">
        <f>L440+dt</f>
        <v>4.3899999999999508</v>
      </c>
      <c r="M441" s="16">
        <f>-springK*(P440)+grav*mass</f>
        <v>1.1993901864322651</v>
      </c>
      <c r="N441" s="16">
        <f>Table2[[#This Row],[F]]/mass</f>
        <v>7.9959345762151015</v>
      </c>
      <c r="O441" s="16">
        <f>N441*(dt) + O440</f>
        <v>0.90361388264430131</v>
      </c>
      <c r="P441" s="18">
        <f>O441*dt + P440</f>
        <v>-0.40123885140892801</v>
      </c>
      <c r="R441" s="17">
        <v>440</v>
      </c>
      <c r="S441" s="16">
        <f>S440+dt</f>
        <v>4.3899999999999508</v>
      </c>
      <c r="T441" s="16">
        <f>-springK*(W440)+grav*mass-$Y$2*V440</f>
        <v>1.1811971672162569</v>
      </c>
      <c r="U441" s="16">
        <f>Table24[[#This Row],[F]]/mass</f>
        <v>7.8746477814417126</v>
      </c>
      <c r="V441" s="16">
        <f>U441*(dt) + V440</f>
        <v>0.89106043022466663</v>
      </c>
      <c r="W441" s="18">
        <f>V441*dt + W440</f>
        <v>-0.39869453873441496</v>
      </c>
    </row>
    <row r="442" spans="1:23" x14ac:dyDescent="0.25">
      <c r="A442">
        <v>22</v>
      </c>
      <c r="B442">
        <v>0.19700000000000001</v>
      </c>
      <c r="C442">
        <v>-0.34</v>
      </c>
      <c r="D442">
        <f t="shared" si="36"/>
        <v>0.13900000000000001</v>
      </c>
      <c r="E442">
        <f t="shared" si="37"/>
        <v>0.35400000000000004</v>
      </c>
      <c r="F442" s="24">
        <f t="shared" si="38"/>
        <v>-0.20453850000000001</v>
      </c>
      <c r="G442" s="24">
        <f t="shared" si="39"/>
        <v>0.4079035800000001</v>
      </c>
      <c r="H442" s="24">
        <f t="shared" si="40"/>
        <v>8.6700000000000006E-3</v>
      </c>
      <c r="I442" s="24">
        <f t="shared" si="41"/>
        <v>0.2120350800000001</v>
      </c>
      <c r="K442" s="17">
        <v>441</v>
      </c>
      <c r="L442" s="16">
        <f>L441+dt</f>
        <v>4.3999999999999506</v>
      </c>
      <c r="M442" s="16">
        <f>-springK*(P441)+grav*mass</f>
        <v>1.1405649226721211</v>
      </c>
      <c r="N442" s="16">
        <f>Table2[[#This Row],[F]]/mass</f>
        <v>7.6037661511474743</v>
      </c>
      <c r="O442" s="16">
        <f>N442*(dt) + O441</f>
        <v>0.97965154415577604</v>
      </c>
      <c r="P442" s="18">
        <f>O442*dt + P441</f>
        <v>-0.39144233596737027</v>
      </c>
      <c r="R442" s="17">
        <v>441</v>
      </c>
      <c r="S442" s="16">
        <f>S441+dt</f>
        <v>4.3999999999999506</v>
      </c>
      <c r="T442" s="16">
        <f>-springK*(W441)+grav*mass-$Y$2*V441</f>
        <v>1.1231103867308165</v>
      </c>
      <c r="U442" s="16">
        <f>Table24[[#This Row],[F]]/mass</f>
        <v>7.4874025782054439</v>
      </c>
      <c r="V442" s="16">
        <f>U442*(dt) + V441</f>
        <v>0.96593445600672112</v>
      </c>
      <c r="W442" s="18">
        <f>V442*dt + W441</f>
        <v>-0.38903519417434773</v>
      </c>
    </row>
    <row r="443" spans="1:23" x14ac:dyDescent="0.25">
      <c r="A443">
        <v>22.05</v>
      </c>
      <c r="B443">
        <v>0.188</v>
      </c>
      <c r="C443">
        <v>-0.03</v>
      </c>
      <c r="D443">
        <f t="shared" si="36"/>
        <v>0.14800000000000002</v>
      </c>
      <c r="E443">
        <f t="shared" si="37"/>
        <v>0.36300000000000004</v>
      </c>
      <c r="F443" s="24">
        <f t="shared" si="38"/>
        <v>-0.21778200000000003</v>
      </c>
      <c r="G443" s="24">
        <f t="shared" si="39"/>
        <v>0.42890809500000004</v>
      </c>
      <c r="H443" s="24">
        <f t="shared" si="40"/>
        <v>6.7500000000000001E-5</v>
      </c>
      <c r="I443" s="24">
        <f t="shared" si="41"/>
        <v>0.21119359500000001</v>
      </c>
      <c r="K443" s="17">
        <v>442</v>
      </c>
      <c r="L443" s="16">
        <f>L442+dt</f>
        <v>4.4099999999999504</v>
      </c>
      <c r="M443" s="16">
        <f>-springK*(P442)+grav*mass</f>
        <v>1.0767896071475802</v>
      </c>
      <c r="N443" s="16">
        <f>Table2[[#This Row],[F]]/mass</f>
        <v>7.1785973809838683</v>
      </c>
      <c r="O443" s="16">
        <f>N443*(dt) + O442</f>
        <v>1.0514375179656148</v>
      </c>
      <c r="P443" s="18">
        <f>O443*dt + P442</f>
        <v>-0.38092796078771413</v>
      </c>
      <c r="R443" s="17">
        <v>442</v>
      </c>
      <c r="S443" s="16">
        <f>S442+dt</f>
        <v>4.4099999999999504</v>
      </c>
      <c r="T443" s="16">
        <f>-springK*(W442)+grav*mass-$Y$2*V442</f>
        <v>1.0601531796189969</v>
      </c>
      <c r="U443" s="16">
        <f>Table24[[#This Row],[F]]/mass</f>
        <v>7.0676878641266461</v>
      </c>
      <c r="V443" s="16">
        <f>U443*(dt) + V442</f>
        <v>1.0366113346479875</v>
      </c>
      <c r="W443" s="18">
        <f>V443*dt + W442</f>
        <v>-0.37866908082786788</v>
      </c>
    </row>
    <row r="444" spans="1:23" x14ac:dyDescent="0.25">
      <c r="A444">
        <v>22.1</v>
      </c>
      <c r="B444">
        <v>0.19400000000000001</v>
      </c>
      <c r="C444">
        <v>0.27</v>
      </c>
      <c r="D444">
        <f t="shared" si="36"/>
        <v>0.14200000000000002</v>
      </c>
      <c r="E444">
        <f t="shared" si="37"/>
        <v>0.35700000000000004</v>
      </c>
      <c r="F444" s="24">
        <f t="shared" si="38"/>
        <v>-0.20895300000000003</v>
      </c>
      <c r="G444" s="24">
        <f t="shared" si="39"/>
        <v>0.41484649500000009</v>
      </c>
      <c r="H444" s="24">
        <f t="shared" si="40"/>
        <v>5.4675000000000001E-3</v>
      </c>
      <c r="I444" s="24">
        <f t="shared" si="41"/>
        <v>0.21136099500000005</v>
      </c>
      <c r="K444" s="17">
        <v>443</v>
      </c>
      <c r="L444" s="16">
        <f>L443+dt</f>
        <v>4.4199999999999502</v>
      </c>
      <c r="M444" s="16">
        <f>-springK*(P443)+grav*mass</f>
        <v>1.0083410247280187</v>
      </c>
      <c r="N444" s="16">
        <f>Table2[[#This Row],[F]]/mass</f>
        <v>6.7222734981867918</v>
      </c>
      <c r="O444" s="16">
        <f>N444*(dt) + O443</f>
        <v>1.1186602529474827</v>
      </c>
      <c r="P444" s="18">
        <f>O444*dt + P443</f>
        <v>-0.36974135825823928</v>
      </c>
      <c r="R444" s="17">
        <v>443</v>
      </c>
      <c r="S444" s="16">
        <f>S443+dt</f>
        <v>4.4199999999999502</v>
      </c>
      <c r="T444" s="16">
        <f>-springK*(W443)+grav*mass-$Y$2*V443</f>
        <v>0.99259910485477187</v>
      </c>
      <c r="U444" s="16">
        <f>Table24[[#This Row],[F]]/mass</f>
        <v>6.617327365698479</v>
      </c>
      <c r="V444" s="16">
        <f>U444*(dt) + V443</f>
        <v>1.1027846083049724</v>
      </c>
      <c r="W444" s="18">
        <f>V444*dt + W443</f>
        <v>-0.36764123474481814</v>
      </c>
    </row>
    <row r="445" spans="1:23" x14ac:dyDescent="0.25">
      <c r="A445">
        <v>22.15</v>
      </c>
      <c r="B445">
        <v>0.215</v>
      </c>
      <c r="C445">
        <v>0.53</v>
      </c>
      <c r="D445">
        <f t="shared" si="36"/>
        <v>0.12100000000000002</v>
      </c>
      <c r="E445">
        <f t="shared" si="37"/>
        <v>0.33600000000000008</v>
      </c>
      <c r="F445" s="24">
        <f t="shared" si="38"/>
        <v>-0.17805150000000003</v>
      </c>
      <c r="G445" s="24">
        <f t="shared" si="39"/>
        <v>0.36747648000000016</v>
      </c>
      <c r="H445" s="24">
        <f t="shared" si="40"/>
        <v>2.1067500000000003E-2</v>
      </c>
      <c r="I445" s="24">
        <f t="shared" si="41"/>
        <v>0.21049248000000015</v>
      </c>
      <c r="K445" s="17">
        <v>444</v>
      </c>
      <c r="L445" s="16">
        <f>L444+dt</f>
        <v>4.42999999999995</v>
      </c>
      <c r="M445" s="16">
        <f>-springK*(P444)+grav*mass</f>
        <v>0.93551624226113783</v>
      </c>
      <c r="N445" s="16">
        <f>Table2[[#This Row],[F]]/mass</f>
        <v>6.2367749484075858</v>
      </c>
      <c r="O445" s="16">
        <f>N445*(dt) + O444</f>
        <v>1.1810280024315585</v>
      </c>
      <c r="P445" s="18">
        <f>O445*dt + P444</f>
        <v>-0.35793107823392367</v>
      </c>
      <c r="R445" s="17">
        <v>444</v>
      </c>
      <c r="S445" s="16">
        <f>S444+dt</f>
        <v>4.42999999999995</v>
      </c>
      <c r="T445" s="16">
        <f>-springK*(W444)+grav*mass-$Y$2*V444</f>
        <v>0.92074165358046112</v>
      </c>
      <c r="U445" s="16">
        <f>Table24[[#This Row],[F]]/mass</f>
        <v>6.138277690536408</v>
      </c>
      <c r="V445" s="16">
        <f>U445*(dt) + V444</f>
        <v>1.1641673852103365</v>
      </c>
      <c r="W445" s="18">
        <f>V445*dt + W444</f>
        <v>-0.35599956089271478</v>
      </c>
    </row>
    <row r="446" spans="1:23" x14ac:dyDescent="0.25">
      <c r="A446">
        <v>22.2</v>
      </c>
      <c r="B446">
        <v>0.246</v>
      </c>
      <c r="C446">
        <v>0.76</v>
      </c>
      <c r="D446">
        <f t="shared" si="36"/>
        <v>9.0000000000000024E-2</v>
      </c>
      <c r="E446">
        <f t="shared" si="37"/>
        <v>0.30500000000000005</v>
      </c>
      <c r="F446" s="24">
        <f t="shared" si="38"/>
        <v>-0.13243500000000005</v>
      </c>
      <c r="G446" s="24">
        <f t="shared" si="39"/>
        <v>0.30279637500000006</v>
      </c>
      <c r="H446" s="24">
        <f t="shared" si="40"/>
        <v>4.3319999999999997E-2</v>
      </c>
      <c r="I446" s="24">
        <f t="shared" si="41"/>
        <v>0.21368137500000001</v>
      </c>
      <c r="K446" s="17">
        <v>445</v>
      </c>
      <c r="L446" s="16">
        <f>L445+dt</f>
        <v>4.4399999999999498</v>
      </c>
      <c r="M446" s="16">
        <f>-springK*(P445)+grav*mass</f>
        <v>0.85863131930284298</v>
      </c>
      <c r="N446" s="16">
        <f>Table2[[#This Row],[F]]/mass</f>
        <v>5.7242087953522871</v>
      </c>
      <c r="O446" s="16">
        <f>N446*(dt) + O445</f>
        <v>1.2382700903850814</v>
      </c>
      <c r="P446" s="18">
        <f>O446*dt + P445</f>
        <v>-0.34554837733007288</v>
      </c>
      <c r="R446" s="17">
        <v>445</v>
      </c>
      <c r="S446" s="16">
        <f>S445+dt</f>
        <v>4.4399999999999498</v>
      </c>
      <c r="T446" s="16">
        <f>-springK*(W445)+grav*mass-$Y$2*V445</f>
        <v>0.84489297402636265</v>
      </c>
      <c r="U446" s="16">
        <f>Table24[[#This Row],[F]]/mass</f>
        <v>5.6326198268424177</v>
      </c>
      <c r="V446" s="16">
        <f>U446*(dt) + V445</f>
        <v>1.2204935834787607</v>
      </c>
      <c r="W446" s="18">
        <f>V446*dt + W445</f>
        <v>-0.34379462505792718</v>
      </c>
    </row>
    <row r="447" spans="1:23" x14ac:dyDescent="0.25">
      <c r="A447">
        <v>22.25</v>
      </c>
      <c r="B447">
        <v>0.29099999999999998</v>
      </c>
      <c r="C447">
        <v>0.92</v>
      </c>
      <c r="D447">
        <f t="shared" si="36"/>
        <v>4.500000000000004E-2</v>
      </c>
      <c r="E447">
        <f t="shared" si="37"/>
        <v>0.26000000000000006</v>
      </c>
      <c r="F447" s="24">
        <f t="shared" si="38"/>
        <v>-6.6217500000000068E-2</v>
      </c>
      <c r="G447" s="24">
        <f t="shared" si="39"/>
        <v>0.22003800000000009</v>
      </c>
      <c r="H447" s="24">
        <f t="shared" si="40"/>
        <v>6.3479999999999995E-2</v>
      </c>
      <c r="I447" s="24">
        <f t="shared" si="41"/>
        <v>0.21730050000000001</v>
      </c>
      <c r="K447" s="17">
        <v>446</v>
      </c>
      <c r="L447" s="16">
        <f>L446+dt</f>
        <v>4.4499999999999496</v>
      </c>
      <c r="M447" s="16">
        <f>-springK*(P446)+grav*mass</f>
        <v>0.77801993641877432</v>
      </c>
      <c r="N447" s="16">
        <f>Table2[[#This Row],[F]]/mass</f>
        <v>5.1867995761251624</v>
      </c>
      <c r="O447" s="16">
        <f>N447*(dt) + O446</f>
        <v>1.290138086146333</v>
      </c>
      <c r="P447" s="18">
        <f>O447*dt + P446</f>
        <v>-0.33264699646860957</v>
      </c>
      <c r="R447" s="17">
        <v>446</v>
      </c>
      <c r="S447" s="16">
        <f>S446+dt</f>
        <v>4.4499999999999496</v>
      </c>
      <c r="T447" s="16">
        <f>-springK*(W446)+grav*mass-$Y$2*V446</f>
        <v>0.76538251554362713</v>
      </c>
      <c r="U447" s="16">
        <f>Table24[[#This Row],[F]]/mass</f>
        <v>5.1025501036241812</v>
      </c>
      <c r="V447" s="16">
        <f>U447*(dt) + V446</f>
        <v>1.2715190845150026</v>
      </c>
      <c r="W447" s="18">
        <f>V447*dt + W446</f>
        <v>-0.33107943421277714</v>
      </c>
    </row>
    <row r="448" spans="1:23" x14ac:dyDescent="0.25">
      <c r="A448">
        <v>22.3</v>
      </c>
      <c r="B448">
        <v>0.33900000000000002</v>
      </c>
      <c r="C448">
        <v>0.95</v>
      </c>
      <c r="D448">
        <f t="shared" si="36"/>
        <v>-3.0000000000000027E-3</v>
      </c>
      <c r="E448">
        <f t="shared" si="37"/>
        <v>0.21200000000000002</v>
      </c>
      <c r="F448" s="24">
        <f t="shared" si="38"/>
        <v>4.4145000000000035E-3</v>
      </c>
      <c r="G448" s="24">
        <f t="shared" si="39"/>
        <v>0.14629272000000004</v>
      </c>
      <c r="H448" s="24">
        <f t="shared" si="40"/>
        <v>6.7687499999999998E-2</v>
      </c>
      <c r="I448" s="24">
        <f t="shared" si="41"/>
        <v>0.21839472000000004</v>
      </c>
      <c r="K448" s="17">
        <v>447</v>
      </c>
      <c r="L448" s="16">
        <f>L447+dt</f>
        <v>4.4599999999999493</v>
      </c>
      <c r="M448" s="16">
        <f>-springK*(P447)+grav*mass</f>
        <v>0.69403194701064819</v>
      </c>
      <c r="N448" s="16">
        <f>Table2[[#This Row],[F]]/mass</f>
        <v>4.6268796467376552</v>
      </c>
      <c r="O448" s="16">
        <f>N448*(dt) + O447</f>
        <v>1.3364068826137094</v>
      </c>
      <c r="P448" s="18">
        <f>O448*dt + P447</f>
        <v>-0.31928292764247246</v>
      </c>
      <c r="R448" s="17">
        <v>447</v>
      </c>
      <c r="S448" s="16">
        <f>S447+dt</f>
        <v>4.4599999999999493</v>
      </c>
      <c r="T448" s="16">
        <f>-springK*(W447)+grav*mass-$Y$2*V447</f>
        <v>0.68255559764066409</v>
      </c>
      <c r="U448" s="16">
        <f>Table24[[#This Row],[F]]/mass</f>
        <v>4.5503706509377606</v>
      </c>
      <c r="V448" s="16">
        <f>U448*(dt) + V447</f>
        <v>1.3170227910243801</v>
      </c>
      <c r="W448" s="18">
        <f>V448*dt + W447</f>
        <v>-0.31790920630253333</v>
      </c>
    </row>
    <row r="449" spans="1:23" x14ac:dyDescent="0.25">
      <c r="A449">
        <v>22.35</v>
      </c>
      <c r="B449">
        <v>0.38600000000000001</v>
      </c>
      <c r="C449">
        <v>0.89</v>
      </c>
      <c r="D449">
        <f t="shared" si="36"/>
        <v>-4.9999999999999989E-2</v>
      </c>
      <c r="E449">
        <f t="shared" si="37"/>
        <v>0.16500000000000004</v>
      </c>
      <c r="F449" s="24">
        <f t="shared" si="38"/>
        <v>7.3574999999999988E-2</v>
      </c>
      <c r="G449" s="24">
        <f t="shared" si="39"/>
        <v>8.861737500000004E-2</v>
      </c>
      <c r="H449" s="24">
        <f t="shared" si="40"/>
        <v>5.9407500000000002E-2</v>
      </c>
      <c r="I449" s="24">
        <f t="shared" si="41"/>
        <v>0.22159987500000003</v>
      </c>
      <c r="K449" s="17">
        <v>448</v>
      </c>
      <c r="L449" s="16">
        <f>L448+dt</f>
        <v>4.4699999999999491</v>
      </c>
      <c r="M449" s="16">
        <f>-springK*(P448)+grav*mass</f>
        <v>0.60703185895249567</v>
      </c>
      <c r="N449" s="16">
        <f>Table2[[#This Row],[F]]/mass</f>
        <v>4.0468790596833051</v>
      </c>
      <c r="O449" s="16">
        <f>N449*(dt) + O448</f>
        <v>1.3768756732105425</v>
      </c>
      <c r="P449" s="18">
        <f>O449*dt + P448</f>
        <v>-0.30551417091036703</v>
      </c>
      <c r="R449" s="17">
        <v>448</v>
      </c>
      <c r="S449" s="16">
        <f>S448+dt</f>
        <v>4.4699999999999491</v>
      </c>
      <c r="T449" s="16">
        <f>-springK*(W448)+grav*mass-$Y$2*V448</f>
        <v>0.59677191023846743</v>
      </c>
      <c r="U449" s="16">
        <f>Table24[[#This Row],[F]]/mass</f>
        <v>3.9784794015897829</v>
      </c>
      <c r="V449" s="16">
        <f>U449*(dt) + V448</f>
        <v>1.3568075850402779</v>
      </c>
      <c r="W449" s="18">
        <f>V449*dt + W448</f>
        <v>-0.30434113045213057</v>
      </c>
    </row>
    <row r="450" spans="1:23" x14ac:dyDescent="0.25">
      <c r="A450">
        <v>22.4</v>
      </c>
      <c r="B450">
        <v>0.42699999999999999</v>
      </c>
      <c r="C450">
        <v>0.73</v>
      </c>
      <c r="D450">
        <f t="shared" si="36"/>
        <v>-9.099999999999997E-2</v>
      </c>
      <c r="E450">
        <f t="shared" si="37"/>
        <v>0.12400000000000005</v>
      </c>
      <c r="F450" s="24">
        <f t="shared" si="38"/>
        <v>0.13390649999999996</v>
      </c>
      <c r="G450" s="24">
        <f t="shared" si="39"/>
        <v>5.0048880000000039E-2</v>
      </c>
      <c r="H450" s="24">
        <f t="shared" si="40"/>
        <v>3.9967499999999996E-2</v>
      </c>
      <c r="I450" s="24">
        <f t="shared" si="41"/>
        <v>0.22392287999999999</v>
      </c>
      <c r="K450" s="17">
        <v>449</v>
      </c>
      <c r="L450" s="16">
        <f>L449+dt</f>
        <v>4.4799999999999489</v>
      </c>
      <c r="M450" s="16">
        <f>-springK*(P449)+grav*mass</f>
        <v>0.51739725262648939</v>
      </c>
      <c r="N450" s="16">
        <f>Table2[[#This Row],[F]]/mass</f>
        <v>3.4493150175099294</v>
      </c>
      <c r="O450" s="16">
        <f>N450*(dt) + O449</f>
        <v>1.4113688233856418</v>
      </c>
      <c r="P450" s="18">
        <f>O450*dt + P449</f>
        <v>-0.29140048267651064</v>
      </c>
      <c r="R450" s="17">
        <v>449</v>
      </c>
      <c r="S450" s="16">
        <f>S449+dt</f>
        <v>4.4799999999999489</v>
      </c>
      <c r="T450" s="16">
        <f>-springK*(W449)+grav*mass-$Y$2*V449</f>
        <v>0.50840395165832963</v>
      </c>
      <c r="U450" s="16">
        <f>Table24[[#This Row],[F]]/mass</f>
        <v>3.3893596777221977</v>
      </c>
      <c r="V450" s="16">
        <f>U450*(dt) + V449</f>
        <v>1.3907011818174999</v>
      </c>
      <c r="W450" s="18">
        <f>V450*dt + W449</f>
        <v>-0.29043411863395557</v>
      </c>
    </row>
    <row r="451" spans="1:23" x14ac:dyDescent="0.25">
      <c r="A451">
        <v>22.45</v>
      </c>
      <c r="B451">
        <v>0.45900000000000002</v>
      </c>
      <c r="C451">
        <v>0.5</v>
      </c>
      <c r="D451">
        <f t="shared" ref="D451:D514" si="42">springEq - B451</f>
        <v>-0.123</v>
      </c>
      <c r="E451">
        <f t="shared" ref="E451:E514" si="43">springNs - B451</f>
        <v>9.2000000000000026E-2</v>
      </c>
      <c r="F451" s="24">
        <f t="shared" ref="F451:F514" si="44">D451*massPrev*gravity</f>
        <v>0.18099449999999997</v>
      </c>
      <c r="G451" s="24">
        <f t="shared" ref="G451:G514" si="45">POWER(E451,2)*0.5*springConst</f>
        <v>2.7550320000000014E-2</v>
      </c>
      <c r="H451" s="24">
        <f t="shared" ref="H451:H514" si="46">POWER(C451,2)*0.5*massPrev</f>
        <v>1.8749999999999999E-2</v>
      </c>
      <c r="I451" s="24">
        <f t="shared" si="41"/>
        <v>0.22729481999999998</v>
      </c>
      <c r="K451" s="17">
        <v>450</v>
      </c>
      <c r="L451" s="16">
        <f>L450+dt</f>
        <v>4.4899999999999487</v>
      </c>
      <c r="M451" s="16">
        <f>-springK*(P450)+grav*mass</f>
        <v>0.42551714222408421</v>
      </c>
      <c r="N451" s="16">
        <f>Table2[[#This Row],[F]]/mass</f>
        <v>2.8367809481605617</v>
      </c>
      <c r="O451" s="16">
        <f>N451*(dt) + O450</f>
        <v>1.4397366328672474</v>
      </c>
      <c r="P451" s="18">
        <f>O451*dt + P450</f>
        <v>-0.27700311634783814</v>
      </c>
      <c r="R451" s="17">
        <v>450</v>
      </c>
      <c r="S451" s="16">
        <f>S450+dt</f>
        <v>4.4899999999999487</v>
      </c>
      <c r="T451" s="16">
        <f>-springK*(W450)+grav*mass-$Y$2*V450</f>
        <v>0.41783541112523315</v>
      </c>
      <c r="U451" s="16">
        <f>Table24[[#This Row],[F]]/mass</f>
        <v>2.7855694075015545</v>
      </c>
      <c r="V451" s="16">
        <f>U451*(dt) + V450</f>
        <v>1.4185568758925156</v>
      </c>
      <c r="W451" s="18">
        <f>V451*dt + W450</f>
        <v>-0.27624854987503039</v>
      </c>
    </row>
    <row r="452" spans="1:23" x14ac:dyDescent="0.25">
      <c r="A452">
        <v>22.5</v>
      </c>
      <c r="B452">
        <v>0.47699999999999998</v>
      </c>
      <c r="C452">
        <v>0.22</v>
      </c>
      <c r="D452">
        <f t="shared" si="42"/>
        <v>-0.14099999999999996</v>
      </c>
      <c r="E452">
        <f t="shared" si="43"/>
        <v>7.4000000000000066E-2</v>
      </c>
      <c r="F452" s="24">
        <f t="shared" si="44"/>
        <v>0.20748149999999993</v>
      </c>
      <c r="G452" s="24">
        <f t="shared" si="45"/>
        <v>1.7824380000000032E-2</v>
      </c>
      <c r="H452" s="24">
        <f t="shared" si="46"/>
        <v>3.6299999999999995E-3</v>
      </c>
      <c r="I452" s="24">
        <f t="shared" ref="I452:I515" si="47">F452+G452+H452</f>
        <v>0.22893587999999995</v>
      </c>
      <c r="K452" s="17">
        <v>451</v>
      </c>
      <c r="L452" s="16">
        <f>L451+dt</f>
        <v>4.4999999999999485</v>
      </c>
      <c r="M452" s="16">
        <f>-springK*(P451)+grav*mass</f>
        <v>0.33179028742442629</v>
      </c>
      <c r="N452" s="16">
        <f>Table2[[#This Row],[F]]/mass</f>
        <v>2.2119352494961753</v>
      </c>
      <c r="O452" s="16">
        <f>N452*(dt) + O451</f>
        <v>1.4618559853622091</v>
      </c>
      <c r="P452" s="18">
        <f>O452*dt + P451</f>
        <v>-0.26238455649421605</v>
      </c>
      <c r="R452" s="17">
        <v>451</v>
      </c>
      <c r="S452" s="16">
        <f>S451+dt</f>
        <v>4.4999999999999485</v>
      </c>
      <c r="T452" s="16">
        <f>-springK*(W451)+grav*mass-$Y$2*V451</f>
        <v>0.32545950281055525</v>
      </c>
      <c r="U452" s="16">
        <f>Table24[[#This Row],[F]]/mass</f>
        <v>2.169730018737035</v>
      </c>
      <c r="V452" s="16">
        <f>U452*(dt) + V451</f>
        <v>1.4402541760798859</v>
      </c>
      <c r="W452" s="18">
        <f>V452*dt + W451</f>
        <v>-0.26184600811423153</v>
      </c>
    </row>
    <row r="453" spans="1:23" x14ac:dyDescent="0.25">
      <c r="A453">
        <v>22.55</v>
      </c>
      <c r="B453">
        <v>0.48099999999999998</v>
      </c>
      <c r="C453">
        <v>-0.08</v>
      </c>
      <c r="D453">
        <f t="shared" si="42"/>
        <v>-0.14499999999999996</v>
      </c>
      <c r="E453">
        <f t="shared" si="43"/>
        <v>7.0000000000000062E-2</v>
      </c>
      <c r="F453" s="24">
        <f t="shared" si="44"/>
        <v>0.21336749999999996</v>
      </c>
      <c r="G453" s="24">
        <f t="shared" si="45"/>
        <v>1.5949500000000026E-2</v>
      </c>
      <c r="H453" s="24">
        <f t="shared" si="46"/>
        <v>4.8000000000000001E-4</v>
      </c>
      <c r="I453" s="24">
        <f t="shared" si="47"/>
        <v>0.229797</v>
      </c>
      <c r="K453" s="17">
        <v>452</v>
      </c>
      <c r="L453" s="16">
        <f>L452+dt</f>
        <v>4.5099999999999483</v>
      </c>
      <c r="M453" s="16">
        <f>-springK*(P452)+grav*mass</f>
        <v>0.23662346277734647</v>
      </c>
      <c r="N453" s="16">
        <f>Table2[[#This Row],[F]]/mass</f>
        <v>1.5774897518489766</v>
      </c>
      <c r="O453" s="16">
        <f>N453*(dt) + O452</f>
        <v>1.4776308828806988</v>
      </c>
      <c r="P453" s="18">
        <f>O453*dt + P452</f>
        <v>-0.24760824766540906</v>
      </c>
      <c r="R453" s="17">
        <v>452</v>
      </c>
      <c r="S453" s="16">
        <f>S452+dt</f>
        <v>4.5099999999999483</v>
      </c>
      <c r="T453" s="16">
        <f>-springK*(W452)+grav*mass-$Y$2*V452</f>
        <v>0.23167725864756725</v>
      </c>
      <c r="U453" s="16">
        <f>Table24[[#This Row],[F]]/mass</f>
        <v>1.5445150576504483</v>
      </c>
      <c r="V453" s="16">
        <f>U453*(dt) + V452</f>
        <v>1.4556993266563905</v>
      </c>
      <c r="W453" s="18">
        <f>V453*dt + W452</f>
        <v>-0.24728901484766763</v>
      </c>
    </row>
    <row r="454" spans="1:23" x14ac:dyDescent="0.25">
      <c r="A454">
        <v>22.6</v>
      </c>
      <c r="B454">
        <v>0.46899999999999997</v>
      </c>
      <c r="C454">
        <v>-0.38</v>
      </c>
      <c r="D454">
        <f t="shared" si="42"/>
        <v>-0.13299999999999995</v>
      </c>
      <c r="E454">
        <f t="shared" si="43"/>
        <v>8.2000000000000073E-2</v>
      </c>
      <c r="F454" s="24">
        <f t="shared" si="44"/>
        <v>0.19570949999999993</v>
      </c>
      <c r="G454" s="24">
        <f t="shared" si="45"/>
        <v>2.1886620000000037E-2</v>
      </c>
      <c r="H454" s="24">
        <f t="shared" si="46"/>
        <v>1.0829999999999999E-2</v>
      </c>
      <c r="I454" s="24">
        <f t="shared" si="47"/>
        <v>0.22842611999999995</v>
      </c>
      <c r="K454" s="17">
        <v>453</v>
      </c>
      <c r="L454" s="16">
        <f>L453+dt</f>
        <v>4.5199999999999481</v>
      </c>
      <c r="M454" s="16">
        <f>-springK*(P453)+grav*mass</f>
        <v>0.1404296923018129</v>
      </c>
      <c r="N454" s="16">
        <f>Table2[[#This Row],[F]]/mass</f>
        <v>0.93619794867875272</v>
      </c>
      <c r="O454" s="16">
        <f>N454*(dt) + O453</f>
        <v>1.4869928623674864</v>
      </c>
      <c r="P454" s="18">
        <f>O454*dt + P453</f>
        <v>-0.2327383190417342</v>
      </c>
      <c r="R454" s="17">
        <v>453</v>
      </c>
      <c r="S454" s="16">
        <f>S453+dt</f>
        <v>4.5199999999999481</v>
      </c>
      <c r="T454" s="16">
        <f>-springK*(W453)+grav*mass-$Y$2*V453</f>
        <v>0.1368957873316598</v>
      </c>
      <c r="U454" s="16">
        <f>Table24[[#This Row],[F]]/mass</f>
        <v>0.91263858221106542</v>
      </c>
      <c r="V454" s="16">
        <f>U454*(dt) + V453</f>
        <v>1.4648257124785011</v>
      </c>
      <c r="W454" s="18">
        <f>V454*dt + W453</f>
        <v>-0.23264075772288262</v>
      </c>
    </row>
    <row r="455" spans="1:23" x14ac:dyDescent="0.25">
      <c r="A455">
        <v>22.65</v>
      </c>
      <c r="B455">
        <v>0.443</v>
      </c>
      <c r="C455">
        <v>-0.63</v>
      </c>
      <c r="D455">
        <f t="shared" si="42"/>
        <v>-0.10699999999999998</v>
      </c>
      <c r="E455">
        <f t="shared" si="43"/>
        <v>0.10800000000000004</v>
      </c>
      <c r="F455" s="24">
        <f t="shared" si="44"/>
        <v>0.15745049999999999</v>
      </c>
      <c r="G455" s="24">
        <f t="shared" si="45"/>
        <v>3.7966320000000033E-2</v>
      </c>
      <c r="H455" s="24">
        <f t="shared" si="46"/>
        <v>2.9767500000000002E-2</v>
      </c>
      <c r="I455" s="24">
        <f t="shared" si="47"/>
        <v>0.22518432000000002</v>
      </c>
      <c r="K455" s="17">
        <v>454</v>
      </c>
      <c r="L455" s="16">
        <f>L454+dt</f>
        <v>4.5299999999999478</v>
      </c>
      <c r="M455" s="16">
        <f>-springK*(P454)+grav*mass</f>
        <v>4.3626456961689541E-2</v>
      </c>
      <c r="N455" s="16">
        <f>Table2[[#This Row],[F]]/mass</f>
        <v>0.29084304641126363</v>
      </c>
      <c r="O455" s="16">
        <f>N455*(dt) + O454</f>
        <v>1.4899012928315991</v>
      </c>
      <c r="P455" s="18">
        <f>O455*dt + P454</f>
        <v>-0.2178393061134182</v>
      </c>
      <c r="R455" s="17">
        <v>454</v>
      </c>
      <c r="S455" s="16">
        <f>S454+dt</f>
        <v>4.5299999999999478</v>
      </c>
      <c r="T455" s="16">
        <f>-springK*(W454)+grav*mass-$Y$2*V454</f>
        <v>4.1526507063487171E-2</v>
      </c>
      <c r="U455" s="16">
        <f>Table24[[#This Row],[F]]/mass</f>
        <v>0.2768433804232478</v>
      </c>
      <c r="V455" s="16">
        <f>U455*(dt) + V454</f>
        <v>1.4675941462827335</v>
      </c>
      <c r="W455" s="18">
        <f>V455*dt + W454</f>
        <v>-0.21796481626005529</v>
      </c>
    </row>
    <row r="456" spans="1:23" x14ac:dyDescent="0.25">
      <c r="A456">
        <v>22.7</v>
      </c>
      <c r="B456">
        <v>0.40600000000000003</v>
      </c>
      <c r="C456">
        <v>-0.82</v>
      </c>
      <c r="D456">
        <f t="shared" si="42"/>
        <v>-7.0000000000000007E-2</v>
      </c>
      <c r="E456">
        <f t="shared" si="43"/>
        <v>0.14500000000000002</v>
      </c>
      <c r="F456" s="24">
        <f t="shared" si="44"/>
        <v>0.10300500000000001</v>
      </c>
      <c r="G456" s="24">
        <f t="shared" si="45"/>
        <v>6.8436375000000021E-2</v>
      </c>
      <c r="H456" s="24">
        <f t="shared" si="46"/>
        <v>5.0429999999999989E-2</v>
      </c>
      <c r="I456" s="24">
        <f t="shared" si="47"/>
        <v>0.22187137500000004</v>
      </c>
      <c r="K456" s="17">
        <v>455</v>
      </c>
      <c r="L456" s="16">
        <f>L455+dt</f>
        <v>4.5399999999999476</v>
      </c>
      <c r="M456" s="16">
        <f>-springK*(P455)+grav*mass</f>
        <v>-5.3366117201647523E-2</v>
      </c>
      <c r="N456" s="16">
        <f>Table2[[#This Row],[F]]/mass</f>
        <v>-0.35577411467765019</v>
      </c>
      <c r="O456" s="16">
        <f>N456*(dt) + O455</f>
        <v>1.4863435516848227</v>
      </c>
      <c r="P456" s="18">
        <f>O456*dt + P455</f>
        <v>-0.20297587059656996</v>
      </c>
      <c r="R456" s="17">
        <v>455</v>
      </c>
      <c r="S456" s="16">
        <f>S455+dt</f>
        <v>4.5399999999999476</v>
      </c>
      <c r="T456" s="16">
        <f>-springK*(W455)+grav*mass-$Y$2*V455</f>
        <v>-5.4016640293322878E-2</v>
      </c>
      <c r="U456" s="16">
        <f>Table24[[#This Row],[F]]/mass</f>
        <v>-0.36011093528881921</v>
      </c>
      <c r="V456" s="16">
        <f>U456*(dt) + V455</f>
        <v>1.4639930369298453</v>
      </c>
      <c r="W456" s="18">
        <f>V456*dt + W455</f>
        <v>-0.20332488589075684</v>
      </c>
    </row>
    <row r="457" spans="1:23" x14ac:dyDescent="0.25">
      <c r="A457">
        <v>22.75</v>
      </c>
      <c r="B457">
        <v>0.36099999999999999</v>
      </c>
      <c r="C457">
        <v>-0.92</v>
      </c>
      <c r="D457">
        <f t="shared" si="42"/>
        <v>-2.4999999999999967E-2</v>
      </c>
      <c r="E457">
        <f t="shared" si="43"/>
        <v>0.19000000000000006</v>
      </c>
      <c r="F457" s="24">
        <f t="shared" si="44"/>
        <v>3.6787499999999952E-2</v>
      </c>
      <c r="G457" s="24">
        <f t="shared" si="45"/>
        <v>0.11750550000000007</v>
      </c>
      <c r="H457" s="24">
        <f t="shared" si="46"/>
        <v>6.3479999999999995E-2</v>
      </c>
      <c r="I457" s="24">
        <f t="shared" si="47"/>
        <v>0.21777299999999999</v>
      </c>
      <c r="K457" s="17">
        <v>456</v>
      </c>
      <c r="L457" s="16">
        <f>L456+dt</f>
        <v>4.5499999999999474</v>
      </c>
      <c r="M457" s="16">
        <f>-springK*(P456)+grav*mass</f>
        <v>-0.15012708241632966</v>
      </c>
      <c r="N457" s="16">
        <f>Table2[[#This Row],[F]]/mass</f>
        <v>-1.0008472161088644</v>
      </c>
      <c r="O457" s="16">
        <f>N457*(dt) + O456</f>
        <v>1.476335079523734</v>
      </c>
      <c r="P457" s="18">
        <f>O457*dt + P456</f>
        <v>-0.18821251980133263</v>
      </c>
      <c r="R457" s="17">
        <v>456</v>
      </c>
      <c r="S457" s="16">
        <f>S456+dt</f>
        <v>4.5499999999999474</v>
      </c>
      <c r="T457" s="16">
        <f>-springK*(W456)+grav*mass-$Y$2*V456</f>
        <v>-0.14931898588810283</v>
      </c>
      <c r="U457" s="16">
        <f>Table24[[#This Row],[F]]/mass</f>
        <v>-0.99545990592068556</v>
      </c>
      <c r="V457" s="16">
        <f>U457*(dt) + V456</f>
        <v>1.4540384378706384</v>
      </c>
      <c r="W457" s="18">
        <f>V457*dt + W456</f>
        <v>-0.18878450151205045</v>
      </c>
    </row>
    <row r="458" spans="1:23" x14ac:dyDescent="0.25">
      <c r="A458">
        <v>22.8</v>
      </c>
      <c r="B458">
        <v>0.313</v>
      </c>
      <c r="C458">
        <v>-0.93</v>
      </c>
      <c r="D458">
        <f t="shared" si="42"/>
        <v>2.300000000000002E-2</v>
      </c>
      <c r="E458">
        <f t="shared" si="43"/>
        <v>0.23800000000000004</v>
      </c>
      <c r="F458" s="24">
        <f t="shared" si="44"/>
        <v>-3.3844500000000034E-2</v>
      </c>
      <c r="G458" s="24">
        <f t="shared" si="45"/>
        <v>0.18437622000000006</v>
      </c>
      <c r="H458" s="24">
        <f t="shared" si="46"/>
        <v>6.4867500000000008E-2</v>
      </c>
      <c r="I458" s="24">
        <f t="shared" si="47"/>
        <v>0.21539922000000006</v>
      </c>
      <c r="K458" s="17">
        <v>457</v>
      </c>
      <c r="L458" s="16">
        <f>L457+dt</f>
        <v>4.5599999999999472</v>
      </c>
      <c r="M458" s="16">
        <f>-springK*(P457)+grav*mass</f>
        <v>-0.24623649609332454</v>
      </c>
      <c r="N458" s="16">
        <f>Table2[[#This Row],[F]]/mass</f>
        <v>-1.6415766406221637</v>
      </c>
      <c r="O458" s="16">
        <f>N458*(dt) + O457</f>
        <v>1.4599193131175123</v>
      </c>
      <c r="P458" s="18">
        <f>O458*dt + P457</f>
        <v>-0.1736133266701575</v>
      </c>
      <c r="R458" s="17">
        <v>457</v>
      </c>
      <c r="S458" s="16">
        <f>S457+dt</f>
        <v>4.5599999999999472</v>
      </c>
      <c r="T458" s="16">
        <f>-springK*(W457)+grav*mass-$Y$2*V457</f>
        <v>-0.24396693359442226</v>
      </c>
      <c r="U458" s="16">
        <f>Table24[[#This Row],[F]]/mass</f>
        <v>-1.626446223962815</v>
      </c>
      <c r="V458" s="16">
        <f>U458*(dt) + V457</f>
        <v>1.4377739756310102</v>
      </c>
      <c r="W458" s="18">
        <f>V458*dt + W457</f>
        <v>-0.17440676175574035</v>
      </c>
    </row>
    <row r="459" spans="1:23" x14ac:dyDescent="0.25">
      <c r="A459">
        <v>22.85</v>
      </c>
      <c r="B459">
        <v>0.26800000000000002</v>
      </c>
      <c r="C459">
        <v>-0.83</v>
      </c>
      <c r="D459">
        <f t="shared" si="42"/>
        <v>6.8000000000000005E-2</v>
      </c>
      <c r="E459">
        <f t="shared" si="43"/>
        <v>0.28300000000000003</v>
      </c>
      <c r="F459" s="24">
        <f t="shared" si="44"/>
        <v>-0.10006200000000001</v>
      </c>
      <c r="G459" s="24">
        <f t="shared" si="45"/>
        <v>0.26068969500000005</v>
      </c>
      <c r="H459" s="24">
        <f t="shared" si="46"/>
        <v>5.1667499999999998E-2</v>
      </c>
      <c r="I459" s="24">
        <f t="shared" si="47"/>
        <v>0.21229519500000005</v>
      </c>
      <c r="K459" s="17">
        <v>458</v>
      </c>
      <c r="L459" s="16">
        <f>L458+dt</f>
        <v>4.569999999999947</v>
      </c>
      <c r="M459" s="16">
        <f>-springK*(P458)+grav*mass</f>
        <v>-0.34127724337727483</v>
      </c>
      <c r="N459" s="16">
        <f>Table2[[#This Row],[F]]/mass</f>
        <v>-2.2751816225151655</v>
      </c>
      <c r="O459" s="16">
        <f>N459*(dt) + O458</f>
        <v>1.4371674968923607</v>
      </c>
      <c r="P459" s="18">
        <f>O459*dt + P458</f>
        <v>-0.15924165170123389</v>
      </c>
      <c r="R459" s="17">
        <v>458</v>
      </c>
      <c r="S459" s="16">
        <f>S458+dt</f>
        <v>4.569999999999947</v>
      </c>
      <c r="T459" s="16">
        <f>-springK*(W458)+grav*mass-$Y$2*V458</f>
        <v>-0.33754975494576128</v>
      </c>
      <c r="U459" s="16">
        <f>Table24[[#This Row],[F]]/mass</f>
        <v>-2.2503316996384086</v>
      </c>
      <c r="V459" s="16">
        <f>U459*(dt) + V458</f>
        <v>1.415270658634626</v>
      </c>
      <c r="W459" s="18">
        <f>V459*dt + W458</f>
        <v>-0.16025405516939409</v>
      </c>
    </row>
    <row r="460" spans="1:23" x14ac:dyDescent="0.25">
      <c r="A460">
        <v>22.9</v>
      </c>
      <c r="B460">
        <v>0.23</v>
      </c>
      <c r="C460">
        <v>-0.65</v>
      </c>
      <c r="D460">
        <f t="shared" si="42"/>
        <v>0.10600000000000001</v>
      </c>
      <c r="E460">
        <f t="shared" si="43"/>
        <v>0.32100000000000006</v>
      </c>
      <c r="F460" s="24">
        <f t="shared" si="44"/>
        <v>-0.15597900000000001</v>
      </c>
      <c r="G460" s="24">
        <f t="shared" si="45"/>
        <v>0.3353984550000001</v>
      </c>
      <c r="H460" s="24">
        <f t="shared" si="46"/>
        <v>3.16875E-2</v>
      </c>
      <c r="I460" s="24">
        <f t="shared" si="47"/>
        <v>0.2111069550000001</v>
      </c>
      <c r="K460" s="17">
        <v>459</v>
      </c>
      <c r="L460" s="16">
        <f>L459+dt</f>
        <v>4.5799999999999468</v>
      </c>
      <c r="M460" s="16">
        <f>-springK*(P459)+grav*mass</f>
        <v>-0.43483684742496753</v>
      </c>
      <c r="N460" s="16">
        <f>Table2[[#This Row],[F]]/mass</f>
        <v>-2.8989123161664505</v>
      </c>
      <c r="O460" s="16">
        <f>N460*(dt) + O459</f>
        <v>1.4081783737306961</v>
      </c>
      <c r="P460" s="18">
        <f>O460*dt + P459</f>
        <v>-0.14515986796392694</v>
      </c>
      <c r="R460" s="17">
        <v>459</v>
      </c>
      <c r="S460" s="16">
        <f>S459+dt</f>
        <v>4.5799999999999468</v>
      </c>
      <c r="T460" s="16">
        <f>-springK*(W459)+grav*mass-$Y$2*V459</f>
        <v>-0.42966137150587908</v>
      </c>
      <c r="U460" s="16">
        <f>Table24[[#This Row],[F]]/mass</f>
        <v>-2.8644091433725274</v>
      </c>
      <c r="V460" s="16">
        <f>U460*(dt) + V459</f>
        <v>1.3866265672009006</v>
      </c>
      <c r="W460" s="18">
        <f>V460*dt + W459</f>
        <v>-0.14638778949738507</v>
      </c>
    </row>
    <row r="461" spans="1:23" x14ac:dyDescent="0.25">
      <c r="A461">
        <v>22.95</v>
      </c>
      <c r="B461">
        <v>0.20300000000000001</v>
      </c>
      <c r="C461">
        <v>-0.4</v>
      </c>
      <c r="D461">
        <f t="shared" si="42"/>
        <v>0.13300000000000001</v>
      </c>
      <c r="E461">
        <f t="shared" si="43"/>
        <v>0.34800000000000003</v>
      </c>
      <c r="F461" s="24">
        <f t="shared" si="44"/>
        <v>-0.19570950000000001</v>
      </c>
      <c r="G461" s="24">
        <f t="shared" si="45"/>
        <v>0.39419352000000002</v>
      </c>
      <c r="H461" s="24">
        <f t="shared" si="46"/>
        <v>1.2000000000000002E-2</v>
      </c>
      <c r="I461" s="24">
        <f t="shared" si="47"/>
        <v>0.21048402000000002</v>
      </c>
      <c r="K461" s="17">
        <v>460</v>
      </c>
      <c r="L461" s="16">
        <f>L460+dt</f>
        <v>4.5899999999999466</v>
      </c>
      <c r="M461" s="16">
        <f>-springK*(P460)+grav*mass</f>
        <v>-0.52650925955483574</v>
      </c>
      <c r="N461" s="16">
        <f>Table2[[#This Row],[F]]/mass</f>
        <v>-3.5100617303655719</v>
      </c>
      <c r="O461" s="16">
        <f>N461*(dt) + O460</f>
        <v>1.3730777564270404</v>
      </c>
      <c r="P461" s="18">
        <f>O461*dt + P460</f>
        <v>-0.13142909039965653</v>
      </c>
      <c r="R461" s="17">
        <v>460</v>
      </c>
      <c r="S461" s="16">
        <f>S460+dt</f>
        <v>4.5899999999999466</v>
      </c>
      <c r="T461" s="16">
        <f>-springK*(W460)+grav*mass-$Y$2*V460</f>
        <v>-0.51990211693922417</v>
      </c>
      <c r="U461" s="16">
        <f>Table24[[#This Row],[F]]/mass</f>
        <v>-3.4660141129281614</v>
      </c>
      <c r="V461" s="16">
        <f>U461*(dt) + V460</f>
        <v>1.3519664260716191</v>
      </c>
      <c r="W461" s="18">
        <f>V461*dt + W460</f>
        <v>-0.13286812523666888</v>
      </c>
    </row>
    <row r="462" spans="1:23" x14ac:dyDescent="0.25">
      <c r="A462">
        <v>23</v>
      </c>
      <c r="B462">
        <v>0.19</v>
      </c>
      <c r="C462">
        <v>-0.11</v>
      </c>
      <c r="D462">
        <f t="shared" si="42"/>
        <v>0.14600000000000002</v>
      </c>
      <c r="E462">
        <f t="shared" si="43"/>
        <v>0.36100000000000004</v>
      </c>
      <c r="F462" s="24">
        <f t="shared" si="44"/>
        <v>-0.21483900000000003</v>
      </c>
      <c r="G462" s="24">
        <f t="shared" si="45"/>
        <v>0.42419485500000004</v>
      </c>
      <c r="H462" s="24">
        <f t="shared" si="46"/>
        <v>9.0749999999999989E-4</v>
      </c>
      <c r="I462" s="24">
        <f t="shared" si="47"/>
        <v>0.21026335500000001</v>
      </c>
      <c r="K462" s="17">
        <v>461</v>
      </c>
      <c r="L462" s="16">
        <f>L461+dt</f>
        <v>4.5999999999999464</v>
      </c>
      <c r="M462" s="16">
        <f>-springK*(P461)+grav*mass</f>
        <v>-0.6158966214982361</v>
      </c>
      <c r="N462" s="16">
        <f>Table2[[#This Row],[F]]/mass</f>
        <v>-4.1059774766549078</v>
      </c>
      <c r="O462" s="16">
        <f>N462*(dt) + O461</f>
        <v>1.3320179816604913</v>
      </c>
      <c r="P462" s="18">
        <f>O462*dt + P461</f>
        <v>-0.11810891058305162</v>
      </c>
      <c r="R462" s="17">
        <v>461</v>
      </c>
      <c r="S462" s="16">
        <f>S461+dt</f>
        <v>4.5999999999999464</v>
      </c>
      <c r="T462" s="16">
        <f>-springK*(W461)+grav*mass-$Y$2*V461</f>
        <v>-0.60788047113535726</v>
      </c>
      <c r="U462" s="16">
        <f>Table24[[#This Row],[F]]/mass</f>
        <v>-4.0525364742357155</v>
      </c>
      <c r="V462" s="16">
        <f>U462*(dt) + V461</f>
        <v>1.311441061329262</v>
      </c>
      <c r="W462" s="18">
        <f>V462*dt + W461</f>
        <v>-0.11975371462337626</v>
      </c>
    </row>
    <row r="463" spans="1:23" x14ac:dyDescent="0.25">
      <c r="A463">
        <v>23.05</v>
      </c>
      <c r="B463">
        <v>0.192</v>
      </c>
      <c r="C463">
        <v>0.2</v>
      </c>
      <c r="D463">
        <f t="shared" si="42"/>
        <v>0.14400000000000002</v>
      </c>
      <c r="E463">
        <f t="shared" si="43"/>
        <v>0.35900000000000004</v>
      </c>
      <c r="F463" s="24">
        <f t="shared" si="44"/>
        <v>-0.21189600000000003</v>
      </c>
      <c r="G463" s="24">
        <f t="shared" si="45"/>
        <v>0.41950765500000003</v>
      </c>
      <c r="H463" s="24">
        <f t="shared" si="46"/>
        <v>3.0000000000000005E-3</v>
      </c>
      <c r="I463" s="24">
        <f t="shared" si="47"/>
        <v>0.21061165500000001</v>
      </c>
      <c r="K463" s="17">
        <v>462</v>
      </c>
      <c r="L463" s="16">
        <f>L462+dt</f>
        <v>4.6099999999999461</v>
      </c>
      <c r="M463" s="16">
        <f>-springK*(P462)+grav*mass</f>
        <v>-0.70261099210433398</v>
      </c>
      <c r="N463" s="16">
        <f>Table2[[#This Row],[F]]/mass</f>
        <v>-4.6840732806955598</v>
      </c>
      <c r="O463" s="16">
        <f>N463*(dt) + O462</f>
        <v>1.2851772488535358</v>
      </c>
      <c r="P463" s="18">
        <f>O463*dt + P462</f>
        <v>-0.10525713809451626</v>
      </c>
      <c r="R463" s="17">
        <v>462</v>
      </c>
      <c r="S463" s="16">
        <f>S462+dt</f>
        <v>4.6099999999999461</v>
      </c>
      <c r="T463" s="16">
        <f>-springK*(W462)+grav*mass-$Y$2*V462</f>
        <v>-0.69321475886314987</v>
      </c>
      <c r="U463" s="16">
        <f>Table24[[#This Row],[F]]/mass</f>
        <v>-4.6214317257543325</v>
      </c>
      <c r="V463" s="16">
        <f>U463*(dt) + V462</f>
        <v>1.2652267440717186</v>
      </c>
      <c r="W463" s="18">
        <f>V463*dt + W462</f>
        <v>-0.10710144718265907</v>
      </c>
    </row>
    <row r="464" spans="1:23" x14ac:dyDescent="0.25">
      <c r="A464">
        <v>23.1</v>
      </c>
      <c r="B464">
        <v>0.21</v>
      </c>
      <c r="C464">
        <v>0.48</v>
      </c>
      <c r="D464">
        <f t="shared" si="42"/>
        <v>0.12600000000000003</v>
      </c>
      <c r="E464">
        <f t="shared" si="43"/>
        <v>0.34100000000000008</v>
      </c>
      <c r="F464" s="24">
        <f t="shared" si="44"/>
        <v>-0.18540900000000005</v>
      </c>
      <c r="G464" s="24">
        <f t="shared" si="45"/>
        <v>0.37849465500000018</v>
      </c>
      <c r="H464" s="24">
        <f t="shared" si="46"/>
        <v>1.728E-2</v>
      </c>
      <c r="I464" s="24">
        <f t="shared" si="47"/>
        <v>0.21036565500000012</v>
      </c>
      <c r="K464" s="17">
        <v>463</v>
      </c>
      <c r="L464" s="16">
        <f>L463+dt</f>
        <v>4.6199999999999459</v>
      </c>
      <c r="M464" s="16">
        <f>-springK*(P463)+grav*mass</f>
        <v>-0.78627603100469923</v>
      </c>
      <c r="N464" s="16">
        <f>Table2[[#This Row],[F]]/mass</f>
        <v>-5.2418402066979954</v>
      </c>
      <c r="O464" s="16">
        <f>N464*(dt) + O463</f>
        <v>1.2327588467865558</v>
      </c>
      <c r="P464" s="18">
        <f>O464*dt + P463</f>
        <v>-9.2929549626650704E-2</v>
      </c>
      <c r="R464" s="17">
        <v>463</v>
      </c>
      <c r="S464" s="16">
        <f>S463+dt</f>
        <v>4.6199999999999459</v>
      </c>
      <c r="T464" s="16">
        <f>-springK*(W463)+grav*mass-$Y$2*V463</f>
        <v>-0.77553480558496124</v>
      </c>
      <c r="U464" s="16">
        <f>Table24[[#This Row],[F]]/mass</f>
        <v>-5.1702320372330748</v>
      </c>
      <c r="V464" s="16">
        <f>U464*(dt) + V463</f>
        <v>1.2135244236993878</v>
      </c>
      <c r="W464" s="18">
        <f>V464*dt + W463</f>
        <v>-9.4966202945665185E-2</v>
      </c>
    </row>
    <row r="465" spans="1:23" x14ac:dyDescent="0.25">
      <c r="A465">
        <v>23.15</v>
      </c>
      <c r="B465">
        <v>0.24</v>
      </c>
      <c r="C465">
        <v>0.71</v>
      </c>
      <c r="D465">
        <f t="shared" si="42"/>
        <v>9.600000000000003E-2</v>
      </c>
      <c r="E465">
        <f t="shared" si="43"/>
        <v>0.31100000000000005</v>
      </c>
      <c r="F465" s="24">
        <f t="shared" si="44"/>
        <v>-0.14126400000000003</v>
      </c>
      <c r="G465" s="24">
        <f t="shared" si="45"/>
        <v>0.31482685500000007</v>
      </c>
      <c r="H465" s="24">
        <f t="shared" si="46"/>
        <v>3.7807500000000001E-2</v>
      </c>
      <c r="I465" s="24">
        <f t="shared" si="47"/>
        <v>0.21137035500000004</v>
      </c>
      <c r="K465" s="17">
        <v>464</v>
      </c>
      <c r="L465" s="16">
        <f>L464+dt</f>
        <v>4.6299999999999457</v>
      </c>
      <c r="M465" s="16">
        <f>-springK*(P464)+grav*mass</f>
        <v>-0.866528631930504</v>
      </c>
      <c r="N465" s="16">
        <f>Table2[[#This Row],[F]]/mass</f>
        <v>-5.7768575462033604</v>
      </c>
      <c r="O465" s="16">
        <f>N465*(dt) + O464</f>
        <v>1.1749902713245222</v>
      </c>
      <c r="P465" s="18">
        <f>O465*dt + P464</f>
        <v>-8.1179646913405484E-2</v>
      </c>
      <c r="R465" s="17">
        <v>464</v>
      </c>
      <c r="S465" s="16">
        <f>S464+dt</f>
        <v>4.6299999999999457</v>
      </c>
      <c r="T465" s="16">
        <f>-springK*(W464)+grav*mass-$Y$2*V464</f>
        <v>-0.85448354324741904</v>
      </c>
      <c r="U465" s="16">
        <f>Table24[[#This Row],[F]]/mass</f>
        <v>-5.6965569549827935</v>
      </c>
      <c r="V465" s="16">
        <f>U465*(dt) + V464</f>
        <v>1.1565588541495599</v>
      </c>
      <c r="W465" s="18">
        <f>V465*dt + W464</f>
        <v>-8.3400614404169585E-2</v>
      </c>
    </row>
    <row r="466" spans="1:23" x14ac:dyDescent="0.25">
      <c r="A466">
        <v>23.2</v>
      </c>
      <c r="B466">
        <v>0.28000000000000003</v>
      </c>
      <c r="C466">
        <v>0.86</v>
      </c>
      <c r="D466">
        <f t="shared" si="42"/>
        <v>5.5999999999999994E-2</v>
      </c>
      <c r="E466">
        <f t="shared" si="43"/>
        <v>0.27100000000000002</v>
      </c>
      <c r="F466" s="24">
        <f t="shared" si="44"/>
        <v>-8.2404000000000005E-2</v>
      </c>
      <c r="G466" s="24">
        <f t="shared" si="45"/>
        <v>0.23905045500000002</v>
      </c>
      <c r="H466" s="24">
        <f t="shared" si="46"/>
        <v>5.5469999999999992E-2</v>
      </c>
      <c r="I466" s="24">
        <f t="shared" si="47"/>
        <v>0.21211645500000001</v>
      </c>
      <c r="K466" s="17">
        <v>465</v>
      </c>
      <c r="L466" s="16">
        <f>L465+dt</f>
        <v>4.6399999999999455</v>
      </c>
      <c r="M466" s="16">
        <f>-springK*(P465)+grav*mass</f>
        <v>-0.94302049859373038</v>
      </c>
      <c r="N466" s="16">
        <f>Table2[[#This Row],[F]]/mass</f>
        <v>-6.2868033239582024</v>
      </c>
      <c r="O466" s="16">
        <f>N466*(dt) + O465</f>
        <v>1.11212223808494</v>
      </c>
      <c r="P466" s="18">
        <f>O466*dt + P465</f>
        <v>-7.0058424532556091E-2</v>
      </c>
      <c r="R466" s="17">
        <v>465</v>
      </c>
      <c r="S466" s="16">
        <f>S465+dt</f>
        <v>4.6399999999999455</v>
      </c>
      <c r="T466" s="16">
        <f>-springK*(W465)+grav*mass-$Y$2*V465</f>
        <v>-0.9297185590830056</v>
      </c>
      <c r="U466" s="16">
        <f>Table24[[#This Row],[F]]/mass</f>
        <v>-6.1981237272200378</v>
      </c>
      <c r="V466" s="16">
        <f>U466*(dt) + V465</f>
        <v>1.0945776168773595</v>
      </c>
      <c r="W466" s="18">
        <f>V466*dt + W465</f>
        <v>-7.2454838235395988E-2</v>
      </c>
    </row>
    <row r="467" spans="1:23" x14ac:dyDescent="0.25">
      <c r="A467">
        <v>23.25</v>
      </c>
      <c r="B467">
        <v>0.32600000000000001</v>
      </c>
      <c r="C467">
        <v>0.93</v>
      </c>
      <c r="D467">
        <f t="shared" si="42"/>
        <v>1.0000000000000009E-2</v>
      </c>
      <c r="E467">
        <f t="shared" si="43"/>
        <v>0.22500000000000003</v>
      </c>
      <c r="F467" s="24">
        <f t="shared" si="44"/>
        <v>-1.4715000000000015E-2</v>
      </c>
      <c r="G467" s="24">
        <f t="shared" si="45"/>
        <v>0.16478437500000004</v>
      </c>
      <c r="H467" s="24">
        <f t="shared" si="46"/>
        <v>6.4867500000000008E-2</v>
      </c>
      <c r="I467" s="24">
        <f t="shared" si="47"/>
        <v>0.21493687500000003</v>
      </c>
      <c r="K467" s="17">
        <v>466</v>
      </c>
      <c r="L467" s="16">
        <f>L466+dt</f>
        <v>4.6499999999999453</v>
      </c>
      <c r="M467" s="16">
        <f>-springK*(P466)+grav*mass</f>
        <v>-1.01541965629306</v>
      </c>
      <c r="N467" s="16">
        <f>Table2[[#This Row],[F]]/mass</f>
        <v>-6.7694643752870665</v>
      </c>
      <c r="O467" s="16">
        <f>N467*(dt) + O466</f>
        <v>1.0444275943320693</v>
      </c>
      <c r="P467" s="18">
        <f>O467*dt + P466</f>
        <v>-5.9614148589235395E-2</v>
      </c>
      <c r="R467" s="17">
        <v>466</v>
      </c>
      <c r="S467" s="16">
        <f>S466+dt</f>
        <v>4.6499999999999453</v>
      </c>
      <c r="T467" s="16">
        <f>-springK*(W466)+grav*mass-$Y$2*V466</f>
        <v>-1.0009135807044496</v>
      </c>
      <c r="U467" s="16">
        <f>Table24[[#This Row],[F]]/mass</f>
        <v>-6.6727572046963308</v>
      </c>
      <c r="V467" s="16">
        <f>U467*(dt) + V466</f>
        <v>1.0278500448303962</v>
      </c>
      <c r="W467" s="18">
        <f>V467*dt + W466</f>
        <v>-6.2176337787092029E-2</v>
      </c>
    </row>
    <row r="468" spans="1:23" x14ac:dyDescent="0.25">
      <c r="A468">
        <v>23.3</v>
      </c>
      <c r="B468">
        <v>0.373</v>
      </c>
      <c r="C468">
        <v>0.9</v>
      </c>
      <c r="D468">
        <f t="shared" si="42"/>
        <v>-3.6999999999999977E-2</v>
      </c>
      <c r="E468">
        <f t="shared" si="43"/>
        <v>0.17800000000000005</v>
      </c>
      <c r="F468" s="24">
        <f t="shared" si="44"/>
        <v>5.4445499999999973E-2</v>
      </c>
      <c r="G468" s="24">
        <f t="shared" si="45"/>
        <v>0.10313142000000006</v>
      </c>
      <c r="H468" s="24">
        <f t="shared" si="46"/>
        <v>6.0749999999999998E-2</v>
      </c>
      <c r="I468" s="24">
        <f t="shared" si="47"/>
        <v>0.21832692000000004</v>
      </c>
      <c r="K468" s="17">
        <v>467</v>
      </c>
      <c r="L468" s="16">
        <f>L467+dt</f>
        <v>4.6599999999999451</v>
      </c>
      <c r="M468" s="16">
        <f>-springK*(P467)+grav*mass</f>
        <v>-1.0834118926840777</v>
      </c>
      <c r="N468" s="16">
        <f>Table2[[#This Row],[F]]/mass</f>
        <v>-7.2227459512271848</v>
      </c>
      <c r="O468" s="16">
        <f>N468*(dt) + O467</f>
        <v>0.9722001348197975</v>
      </c>
      <c r="P468" s="18">
        <f>O468*dt + P467</f>
        <v>-4.9892147241037424E-2</v>
      </c>
      <c r="R468" s="17">
        <v>467</v>
      </c>
      <c r="S468" s="16">
        <f>S467+dt</f>
        <v>4.6599999999999451</v>
      </c>
      <c r="T468" s="16">
        <f>-springK*(W467)+grav*mass-$Y$2*V467</f>
        <v>-1.0677598910508614</v>
      </c>
      <c r="U468" s="16">
        <f>Table24[[#This Row],[F]]/mass</f>
        <v>-7.1183992736724102</v>
      </c>
      <c r="V468" s="16">
        <f>U468*(dt) + V467</f>
        <v>0.95666605209367206</v>
      </c>
      <c r="W468" s="18">
        <f>V468*dt + W467</f>
        <v>-5.2609677266155307E-2</v>
      </c>
    </row>
    <row r="469" spans="1:23" x14ac:dyDescent="0.25">
      <c r="A469">
        <v>23.35</v>
      </c>
      <c r="B469">
        <v>0.41599999999999998</v>
      </c>
      <c r="C469">
        <v>0.77</v>
      </c>
      <c r="D469">
        <f t="shared" si="42"/>
        <v>-7.999999999999996E-2</v>
      </c>
      <c r="E469">
        <f t="shared" si="43"/>
        <v>0.13500000000000006</v>
      </c>
      <c r="F469" s="24">
        <f t="shared" si="44"/>
        <v>0.11771999999999994</v>
      </c>
      <c r="G469" s="24">
        <f t="shared" si="45"/>
        <v>5.9322375000000059E-2</v>
      </c>
      <c r="H469" s="24">
        <f t="shared" si="46"/>
        <v>4.44675E-2</v>
      </c>
      <c r="I469" s="24">
        <f t="shared" si="47"/>
        <v>0.22150987499999999</v>
      </c>
      <c r="K469" s="17">
        <v>468</v>
      </c>
      <c r="L469" s="16">
        <f>L468+dt</f>
        <v>4.6699999999999449</v>
      </c>
      <c r="M469" s="16">
        <f>-springK*(P468)+grav*mass</f>
        <v>-1.1467021214608464</v>
      </c>
      <c r="N469" s="16">
        <f>Table2[[#This Row],[F]]/mass</f>
        <v>-7.6446808097389765</v>
      </c>
      <c r="O469" s="16">
        <f>N469*(dt) + O468</f>
        <v>0.89575332672240771</v>
      </c>
      <c r="P469" s="18">
        <f>O469*dt + P468</f>
        <v>-4.0934613973813344E-2</v>
      </c>
      <c r="R469" s="17">
        <v>468</v>
      </c>
      <c r="S469" s="16">
        <f>S468+dt</f>
        <v>4.6699999999999449</v>
      </c>
      <c r="T469" s="16">
        <f>-springK*(W468)+grav*mass-$Y$2*V468</f>
        <v>-1.1299676670494228</v>
      </c>
      <c r="U469" s="16">
        <f>Table24[[#This Row],[F]]/mass</f>
        <v>-7.5331177803294853</v>
      </c>
      <c r="V469" s="16">
        <f>U469*(dt) + V468</f>
        <v>0.88133487429037716</v>
      </c>
      <c r="W469" s="18">
        <f>V469*dt + W468</f>
        <v>-4.3796328523251535E-2</v>
      </c>
    </row>
    <row r="470" spans="1:23" x14ac:dyDescent="0.25">
      <c r="A470">
        <v>23.4</v>
      </c>
      <c r="B470">
        <v>0.45</v>
      </c>
      <c r="C470">
        <v>0.56000000000000005</v>
      </c>
      <c r="D470">
        <f t="shared" si="42"/>
        <v>-0.11399999999999999</v>
      </c>
      <c r="E470">
        <f t="shared" si="43"/>
        <v>0.10100000000000003</v>
      </c>
      <c r="F470" s="24">
        <f t="shared" si="44"/>
        <v>0.16775099999999998</v>
      </c>
      <c r="G470" s="24">
        <f t="shared" si="45"/>
        <v>3.3204255000000023E-2</v>
      </c>
      <c r="H470" s="24">
        <f t="shared" si="46"/>
        <v>2.3520000000000003E-2</v>
      </c>
      <c r="I470" s="24">
        <f t="shared" si="47"/>
        <v>0.22447525500000001</v>
      </c>
      <c r="K470" s="17">
        <v>469</v>
      </c>
      <c r="L470" s="16">
        <f>L469+dt</f>
        <v>4.6799999999999446</v>
      </c>
      <c r="M470" s="16">
        <f>-springK*(P469)+grav*mass</f>
        <v>-1.2050156630304751</v>
      </c>
      <c r="N470" s="16">
        <f>Table2[[#This Row],[F]]/mass</f>
        <v>-8.0334377535365018</v>
      </c>
      <c r="O470" s="16">
        <f>N470*(dt) + O469</f>
        <v>0.81541894918704272</v>
      </c>
      <c r="P470" s="18">
        <f>O470*dt + P469</f>
        <v>-3.2780424481942919E-2</v>
      </c>
      <c r="R470" s="17">
        <v>469</v>
      </c>
      <c r="S470" s="16">
        <f>S469+dt</f>
        <v>4.6799999999999446</v>
      </c>
      <c r="T470" s="16">
        <f>-springK*(W469)+grav*mass-$Y$2*V469</f>
        <v>-1.1872672361879231</v>
      </c>
      <c r="U470" s="16">
        <f>Table24[[#This Row],[F]]/mass</f>
        <v>-7.9151149079194871</v>
      </c>
      <c r="V470" s="16">
        <f>U470*(dt) + V469</f>
        <v>0.80218372521118231</v>
      </c>
      <c r="W470" s="18">
        <f>V470*dt + W469</f>
        <v>-3.5774491271139713E-2</v>
      </c>
    </row>
    <row r="471" spans="1:23" x14ac:dyDescent="0.25">
      <c r="A471">
        <v>23.45</v>
      </c>
      <c r="B471">
        <v>0.47199999999999998</v>
      </c>
      <c r="C471">
        <v>0.28999999999999998</v>
      </c>
      <c r="D471">
        <f t="shared" si="42"/>
        <v>-0.13599999999999995</v>
      </c>
      <c r="E471">
        <f t="shared" si="43"/>
        <v>7.900000000000007E-2</v>
      </c>
      <c r="F471" s="24">
        <f t="shared" si="44"/>
        <v>0.20012399999999991</v>
      </c>
      <c r="G471" s="24">
        <f t="shared" si="45"/>
        <v>2.0314455000000037E-2</v>
      </c>
      <c r="H471" s="24">
        <f t="shared" si="46"/>
        <v>6.3074999999999997E-3</v>
      </c>
      <c r="I471" s="24">
        <f t="shared" si="47"/>
        <v>0.22674595499999994</v>
      </c>
      <c r="K471" s="17">
        <v>470</v>
      </c>
      <c r="L471" s="16">
        <f>L470+dt</f>
        <v>4.6899999999999444</v>
      </c>
      <c r="M471" s="16">
        <f>-springK*(P470)+grav*mass</f>
        <v>-1.2580994366225515</v>
      </c>
      <c r="N471" s="16">
        <f>Table2[[#This Row],[F]]/mass</f>
        <v>-8.387329577483678</v>
      </c>
      <c r="O471" s="16">
        <f>N471*(dt) + O470</f>
        <v>0.7315456534122059</v>
      </c>
      <c r="P471" s="18">
        <f>O471*dt + P470</f>
        <v>-2.5464967947820862E-2</v>
      </c>
      <c r="R471" s="17">
        <v>470</v>
      </c>
      <c r="S471" s="16">
        <f>S470+dt</f>
        <v>4.6899999999999444</v>
      </c>
      <c r="T471" s="16">
        <f>-springK*(W470)+grav*mass-$Y$2*V470</f>
        <v>-1.2394102455500917</v>
      </c>
      <c r="U471" s="16">
        <f>Table24[[#This Row],[F]]/mass</f>
        <v>-8.2627349703339448</v>
      </c>
      <c r="V471" s="16">
        <f>U471*(dt) + V470</f>
        <v>0.7195563755078429</v>
      </c>
      <c r="W471" s="18">
        <f>V471*dt + W470</f>
        <v>-2.8578927516061284E-2</v>
      </c>
    </row>
    <row r="472" spans="1:23" x14ac:dyDescent="0.25">
      <c r="A472">
        <v>23.5</v>
      </c>
      <c r="B472">
        <v>0.48</v>
      </c>
      <c r="C472">
        <v>0</v>
      </c>
      <c r="D472">
        <f t="shared" si="42"/>
        <v>-0.14399999999999996</v>
      </c>
      <c r="E472">
        <f t="shared" si="43"/>
        <v>7.1000000000000063E-2</v>
      </c>
      <c r="F472" s="24">
        <f t="shared" si="44"/>
        <v>0.21189599999999995</v>
      </c>
      <c r="G472" s="24">
        <f t="shared" si="45"/>
        <v>1.640845500000003E-2</v>
      </c>
      <c r="H472" s="24">
        <f t="shared" si="46"/>
        <v>0</v>
      </c>
      <c r="I472" s="24">
        <f t="shared" si="47"/>
        <v>0.22830445499999996</v>
      </c>
      <c r="K472" s="17">
        <v>471</v>
      </c>
      <c r="L472" s="16">
        <f>L471+dt</f>
        <v>4.6999999999999442</v>
      </c>
      <c r="M472" s="16">
        <f>-springK*(P471)+grav*mass</f>
        <v>-1.3057230586596862</v>
      </c>
      <c r="N472" s="16">
        <f>Table2[[#This Row],[F]]/mass</f>
        <v>-8.7048203910645743</v>
      </c>
      <c r="O472" s="16">
        <f>N472*(dt) + O471</f>
        <v>0.64449744950156018</v>
      </c>
      <c r="P472" s="18">
        <f>O472*dt + P471</f>
        <v>-1.9019993452805257E-2</v>
      </c>
      <c r="R472" s="17">
        <v>471</v>
      </c>
      <c r="S472" s="16">
        <f>S471+dt</f>
        <v>4.6999999999999442</v>
      </c>
      <c r="T472" s="16">
        <f>-springK*(W471)+grav*mass-$Y$2*V471</f>
        <v>-1.2861707382459489</v>
      </c>
      <c r="U472" s="16">
        <f>Table24[[#This Row],[F]]/mass</f>
        <v>-8.5744715883063254</v>
      </c>
      <c r="V472" s="16">
        <f>U472*(dt) + V471</f>
        <v>0.63381165962477959</v>
      </c>
      <c r="W472" s="18">
        <f>V472*dt + W471</f>
        <v>-2.2240810919813489E-2</v>
      </c>
    </row>
    <row r="473" spans="1:23" x14ac:dyDescent="0.25">
      <c r="A473">
        <v>23.55</v>
      </c>
      <c r="B473">
        <v>0.47199999999999998</v>
      </c>
      <c r="C473">
        <v>-0.3</v>
      </c>
      <c r="D473">
        <f t="shared" si="42"/>
        <v>-0.13599999999999995</v>
      </c>
      <c r="E473">
        <f t="shared" si="43"/>
        <v>7.900000000000007E-2</v>
      </c>
      <c r="F473" s="24">
        <f t="shared" si="44"/>
        <v>0.20012399999999991</v>
      </c>
      <c r="G473" s="24">
        <f t="shared" si="45"/>
        <v>2.0314455000000037E-2</v>
      </c>
      <c r="H473" s="24">
        <f t="shared" si="46"/>
        <v>6.7499999999999999E-3</v>
      </c>
      <c r="I473" s="24">
        <f t="shared" si="47"/>
        <v>0.22718845499999996</v>
      </c>
      <c r="K473" s="17">
        <v>472</v>
      </c>
      <c r="L473" s="16">
        <f>L472+dt</f>
        <v>4.709999999999944</v>
      </c>
      <c r="M473" s="16">
        <f>-springK*(P472)+grav*mass</f>
        <v>-1.3476798426222378</v>
      </c>
      <c r="N473" s="16">
        <f>Table2[[#This Row],[F]]/mass</f>
        <v>-8.9845322841482531</v>
      </c>
      <c r="O473" s="16">
        <f>N473*(dt) + O472</f>
        <v>0.55465212666007768</v>
      </c>
      <c r="P473" s="18">
        <f>O473*dt + P472</f>
        <v>-1.3473472186204481E-2</v>
      </c>
      <c r="R473" s="17">
        <v>472</v>
      </c>
      <c r="S473" s="16">
        <f>S472+dt</f>
        <v>4.709999999999944</v>
      </c>
      <c r="T473" s="16">
        <f>-springK*(W472)+grav*mass-$Y$2*V472</f>
        <v>-1.3273461325716389</v>
      </c>
      <c r="U473" s="16">
        <f>Table24[[#This Row],[F]]/mass</f>
        <v>-8.84897421714426</v>
      </c>
      <c r="V473" s="16">
        <f>U473*(dt) + V472</f>
        <v>0.54532191745333702</v>
      </c>
      <c r="W473" s="18">
        <f>V473*dt + W472</f>
        <v>-1.678759174528012E-2</v>
      </c>
    </row>
    <row r="474" spans="1:23" x14ac:dyDescent="0.25">
      <c r="A474">
        <v>23.6</v>
      </c>
      <c r="B474">
        <v>0.44900000000000001</v>
      </c>
      <c r="C474">
        <v>-0.56999999999999995</v>
      </c>
      <c r="D474">
        <f t="shared" si="42"/>
        <v>-0.11299999999999999</v>
      </c>
      <c r="E474">
        <f t="shared" si="43"/>
        <v>0.10200000000000004</v>
      </c>
      <c r="F474" s="24">
        <f t="shared" si="44"/>
        <v>0.16627949999999997</v>
      </c>
      <c r="G474" s="24">
        <f t="shared" si="45"/>
        <v>3.3865020000000023E-2</v>
      </c>
      <c r="H474" s="24">
        <f t="shared" si="46"/>
        <v>2.4367499999999997E-2</v>
      </c>
      <c r="I474" s="24">
        <f t="shared" si="47"/>
        <v>0.22451201999999998</v>
      </c>
      <c r="K474" s="17">
        <v>473</v>
      </c>
      <c r="L474" s="16">
        <f>L473+dt</f>
        <v>4.7199999999999438</v>
      </c>
      <c r="M474" s="16">
        <f>-springK*(P473)+grav*mass</f>
        <v>-1.3837876960678088</v>
      </c>
      <c r="N474" s="16">
        <f>Table2[[#This Row],[F]]/mass</f>
        <v>-9.2252513071187252</v>
      </c>
      <c r="O474" s="16">
        <f>N474*(dt) + O473</f>
        <v>0.46239961358889042</v>
      </c>
      <c r="P474" s="18">
        <f>O474*dt + P473</f>
        <v>-8.8494760503155766E-3</v>
      </c>
      <c r="R474" s="17">
        <v>473</v>
      </c>
      <c r="S474" s="16">
        <f>S473+dt</f>
        <v>4.7199999999999438</v>
      </c>
      <c r="T474" s="16">
        <f>-springK*(W473)+grav*mass-$Y$2*V473</f>
        <v>-1.3627580996556798</v>
      </c>
      <c r="U474" s="16">
        <f>Table24[[#This Row],[F]]/mass</f>
        <v>-9.0850539977045326</v>
      </c>
      <c r="V474" s="16">
        <f>U474*(dt) + V473</f>
        <v>0.45447137747629168</v>
      </c>
      <c r="W474" s="18">
        <f>V474*dt + W473</f>
        <v>-1.2242877970517204E-2</v>
      </c>
    </row>
    <row r="475" spans="1:23" x14ac:dyDescent="0.25">
      <c r="A475">
        <v>23.65</v>
      </c>
      <c r="B475">
        <v>0.41499999999999998</v>
      </c>
      <c r="C475">
        <v>-0.77</v>
      </c>
      <c r="D475">
        <f t="shared" si="42"/>
        <v>-7.8999999999999959E-2</v>
      </c>
      <c r="E475">
        <f t="shared" si="43"/>
        <v>0.13600000000000007</v>
      </c>
      <c r="F475" s="24">
        <f t="shared" si="44"/>
        <v>0.11624849999999995</v>
      </c>
      <c r="G475" s="24">
        <f t="shared" si="45"/>
        <v>6.020448000000006E-2</v>
      </c>
      <c r="H475" s="24">
        <f t="shared" si="46"/>
        <v>4.44675E-2</v>
      </c>
      <c r="I475" s="24">
        <f t="shared" si="47"/>
        <v>0.22092048</v>
      </c>
      <c r="K475" s="17">
        <v>474</v>
      </c>
      <c r="L475" s="16">
        <f>L474+dt</f>
        <v>4.7299999999999436</v>
      </c>
      <c r="M475" s="16">
        <f>-springK*(P474)+grav*mass</f>
        <v>-1.4138899109124456</v>
      </c>
      <c r="N475" s="16">
        <f>Table2[[#This Row],[F]]/mass</f>
        <v>-9.4259327394163055</v>
      </c>
      <c r="O475" s="16">
        <f>N475*(dt) + O474</f>
        <v>0.36814028619472738</v>
      </c>
      <c r="P475" s="18">
        <f>O475*dt + P474</f>
        <v>-5.1680731883683023E-3</v>
      </c>
      <c r="R475" s="17">
        <v>474</v>
      </c>
      <c r="S475" s="16">
        <f>S474+dt</f>
        <v>4.7299999999999436</v>
      </c>
      <c r="T475" s="16">
        <f>-springK*(W474)+grav*mass-$Y$2*V474</f>
        <v>-1.3922533357894094</v>
      </c>
      <c r="U475" s="16">
        <f>Table24[[#This Row],[F]]/mass</f>
        <v>-9.2816889052627296</v>
      </c>
      <c r="V475" s="16">
        <f>U475*(dt) + V474</f>
        <v>0.36165448842366438</v>
      </c>
      <c r="W475" s="18">
        <f>V475*dt + W474</f>
        <v>-8.6263330862805607E-3</v>
      </c>
    </row>
    <row r="476" spans="1:23" x14ac:dyDescent="0.25">
      <c r="A476">
        <v>23.7</v>
      </c>
      <c r="B476">
        <v>0.372</v>
      </c>
      <c r="C476">
        <v>-0.9</v>
      </c>
      <c r="D476">
        <f t="shared" si="42"/>
        <v>-3.5999999999999976E-2</v>
      </c>
      <c r="E476">
        <f t="shared" si="43"/>
        <v>0.17900000000000005</v>
      </c>
      <c r="F476" s="24">
        <f t="shared" si="44"/>
        <v>5.2973999999999966E-2</v>
      </c>
      <c r="G476" s="24">
        <f t="shared" si="45"/>
        <v>0.10429345500000005</v>
      </c>
      <c r="H476" s="24">
        <f t="shared" si="46"/>
        <v>6.0749999999999998E-2</v>
      </c>
      <c r="I476" s="24">
        <f t="shared" si="47"/>
        <v>0.218017455</v>
      </c>
      <c r="K476" s="17">
        <v>475</v>
      </c>
      <c r="L476" s="16">
        <f>L475+dt</f>
        <v>4.7399999999999434</v>
      </c>
      <c r="M476" s="16">
        <f>-springK*(P475)+grav*mass</f>
        <v>-1.4378558435437223</v>
      </c>
      <c r="N476" s="16">
        <f>Table2[[#This Row],[F]]/mass</f>
        <v>-9.5857056236248166</v>
      </c>
      <c r="O476" s="16">
        <f>N476*(dt) + O475</f>
        <v>0.2722832299584792</v>
      </c>
      <c r="P476" s="18">
        <f>O476*dt + P475</f>
        <v>-2.4452408887835103E-3</v>
      </c>
      <c r="R476" s="17">
        <v>475</v>
      </c>
      <c r="S476" s="16">
        <f>S475+dt</f>
        <v>4.7399999999999434</v>
      </c>
      <c r="T476" s="16">
        <f>-springK*(W475)+grav*mass-$Y$2*V475</f>
        <v>-1.4157042260967374</v>
      </c>
      <c r="U476" s="16">
        <f>Table24[[#This Row],[F]]/mass</f>
        <v>-9.4380281739782497</v>
      </c>
      <c r="V476" s="16">
        <f>U476*(dt) + V475</f>
        <v>0.26727420668388191</v>
      </c>
      <c r="W476" s="18">
        <f>V476*dt + W475</f>
        <v>-5.953591019441741E-3</v>
      </c>
    </row>
    <row r="477" spans="1:23" x14ac:dyDescent="0.25">
      <c r="A477">
        <v>23.75</v>
      </c>
      <c r="B477">
        <v>0.32500000000000001</v>
      </c>
      <c r="C477">
        <v>-0.92</v>
      </c>
      <c r="D477">
        <f t="shared" si="42"/>
        <v>1.100000000000001E-2</v>
      </c>
      <c r="E477">
        <f t="shared" si="43"/>
        <v>0.22600000000000003</v>
      </c>
      <c r="F477" s="24">
        <f t="shared" si="44"/>
        <v>-1.6186500000000017E-2</v>
      </c>
      <c r="G477" s="24">
        <f t="shared" si="45"/>
        <v>0.16625238000000006</v>
      </c>
      <c r="H477" s="24">
        <f t="shared" si="46"/>
        <v>6.3479999999999995E-2</v>
      </c>
      <c r="I477" s="24">
        <f t="shared" si="47"/>
        <v>0.21354588000000002</v>
      </c>
      <c r="K477" s="17">
        <v>476</v>
      </c>
      <c r="L477" s="16">
        <f>L476+dt</f>
        <v>4.7499999999999432</v>
      </c>
      <c r="M477" s="16">
        <f>-springK*(P476)+grav*mass</f>
        <v>-1.4555814818140194</v>
      </c>
      <c r="N477" s="16">
        <f>Table2[[#This Row],[F]]/mass</f>
        <v>-9.7038765454267963</v>
      </c>
      <c r="O477" s="16">
        <f>N477*(dt) + O476</f>
        <v>0.17524446450421122</v>
      </c>
      <c r="P477" s="18">
        <f>O477*dt + P476</f>
        <v>-6.9279624374139802E-4</v>
      </c>
      <c r="R477" s="17">
        <v>476</v>
      </c>
      <c r="S477" s="16">
        <f>S476+dt</f>
        <v>4.7499999999999432</v>
      </c>
      <c r="T477" s="16">
        <f>-springK*(W476)+grav*mass-$Y$2*V476</f>
        <v>-1.4330093966701181</v>
      </c>
      <c r="U477" s="16">
        <f>Table24[[#This Row],[F]]/mass</f>
        <v>-9.553395977800788</v>
      </c>
      <c r="V477" s="16">
        <f>U477*(dt) + V476</f>
        <v>0.17174024690587403</v>
      </c>
      <c r="W477" s="18">
        <f>V477*dt + W476</f>
        <v>-4.2361885503830006E-3</v>
      </c>
    </row>
    <row r="478" spans="1:23" x14ac:dyDescent="0.25">
      <c r="A478">
        <v>23.8</v>
      </c>
      <c r="B478">
        <v>0.28000000000000003</v>
      </c>
      <c r="C478">
        <v>-0.86</v>
      </c>
      <c r="D478">
        <f t="shared" si="42"/>
        <v>5.5999999999999994E-2</v>
      </c>
      <c r="E478">
        <f t="shared" si="43"/>
        <v>0.27100000000000002</v>
      </c>
      <c r="F478" s="24">
        <f t="shared" si="44"/>
        <v>-8.2404000000000005E-2</v>
      </c>
      <c r="G478" s="24">
        <f t="shared" si="45"/>
        <v>0.23905045500000002</v>
      </c>
      <c r="H478" s="24">
        <f t="shared" si="46"/>
        <v>5.5469999999999992E-2</v>
      </c>
      <c r="I478" s="24">
        <f t="shared" si="47"/>
        <v>0.21211645500000001</v>
      </c>
      <c r="K478" s="17">
        <v>477</v>
      </c>
      <c r="L478" s="16">
        <f>L477+dt</f>
        <v>4.7599999999999429</v>
      </c>
      <c r="M478" s="16">
        <f>-springK*(P477)+grav*mass</f>
        <v>-1.4669898964532435</v>
      </c>
      <c r="N478" s="16">
        <f>Table2[[#This Row],[F]]/mass</f>
        <v>-9.779932643021624</v>
      </c>
      <c r="O478" s="16">
        <f>N478*(dt) + O477</f>
        <v>7.7445138073994974E-2</v>
      </c>
      <c r="P478" s="18">
        <f>O478*dt + P477</f>
        <v>8.1655136998551748E-5</v>
      </c>
      <c r="R478" s="17">
        <v>477</v>
      </c>
      <c r="S478" s="16">
        <f>S477+dt</f>
        <v>4.7599999999999429</v>
      </c>
      <c r="T478" s="16">
        <f>-springK*(W477)+grav*mass-$Y$2*V477</f>
        <v>-1.4440941527839126</v>
      </c>
      <c r="U478" s="16">
        <f>Table24[[#This Row],[F]]/mass</f>
        <v>-9.6272943518927505</v>
      </c>
      <c r="V478" s="16">
        <f>U478*(dt) + V477</f>
        <v>7.5467303386946516E-2</v>
      </c>
      <c r="W478" s="18">
        <f>V478*dt + W477</f>
        <v>-3.4815155165135352E-3</v>
      </c>
    </row>
    <row r="479" spans="1:23" x14ac:dyDescent="0.25">
      <c r="A479">
        <v>23.85</v>
      </c>
      <c r="B479">
        <v>0.24</v>
      </c>
      <c r="C479">
        <v>-0.69</v>
      </c>
      <c r="D479">
        <f t="shared" si="42"/>
        <v>9.600000000000003E-2</v>
      </c>
      <c r="E479">
        <f t="shared" si="43"/>
        <v>0.31100000000000005</v>
      </c>
      <c r="F479" s="24">
        <f t="shared" si="44"/>
        <v>-0.14126400000000003</v>
      </c>
      <c r="G479" s="24">
        <f t="shared" si="45"/>
        <v>0.31482685500000007</v>
      </c>
      <c r="H479" s="24">
        <f t="shared" si="46"/>
        <v>3.5707499999999989E-2</v>
      </c>
      <c r="I479" s="24">
        <f t="shared" si="47"/>
        <v>0.20927035500000002</v>
      </c>
      <c r="K479" s="17">
        <v>478</v>
      </c>
      <c r="L479" s="16">
        <f>L478+dt</f>
        <v>4.7699999999999427</v>
      </c>
      <c r="M479" s="16">
        <f>-springK*(P478)+grav*mass</f>
        <v>-1.4720315749418607</v>
      </c>
      <c r="N479" s="16">
        <f>Table2[[#This Row],[F]]/mass</f>
        <v>-9.8135438329457383</v>
      </c>
      <c r="O479" s="16">
        <f>N479*(dt) + O478</f>
        <v>-2.069030025546241E-2</v>
      </c>
      <c r="P479" s="18">
        <f>O479*dt + P478</f>
        <v>-1.2524786555607236E-4</v>
      </c>
      <c r="R479" s="17">
        <v>478</v>
      </c>
      <c r="S479" s="16">
        <f>S478+dt</f>
        <v>4.7699999999999427</v>
      </c>
      <c r="T479" s="16">
        <f>-springK*(W478)+grav*mass-$Y$2*V478</f>
        <v>-1.4489108012908838</v>
      </c>
      <c r="U479" s="16">
        <f>Table24[[#This Row],[F]]/mass</f>
        <v>-9.659405341939225</v>
      </c>
      <c r="V479" s="16">
        <f>U479*(dt) + V478</f>
        <v>-2.112675003244574E-2</v>
      </c>
      <c r="W479" s="18">
        <f>V479*dt + W478</f>
        <v>-3.6927830168379926E-3</v>
      </c>
    </row>
    <row r="480" spans="1:23" x14ac:dyDescent="0.25">
      <c r="A480">
        <v>23.9</v>
      </c>
      <c r="B480">
        <v>0.21</v>
      </c>
      <c r="C480">
        <v>-0.46</v>
      </c>
      <c r="D480">
        <f t="shared" si="42"/>
        <v>0.12600000000000003</v>
      </c>
      <c r="E480">
        <f t="shared" si="43"/>
        <v>0.34100000000000008</v>
      </c>
      <c r="F480" s="24">
        <f t="shared" si="44"/>
        <v>-0.18540900000000005</v>
      </c>
      <c r="G480" s="24">
        <f t="shared" si="45"/>
        <v>0.37849465500000018</v>
      </c>
      <c r="H480" s="24">
        <f t="shared" si="46"/>
        <v>1.5869999999999999E-2</v>
      </c>
      <c r="I480" s="24">
        <f t="shared" si="47"/>
        <v>0.20895565500000013</v>
      </c>
      <c r="K480" s="17">
        <v>479</v>
      </c>
      <c r="L480" s="16">
        <f>L479+dt</f>
        <v>4.7799999999999425</v>
      </c>
      <c r="M480" s="16">
        <f>-springK*(P479)+grav*mass</f>
        <v>-1.4706846363952299</v>
      </c>
      <c r="N480" s="16">
        <f>Table2[[#This Row],[F]]/mass</f>
        <v>-9.804564242634866</v>
      </c>
      <c r="O480" s="16">
        <f>N480*(dt) + O479</f>
        <v>-0.11873594268181108</v>
      </c>
      <c r="P480" s="18">
        <f>O480*dt + P479</f>
        <v>-1.3126072923741832E-3</v>
      </c>
      <c r="R480" s="17">
        <v>479</v>
      </c>
      <c r="S480" s="16">
        <f>S479+dt</f>
        <v>4.7799999999999425</v>
      </c>
      <c r="T480" s="16">
        <f>-springK*(W479)+grav*mass-$Y$2*V479</f>
        <v>-1.4474388558103521</v>
      </c>
      <c r="U480" s="16">
        <f>Table24[[#This Row],[F]]/mass</f>
        <v>-9.649592372069014</v>
      </c>
      <c r="V480" s="16">
        <f>U480*(dt) + V479</f>
        <v>-0.11762267375313588</v>
      </c>
      <c r="W480" s="18">
        <f>V480*dt + W479</f>
        <v>-4.8690097543693514E-3</v>
      </c>
    </row>
    <row r="481" spans="1:23" x14ac:dyDescent="0.25">
      <c r="A481">
        <v>23.95</v>
      </c>
      <c r="B481">
        <v>0.193</v>
      </c>
      <c r="C481">
        <v>-0.19</v>
      </c>
      <c r="D481">
        <f t="shared" si="42"/>
        <v>0.14300000000000002</v>
      </c>
      <c r="E481">
        <f t="shared" si="43"/>
        <v>0.35800000000000004</v>
      </c>
      <c r="F481" s="24">
        <f t="shared" si="44"/>
        <v>-0.21042450000000001</v>
      </c>
      <c r="G481" s="24">
        <f t="shared" si="45"/>
        <v>0.41717382000000008</v>
      </c>
      <c r="H481" s="24">
        <f t="shared" si="46"/>
        <v>2.7074999999999998E-3</v>
      </c>
      <c r="I481" s="24">
        <f t="shared" si="47"/>
        <v>0.20945682000000007</v>
      </c>
      <c r="K481" s="17">
        <v>480</v>
      </c>
      <c r="L481" s="16">
        <f>L480+dt</f>
        <v>4.7899999999999423</v>
      </c>
      <c r="M481" s="16">
        <f>-springK*(P480)+grav*mass</f>
        <v>-1.4629549265266442</v>
      </c>
      <c r="N481" s="16">
        <f>Table2[[#This Row],[F]]/mass</f>
        <v>-9.7530328435109617</v>
      </c>
      <c r="O481" s="16">
        <f>N481*(dt) + O480</f>
        <v>-0.21626627111692071</v>
      </c>
      <c r="P481" s="18">
        <f>O481*dt + P480</f>
        <v>-3.4752700035433903E-3</v>
      </c>
      <c r="R481" s="17">
        <v>480</v>
      </c>
      <c r="S481" s="16">
        <f>S480+dt</f>
        <v>4.7899999999999423</v>
      </c>
      <c r="T481" s="16">
        <f>-springK*(W480)+grav*mass-$Y$2*V480</f>
        <v>-1.4396851238253023</v>
      </c>
      <c r="U481" s="16">
        <f>Table24[[#This Row],[F]]/mass</f>
        <v>-9.5979008255020162</v>
      </c>
      <c r="V481" s="16">
        <f>U481*(dt) + V480</f>
        <v>-0.21360168200815605</v>
      </c>
      <c r="W481" s="18">
        <f>V481*dt + W480</f>
        <v>-7.0050265744509115E-3</v>
      </c>
    </row>
    <row r="482" spans="1:23" x14ac:dyDescent="0.25">
      <c r="A482">
        <v>24</v>
      </c>
      <c r="B482">
        <v>0.192</v>
      </c>
      <c r="C482">
        <v>0.12</v>
      </c>
      <c r="D482">
        <f t="shared" si="42"/>
        <v>0.14400000000000002</v>
      </c>
      <c r="E482">
        <f t="shared" si="43"/>
        <v>0.35900000000000004</v>
      </c>
      <c r="F482" s="24">
        <f t="shared" si="44"/>
        <v>-0.21189600000000003</v>
      </c>
      <c r="G482" s="24">
        <f t="shared" si="45"/>
        <v>0.41950765500000003</v>
      </c>
      <c r="H482" s="24">
        <f t="shared" si="46"/>
        <v>1.08E-3</v>
      </c>
      <c r="I482" s="24">
        <f t="shared" si="47"/>
        <v>0.208691655</v>
      </c>
      <c r="K482" s="17">
        <v>481</v>
      </c>
      <c r="L482" s="16">
        <f>L481+dt</f>
        <v>4.7999999999999421</v>
      </c>
      <c r="M482" s="16">
        <f>-springK*(P481)+grav*mass</f>
        <v>-1.4488759922769325</v>
      </c>
      <c r="N482" s="16">
        <f>Table2[[#This Row],[F]]/mass</f>
        <v>-9.6591732818462166</v>
      </c>
      <c r="O482" s="16">
        <f>N482*(dt) + O481</f>
        <v>-0.31285800393538288</v>
      </c>
      <c r="P482" s="18">
        <f>O482*dt + P481</f>
        <v>-6.6038500428972193E-3</v>
      </c>
      <c r="R482" s="17">
        <v>481</v>
      </c>
      <c r="S482" s="16">
        <f>S481+dt</f>
        <v>4.7999999999999421</v>
      </c>
      <c r="T482" s="16">
        <f>-springK*(W481)+grav*mass-$Y$2*V481</f>
        <v>-1.4256836753183164</v>
      </c>
      <c r="U482" s="16">
        <f>Table24[[#This Row],[F]]/mass</f>
        <v>-9.5045578354554436</v>
      </c>
      <c r="V482" s="16">
        <f>U482*(dt) + V481</f>
        <v>-0.30864726036271051</v>
      </c>
      <c r="W482" s="18">
        <f>V482*dt + W481</f>
        <v>-1.0091499178078016E-2</v>
      </c>
    </row>
    <row r="483" spans="1:23" x14ac:dyDescent="0.25">
      <c r="A483">
        <v>24.05</v>
      </c>
      <c r="B483">
        <v>0.20499999999999999</v>
      </c>
      <c r="C483">
        <v>0.41</v>
      </c>
      <c r="D483">
        <f t="shared" si="42"/>
        <v>0.13100000000000003</v>
      </c>
      <c r="E483">
        <f t="shared" si="43"/>
        <v>0.34600000000000009</v>
      </c>
      <c r="F483" s="24">
        <f t="shared" si="44"/>
        <v>-0.19276650000000006</v>
      </c>
      <c r="G483" s="24">
        <f t="shared" si="45"/>
        <v>0.38967558000000019</v>
      </c>
      <c r="H483" s="24">
        <f t="shared" si="46"/>
        <v>1.2607499999999997E-2</v>
      </c>
      <c r="I483" s="24">
        <f t="shared" si="47"/>
        <v>0.20951658000000012</v>
      </c>
      <c r="K483" s="17">
        <v>482</v>
      </c>
      <c r="L483" s="16">
        <f>L482+dt</f>
        <v>4.8099999999999419</v>
      </c>
      <c r="M483" s="16">
        <f>-springK*(P482)+grav*mass</f>
        <v>-1.428508936220739</v>
      </c>
      <c r="N483" s="16">
        <f>Table2[[#This Row],[F]]/mass</f>
        <v>-9.5233929081382609</v>
      </c>
      <c r="O483" s="16">
        <f>N483*(dt) + O482</f>
        <v>-0.4080919330167655</v>
      </c>
      <c r="P483" s="18">
        <f>O483*dt + P482</f>
        <v>-1.0684769373064874E-2</v>
      </c>
      <c r="R483" s="17">
        <v>482</v>
      </c>
      <c r="S483" s="16">
        <f>S482+dt</f>
        <v>4.8099999999999419</v>
      </c>
      <c r="T483" s="16">
        <f>-springK*(W482)+grav*mass-$Y$2*V482</f>
        <v>-1.4054956930903495</v>
      </c>
      <c r="U483" s="16">
        <f>Table24[[#This Row],[F]]/mass</f>
        <v>-9.3699712872689975</v>
      </c>
      <c r="V483" s="16">
        <f>U483*(dt) + V482</f>
        <v>-0.40234697323540047</v>
      </c>
      <c r="W483" s="18">
        <f>V483*dt + W482</f>
        <v>-1.411496891043202E-2</v>
      </c>
    </row>
    <row r="484" spans="1:23" x14ac:dyDescent="0.25">
      <c r="A484">
        <v>24.1</v>
      </c>
      <c r="B484">
        <v>0.23300000000000001</v>
      </c>
      <c r="C484">
        <v>0.65</v>
      </c>
      <c r="D484">
        <f t="shared" si="42"/>
        <v>0.10300000000000001</v>
      </c>
      <c r="E484">
        <f t="shared" si="43"/>
        <v>0.31800000000000006</v>
      </c>
      <c r="F484" s="24">
        <f t="shared" si="44"/>
        <v>-0.15156450000000002</v>
      </c>
      <c r="G484" s="24">
        <f t="shared" si="45"/>
        <v>0.32915862000000012</v>
      </c>
      <c r="H484" s="24">
        <f t="shared" si="46"/>
        <v>3.16875E-2</v>
      </c>
      <c r="I484" s="24">
        <f t="shared" si="47"/>
        <v>0.20928162000000011</v>
      </c>
      <c r="K484" s="17">
        <v>483</v>
      </c>
      <c r="L484" s="16">
        <f>L483+dt</f>
        <v>4.8199999999999417</v>
      </c>
      <c r="M484" s="16">
        <f>-springK*(P483)+grav*mass</f>
        <v>-1.4019421513813477</v>
      </c>
      <c r="N484" s="16">
        <f>Table2[[#This Row],[F]]/mass</f>
        <v>-9.346281009208985</v>
      </c>
      <c r="O484" s="16">
        <f>N484*(dt) + O483</f>
        <v>-0.50155474310885539</v>
      </c>
      <c r="P484" s="18">
        <f>O484*dt + P483</f>
        <v>-1.570031680415343E-2</v>
      </c>
      <c r="R484" s="17">
        <v>483</v>
      </c>
      <c r="S484" s="16">
        <f>S483+dt</f>
        <v>4.8199999999999417</v>
      </c>
      <c r="T484" s="16">
        <f>-springK*(W483)+grav*mass-$Y$2*V483</f>
        <v>-1.3792092054198521</v>
      </c>
      <c r="U484" s="16">
        <f>Table24[[#This Row],[F]]/mass</f>
        <v>-9.1947280361323482</v>
      </c>
      <c r="V484" s="16">
        <f>U484*(dt) + V483</f>
        <v>-0.49429425359672396</v>
      </c>
      <c r="W484" s="18">
        <f>V484*dt + W483</f>
        <v>-1.9057911446399262E-2</v>
      </c>
    </row>
    <row r="485" spans="1:23" x14ac:dyDescent="0.25">
      <c r="A485">
        <v>24.15</v>
      </c>
      <c r="B485">
        <v>0.27100000000000002</v>
      </c>
      <c r="C485">
        <v>0.83</v>
      </c>
      <c r="D485">
        <f t="shared" si="42"/>
        <v>6.5000000000000002E-2</v>
      </c>
      <c r="E485">
        <f t="shared" si="43"/>
        <v>0.28000000000000003</v>
      </c>
      <c r="F485" s="24">
        <f t="shared" si="44"/>
        <v>-9.564750000000001E-2</v>
      </c>
      <c r="G485" s="24">
        <f t="shared" si="45"/>
        <v>0.25519200000000003</v>
      </c>
      <c r="H485" s="24">
        <f t="shared" si="46"/>
        <v>5.1667499999999998E-2</v>
      </c>
      <c r="I485" s="24">
        <f t="shared" si="47"/>
        <v>0.21121200000000004</v>
      </c>
      <c r="K485" s="17">
        <v>484</v>
      </c>
      <c r="L485" s="16">
        <f>L484+dt</f>
        <v>4.8299999999999415</v>
      </c>
      <c r="M485" s="16">
        <f>-springK*(P484)+grav*mass</f>
        <v>-1.3692909376049611</v>
      </c>
      <c r="N485" s="16">
        <f>Table2[[#This Row],[F]]/mass</f>
        <v>-9.1286062506997414</v>
      </c>
      <c r="O485" s="16">
        <f>N485*(dt) + O484</f>
        <v>-0.59284080561585284</v>
      </c>
      <c r="P485" s="18">
        <f>O485*dt + P484</f>
        <v>-2.1628724860311959E-2</v>
      </c>
      <c r="R485" s="17">
        <v>484</v>
      </c>
      <c r="S485" s="16">
        <f>S484+dt</f>
        <v>4.8299999999999415</v>
      </c>
      <c r="T485" s="16">
        <f>-springK*(W484)+grav*mass-$Y$2*V484</f>
        <v>-1.3469387022303441</v>
      </c>
      <c r="U485" s="16">
        <f>Table24[[#This Row],[F]]/mass</f>
        <v>-8.9795913482022947</v>
      </c>
      <c r="V485" s="16">
        <f>U485*(dt) + V484</f>
        <v>-0.58409016707874695</v>
      </c>
      <c r="W485" s="18">
        <f>V485*dt + W484</f>
        <v>-2.4898813117186731E-2</v>
      </c>
    </row>
    <row r="486" spans="1:23" x14ac:dyDescent="0.25">
      <c r="A486">
        <v>24.2</v>
      </c>
      <c r="B486">
        <v>0.315</v>
      </c>
      <c r="C486">
        <v>0.91</v>
      </c>
      <c r="D486">
        <f t="shared" si="42"/>
        <v>2.1000000000000019E-2</v>
      </c>
      <c r="E486">
        <f t="shared" si="43"/>
        <v>0.23600000000000004</v>
      </c>
      <c r="F486" s="24">
        <f t="shared" si="44"/>
        <v>-3.0901500000000026E-2</v>
      </c>
      <c r="G486" s="24">
        <f t="shared" si="45"/>
        <v>0.18129048000000006</v>
      </c>
      <c r="H486" s="24">
        <f t="shared" si="46"/>
        <v>6.2107500000000003E-2</v>
      </c>
      <c r="I486" s="24">
        <f t="shared" si="47"/>
        <v>0.21249648000000004</v>
      </c>
      <c r="K486" s="17">
        <v>485</v>
      </c>
      <c r="L486" s="16">
        <f>L485+dt</f>
        <v>4.8399999999999412</v>
      </c>
      <c r="M486" s="16">
        <f>-springK*(P485)+grav*mass</f>
        <v>-1.3306970011593693</v>
      </c>
      <c r="N486" s="16">
        <f>Table2[[#This Row],[F]]/mass</f>
        <v>-8.8713133410624625</v>
      </c>
      <c r="O486" s="16">
        <f>N486*(dt) + O485</f>
        <v>-0.68155393902647743</v>
      </c>
      <c r="P486" s="18">
        <f>O486*dt + P485</f>
        <v>-2.8444264250576733E-2</v>
      </c>
      <c r="R486" s="17">
        <v>485</v>
      </c>
      <c r="S486" s="16">
        <f>S485+dt</f>
        <v>4.8399999999999412</v>
      </c>
      <c r="T486" s="16">
        <f>-springK*(W485)+grav*mass-$Y$2*V485</f>
        <v>-1.3088246364400355</v>
      </c>
      <c r="U486" s="16">
        <f>Table24[[#This Row],[F]]/mass</f>
        <v>-8.7254975762669034</v>
      </c>
      <c r="V486" s="16">
        <f>U486*(dt) + V485</f>
        <v>-0.671345142841416</v>
      </c>
      <c r="W486" s="18">
        <f>V486*dt + W485</f>
        <v>-3.1612264545600892E-2</v>
      </c>
    </row>
    <row r="487" spans="1:23" x14ac:dyDescent="0.25">
      <c r="A487">
        <v>24.25</v>
      </c>
      <c r="B487">
        <v>0.36199999999999999</v>
      </c>
      <c r="C487">
        <v>0.91</v>
      </c>
      <c r="D487">
        <f t="shared" si="42"/>
        <v>-2.5999999999999968E-2</v>
      </c>
      <c r="E487">
        <f t="shared" si="43"/>
        <v>0.18900000000000006</v>
      </c>
      <c r="F487" s="24">
        <f t="shared" si="44"/>
        <v>3.8258999999999953E-2</v>
      </c>
      <c r="G487" s="24">
        <f t="shared" si="45"/>
        <v>0.11627185500000008</v>
      </c>
      <c r="H487" s="24">
        <f t="shared" si="46"/>
        <v>6.2107500000000003E-2</v>
      </c>
      <c r="I487" s="24">
        <f t="shared" si="47"/>
        <v>0.21663835500000003</v>
      </c>
      <c r="K487" s="17">
        <v>486</v>
      </c>
      <c r="L487" s="16">
        <f>L486+dt</f>
        <v>4.849999999999941</v>
      </c>
      <c r="M487" s="16">
        <f>-springK*(P486)+grav*mass</f>
        <v>-1.2863278397287454</v>
      </c>
      <c r="N487" s="16">
        <f>Table2[[#This Row],[F]]/mass</f>
        <v>-8.5755189315249698</v>
      </c>
      <c r="O487" s="16">
        <f>N487*(dt) + O486</f>
        <v>-0.76730912834172715</v>
      </c>
      <c r="P487" s="18">
        <f>O487*dt + P486</f>
        <v>-3.6117355533994006E-2</v>
      </c>
      <c r="R487" s="17">
        <v>486</v>
      </c>
      <c r="S487" s="16">
        <f>S486+dt</f>
        <v>4.849999999999941</v>
      </c>
      <c r="T487" s="16">
        <f>-springK*(W486)+grav*mass-$Y$2*V486</f>
        <v>-1.2650328126652968</v>
      </c>
      <c r="U487" s="16">
        <f>Table24[[#This Row],[F]]/mass</f>
        <v>-8.4335520844353127</v>
      </c>
      <c r="V487" s="16">
        <f>U487*(dt) + V486</f>
        <v>-0.75568066368576914</v>
      </c>
      <c r="W487" s="18">
        <f>V487*dt + W486</f>
        <v>-3.9169071182458583E-2</v>
      </c>
    </row>
    <row r="488" spans="1:23" x14ac:dyDescent="0.25">
      <c r="A488">
        <v>24.3</v>
      </c>
      <c r="B488">
        <v>0.40600000000000003</v>
      </c>
      <c r="C488">
        <v>0.8</v>
      </c>
      <c r="D488">
        <f t="shared" si="42"/>
        <v>-7.0000000000000007E-2</v>
      </c>
      <c r="E488">
        <f t="shared" si="43"/>
        <v>0.14500000000000002</v>
      </c>
      <c r="F488" s="24">
        <f t="shared" si="44"/>
        <v>0.10300500000000001</v>
      </c>
      <c r="G488" s="24">
        <f t="shared" si="45"/>
        <v>6.8436375000000021E-2</v>
      </c>
      <c r="H488" s="24">
        <f t="shared" si="46"/>
        <v>4.8000000000000008E-2</v>
      </c>
      <c r="I488" s="24">
        <f t="shared" si="47"/>
        <v>0.21944137500000005</v>
      </c>
      <c r="K488" s="17">
        <v>487</v>
      </c>
      <c r="L488" s="16">
        <f>L487+dt</f>
        <v>4.8599999999999408</v>
      </c>
      <c r="M488" s="16">
        <f>-springK*(P487)+grav*mass</f>
        <v>-1.2363760154736991</v>
      </c>
      <c r="N488" s="16">
        <f>Table2[[#This Row],[F]]/mass</f>
        <v>-8.2425067698246615</v>
      </c>
      <c r="O488" s="16">
        <f>N488*(dt) + O487</f>
        <v>-0.8497341960399738</v>
      </c>
      <c r="P488" s="18">
        <f>O488*dt + P487</f>
        <v>-4.4614697494393743E-2</v>
      </c>
      <c r="R488" s="17">
        <v>487</v>
      </c>
      <c r="S488" s="16">
        <f>S487+dt</f>
        <v>4.8599999999999408</v>
      </c>
      <c r="T488" s="16">
        <f>-springK*(W487)+grav*mass-$Y$2*V487</f>
        <v>-1.2157536659385091</v>
      </c>
      <c r="U488" s="16">
        <f>Table24[[#This Row],[F]]/mass</f>
        <v>-8.1050244395900606</v>
      </c>
      <c r="V488" s="16">
        <f>U488*(dt) + V487</f>
        <v>-0.83673090808166972</v>
      </c>
      <c r="W488" s="18">
        <f>V488*dt + W487</f>
        <v>-4.753638026327528E-2</v>
      </c>
    </row>
    <row r="489" spans="1:23" x14ac:dyDescent="0.25">
      <c r="A489">
        <v>24.35</v>
      </c>
      <c r="B489">
        <v>0.442</v>
      </c>
      <c r="C489">
        <v>0.61</v>
      </c>
      <c r="D489">
        <f t="shared" si="42"/>
        <v>-0.10599999999999998</v>
      </c>
      <c r="E489">
        <f t="shared" si="43"/>
        <v>0.10900000000000004</v>
      </c>
      <c r="F489" s="24">
        <f t="shared" si="44"/>
        <v>0.15597899999999998</v>
      </c>
      <c r="G489" s="24">
        <f t="shared" si="45"/>
        <v>3.8672655000000028E-2</v>
      </c>
      <c r="H489" s="24">
        <f t="shared" si="46"/>
        <v>2.7907499999999998E-2</v>
      </c>
      <c r="I489" s="24">
        <f t="shared" si="47"/>
        <v>0.22255915500000001</v>
      </c>
      <c r="K489" s="17">
        <v>488</v>
      </c>
      <c r="L489" s="16">
        <f>L488+dt</f>
        <v>4.8699999999999406</v>
      </c>
      <c r="M489" s="16">
        <f>-springK*(P488)+grav*mass</f>
        <v>-1.1810583193114967</v>
      </c>
      <c r="N489" s="16">
        <f>Table2[[#This Row],[F]]/mass</f>
        <v>-7.8737221287433119</v>
      </c>
      <c r="O489" s="16">
        <f>N489*(dt) + O488</f>
        <v>-0.9284714173274069</v>
      </c>
      <c r="P489" s="18">
        <f>O489*dt + P488</f>
        <v>-5.3899411667667811E-2</v>
      </c>
      <c r="R489" s="17">
        <v>488</v>
      </c>
      <c r="S489" s="16">
        <f>S488+dt</f>
        <v>4.8699999999999406</v>
      </c>
      <c r="T489" s="16">
        <f>-springK*(W488)+grav*mass-$Y$2*V488</f>
        <v>-1.1612014335779963</v>
      </c>
      <c r="U489" s="16">
        <f>Table24[[#This Row],[F]]/mass</f>
        <v>-7.7413428905199755</v>
      </c>
      <c r="V489" s="16">
        <f>U489*(dt) + V488</f>
        <v>-0.91414433698686948</v>
      </c>
      <c r="W489" s="18">
        <f>V489*dt + W488</f>
        <v>-5.6677823633143977E-2</v>
      </c>
    </row>
    <row r="490" spans="1:23" x14ac:dyDescent="0.25">
      <c r="A490">
        <v>24.4</v>
      </c>
      <c r="B490">
        <v>0.46700000000000003</v>
      </c>
      <c r="C490">
        <v>0.36</v>
      </c>
      <c r="D490">
        <f t="shared" si="42"/>
        <v>-0.13100000000000001</v>
      </c>
      <c r="E490">
        <f t="shared" si="43"/>
        <v>8.4000000000000019E-2</v>
      </c>
      <c r="F490" s="24">
        <f t="shared" si="44"/>
        <v>0.19276650000000001</v>
      </c>
      <c r="G490" s="24">
        <f t="shared" si="45"/>
        <v>2.296728000000001E-2</v>
      </c>
      <c r="H490" s="24">
        <f t="shared" si="46"/>
        <v>9.7199999999999995E-3</v>
      </c>
      <c r="I490" s="24">
        <f t="shared" si="47"/>
        <v>0.22545378000000002</v>
      </c>
      <c r="K490" s="17">
        <v>489</v>
      </c>
      <c r="L490" s="16">
        <f>L489+dt</f>
        <v>4.8799999999999404</v>
      </c>
      <c r="M490" s="16">
        <f>-springK*(P489)+grav*mass</f>
        <v>-1.1206148300434826</v>
      </c>
      <c r="N490" s="16">
        <f>Table2[[#This Row],[F]]/mass</f>
        <v>-7.4707655336232177</v>
      </c>
      <c r="O490" s="16">
        <f>N490*(dt) + O489</f>
        <v>-1.0031790726636391</v>
      </c>
      <c r="P490" s="18">
        <f>O490*dt + P489</f>
        <v>-6.3931202394304207E-2</v>
      </c>
      <c r="R490" s="17">
        <v>489</v>
      </c>
      <c r="S490" s="16">
        <f>S489+dt</f>
        <v>4.8799999999999404</v>
      </c>
      <c r="T490" s="16">
        <f>-springK*(W489)+grav*mass-$Y$2*V489</f>
        <v>-1.1016132238112459</v>
      </c>
      <c r="U490" s="16">
        <f>Table24[[#This Row],[F]]/mass</f>
        <v>-7.3440881587416396</v>
      </c>
      <c r="V490" s="16">
        <f>U490*(dt) + V489</f>
        <v>-0.98758521857428583</v>
      </c>
      <c r="W490" s="18">
        <f>V490*dt + W489</f>
        <v>-6.655367581888684E-2</v>
      </c>
    </row>
    <row r="491" spans="1:23" x14ac:dyDescent="0.25">
      <c r="A491">
        <v>24.45</v>
      </c>
      <c r="B491">
        <v>0.47799999999999998</v>
      </c>
      <c r="C491">
        <v>7.0000000000000007E-2</v>
      </c>
      <c r="D491">
        <f t="shared" si="42"/>
        <v>-0.14199999999999996</v>
      </c>
      <c r="E491">
        <f t="shared" si="43"/>
        <v>7.3000000000000065E-2</v>
      </c>
      <c r="F491" s="24">
        <f t="shared" si="44"/>
        <v>0.20895299999999994</v>
      </c>
      <c r="G491" s="24">
        <f t="shared" si="45"/>
        <v>1.7345895000000028E-2</v>
      </c>
      <c r="H491" s="24">
        <f t="shared" si="46"/>
        <v>3.6750000000000004E-4</v>
      </c>
      <c r="I491" s="24">
        <f t="shared" si="47"/>
        <v>0.22666639499999996</v>
      </c>
      <c r="K491" s="17">
        <v>490</v>
      </c>
      <c r="L491" s="16">
        <f>L490+dt</f>
        <v>4.8899999999999402</v>
      </c>
      <c r="M491" s="16">
        <f>-springK*(P490)+grav*mass</f>
        <v>-1.0553078724130796</v>
      </c>
      <c r="N491" s="16">
        <f>Table2[[#This Row],[F]]/mass</f>
        <v>-7.0353858160871976</v>
      </c>
      <c r="O491" s="16">
        <f>N491*(dt) + O490</f>
        <v>-1.0735329308245112</v>
      </c>
      <c r="P491" s="18">
        <f>O491*dt + P490</f>
        <v>-7.4666531702549319E-2</v>
      </c>
      <c r="R491" s="17">
        <v>490</v>
      </c>
      <c r="S491" s="16">
        <f>S490+dt</f>
        <v>4.8899999999999402</v>
      </c>
      <c r="T491" s="16">
        <f>-springK*(W490)+grav*mass-$Y$2*V490</f>
        <v>-1.0372479852004723</v>
      </c>
      <c r="U491" s="16">
        <f>Table24[[#This Row],[F]]/mass</f>
        <v>-6.9149865680031493</v>
      </c>
      <c r="V491" s="16">
        <f>U491*(dt) + V490</f>
        <v>-1.0567350842543173</v>
      </c>
      <c r="W491" s="18">
        <f>V491*dt + W490</f>
        <v>-7.7121026661430017E-2</v>
      </c>
    </row>
    <row r="492" spans="1:23" x14ac:dyDescent="0.25">
      <c r="A492">
        <v>24.5</v>
      </c>
      <c r="B492">
        <v>0.47399999999999998</v>
      </c>
      <c r="C492">
        <v>-0.23</v>
      </c>
      <c r="D492">
        <f t="shared" si="42"/>
        <v>-0.13799999999999996</v>
      </c>
      <c r="E492">
        <f t="shared" si="43"/>
        <v>7.7000000000000068E-2</v>
      </c>
      <c r="F492" s="24">
        <f t="shared" si="44"/>
        <v>0.20306699999999994</v>
      </c>
      <c r="G492" s="24">
        <f t="shared" si="45"/>
        <v>1.9298895000000035E-2</v>
      </c>
      <c r="H492" s="24">
        <f t="shared" si="46"/>
        <v>3.9674999999999997E-3</v>
      </c>
      <c r="I492" s="24">
        <f t="shared" si="47"/>
        <v>0.22633339499999999</v>
      </c>
      <c r="K492" s="17">
        <v>491</v>
      </c>
      <c r="L492" s="16">
        <f>L491+dt</f>
        <v>4.89999999999994</v>
      </c>
      <c r="M492" s="16">
        <f>-springK*(P491)+grav*mass</f>
        <v>-0.98542087861640404</v>
      </c>
      <c r="N492" s="16">
        <f>Table2[[#This Row],[F]]/mass</f>
        <v>-6.5694725241093606</v>
      </c>
      <c r="O492" s="16">
        <f>N492*(dt) + O491</f>
        <v>-1.1392276560656047</v>
      </c>
      <c r="P492" s="18">
        <f>O492*dt + P491</f>
        <v>-8.6058808263205361E-2</v>
      </c>
      <c r="R492" s="17">
        <v>491</v>
      </c>
      <c r="S492" s="16">
        <f>S491+dt</f>
        <v>4.89999999999994</v>
      </c>
      <c r="T492" s="16">
        <f>-springK*(W491)+grav*mass-$Y$2*V491</f>
        <v>-0.96838538134983632</v>
      </c>
      <c r="U492" s="16">
        <f>Table24[[#This Row],[F]]/mass</f>
        <v>-6.4559025423322423</v>
      </c>
      <c r="V492" s="16">
        <f>U492*(dt) + V491</f>
        <v>-1.1212941096776396</v>
      </c>
      <c r="W492" s="18">
        <f>V492*dt + W491</f>
        <v>-8.8333967758206414E-2</v>
      </c>
    </row>
    <row r="493" spans="1:23" x14ac:dyDescent="0.25">
      <c r="A493">
        <v>24.55</v>
      </c>
      <c r="B493">
        <v>0.45500000000000002</v>
      </c>
      <c r="C493">
        <v>-0.5</v>
      </c>
      <c r="D493">
        <f t="shared" si="42"/>
        <v>-0.11899999999999999</v>
      </c>
      <c r="E493">
        <f t="shared" si="43"/>
        <v>9.600000000000003E-2</v>
      </c>
      <c r="F493" s="24">
        <f t="shared" si="44"/>
        <v>0.1751085</v>
      </c>
      <c r="G493" s="24">
        <f t="shared" si="45"/>
        <v>2.9998080000000017E-2</v>
      </c>
      <c r="H493" s="24">
        <f t="shared" si="46"/>
        <v>1.8749999999999999E-2</v>
      </c>
      <c r="I493" s="24">
        <f t="shared" si="47"/>
        <v>0.22385658</v>
      </c>
      <c r="K493" s="17">
        <v>492</v>
      </c>
      <c r="L493" s="16">
        <f>L492+dt</f>
        <v>4.9099999999999397</v>
      </c>
      <c r="M493" s="16">
        <f>-springK*(P492)+grav*mass</f>
        <v>-0.91125715820653319</v>
      </c>
      <c r="N493" s="16">
        <f>Table2[[#This Row],[F]]/mass</f>
        <v>-6.0750477213768885</v>
      </c>
      <c r="O493" s="16">
        <f>N493*(dt) + O492</f>
        <v>-1.1999781332793735</v>
      </c>
      <c r="P493" s="18">
        <f>O493*dt + P492</f>
        <v>-9.8058589595999099E-2</v>
      </c>
      <c r="R493" s="17">
        <v>492</v>
      </c>
      <c r="S493" s="16">
        <f>S492+dt</f>
        <v>4.9099999999999397</v>
      </c>
      <c r="T493" s="16">
        <f>-springK*(W492)+grav*mass-$Y$2*V492</f>
        <v>-0.89532457578439861</v>
      </c>
      <c r="U493" s="16">
        <f>Table24[[#This Row],[F]]/mass</f>
        <v>-5.9688305052293247</v>
      </c>
      <c r="V493" s="16">
        <f>U493*(dt) + V492</f>
        <v>-1.1809824147299328</v>
      </c>
      <c r="W493" s="18">
        <f>V493*dt + W492</f>
        <v>-0.10014379190550574</v>
      </c>
    </row>
    <row r="494" spans="1:23" x14ac:dyDescent="0.25">
      <c r="A494">
        <v>24.6</v>
      </c>
      <c r="B494">
        <v>0.42299999999999999</v>
      </c>
      <c r="C494">
        <v>-0.73</v>
      </c>
      <c r="D494">
        <f t="shared" si="42"/>
        <v>-8.6999999999999966E-2</v>
      </c>
      <c r="E494">
        <f t="shared" si="43"/>
        <v>0.12800000000000006</v>
      </c>
      <c r="F494" s="24">
        <f t="shared" si="44"/>
        <v>0.12802049999999995</v>
      </c>
      <c r="G494" s="24">
        <f t="shared" si="45"/>
        <v>5.3329920000000051E-2</v>
      </c>
      <c r="H494" s="24">
        <f t="shared" si="46"/>
        <v>3.9967499999999996E-2</v>
      </c>
      <c r="I494" s="24">
        <f t="shared" si="47"/>
        <v>0.22131792</v>
      </c>
      <c r="K494" s="17">
        <v>493</v>
      </c>
      <c r="L494" s="16">
        <f>L493+dt</f>
        <v>4.9199999999999395</v>
      </c>
      <c r="M494" s="16">
        <f>-springK*(P493)+grav*mass</f>
        <v>-0.83313858173004596</v>
      </c>
      <c r="N494" s="16">
        <f>Table2[[#This Row],[F]]/mass</f>
        <v>-5.5542572115336402</v>
      </c>
      <c r="O494" s="16">
        <f>N494*(dt) + O493</f>
        <v>-1.2555207053947099</v>
      </c>
      <c r="P494" s="18">
        <f>O494*dt + P493</f>
        <v>-0.11061379664994619</v>
      </c>
      <c r="R494" s="17">
        <v>493</v>
      </c>
      <c r="S494" s="16">
        <f>S493+dt</f>
        <v>4.9199999999999395</v>
      </c>
      <c r="T494" s="16">
        <f>-springK*(W493)+grav*mass-$Y$2*V493</f>
        <v>-0.81838293228042769</v>
      </c>
      <c r="U494" s="16">
        <f>Table24[[#This Row],[F]]/mass</f>
        <v>-5.4558862152028516</v>
      </c>
      <c r="V494" s="16">
        <f>U494*(dt) + V493</f>
        <v>-1.2355412768819614</v>
      </c>
      <c r="W494" s="18">
        <f>V494*dt + W493</f>
        <v>-0.11249920467432535</v>
      </c>
    </row>
    <row r="495" spans="1:23" x14ac:dyDescent="0.25">
      <c r="A495">
        <v>24.65</v>
      </c>
      <c r="B495">
        <v>0.38200000000000001</v>
      </c>
      <c r="C495">
        <v>-0.87</v>
      </c>
      <c r="D495">
        <f t="shared" si="42"/>
        <v>-4.5999999999999985E-2</v>
      </c>
      <c r="E495">
        <f t="shared" si="43"/>
        <v>0.16900000000000004</v>
      </c>
      <c r="F495" s="24">
        <f t="shared" si="44"/>
        <v>6.7688999999999971E-2</v>
      </c>
      <c r="G495" s="24">
        <f t="shared" si="45"/>
        <v>9.2966055000000047E-2</v>
      </c>
      <c r="H495" s="24">
        <f t="shared" si="46"/>
        <v>5.6767499999999999E-2</v>
      </c>
      <c r="I495" s="24">
        <f t="shared" si="47"/>
        <v>0.21742255500000002</v>
      </c>
      <c r="K495" s="17">
        <v>494</v>
      </c>
      <c r="L495" s="16">
        <f>L494+dt</f>
        <v>4.9299999999999393</v>
      </c>
      <c r="M495" s="16">
        <f>-springK*(P494)+grav*mass</f>
        <v>-0.75140418380885032</v>
      </c>
      <c r="N495" s="16">
        <f>Table2[[#This Row],[F]]/mass</f>
        <v>-5.0093612253923361</v>
      </c>
      <c r="O495" s="16">
        <f>N495*(dt) + O494</f>
        <v>-1.3056143176486332</v>
      </c>
      <c r="P495" s="18">
        <f>O495*dt + P494</f>
        <v>-0.12366993982643253</v>
      </c>
      <c r="R495" s="17">
        <v>494</v>
      </c>
      <c r="S495" s="16">
        <f>S494+dt</f>
        <v>4.9299999999999393</v>
      </c>
      <c r="T495" s="16">
        <f>-springK*(W494)+grav*mass-$Y$2*V494</f>
        <v>-0.73789463629326002</v>
      </c>
      <c r="U495" s="16">
        <f>Table24[[#This Row],[F]]/mass</f>
        <v>-4.9192975752884003</v>
      </c>
      <c r="V495" s="16">
        <f>U495*(dt) + V494</f>
        <v>-1.2847342526348453</v>
      </c>
      <c r="W495" s="18">
        <f>V495*dt + W494</f>
        <v>-0.12534654720067381</v>
      </c>
    </row>
    <row r="496" spans="1:23" x14ac:dyDescent="0.25">
      <c r="A496">
        <v>24.7</v>
      </c>
      <c r="B496">
        <v>0.33600000000000002</v>
      </c>
      <c r="C496">
        <v>-0.92</v>
      </c>
      <c r="D496">
        <f t="shared" si="42"/>
        <v>0</v>
      </c>
      <c r="E496">
        <f t="shared" si="43"/>
        <v>0.21500000000000002</v>
      </c>
      <c r="F496" s="24">
        <f t="shared" si="44"/>
        <v>0</v>
      </c>
      <c r="G496" s="24">
        <f t="shared" si="45"/>
        <v>0.15046237500000004</v>
      </c>
      <c r="H496" s="24">
        <f t="shared" si="46"/>
        <v>6.3479999999999995E-2</v>
      </c>
      <c r="I496" s="24">
        <f t="shared" si="47"/>
        <v>0.21394237500000002</v>
      </c>
      <c r="K496" s="17">
        <v>495</v>
      </c>
      <c r="L496" s="16">
        <f>L495+dt</f>
        <v>4.9399999999999391</v>
      </c>
      <c r="M496" s="16">
        <f>-springK*(P495)+grav*mass</f>
        <v>-0.66640869172992434</v>
      </c>
      <c r="N496" s="16">
        <f>Table2[[#This Row],[F]]/mass</f>
        <v>-4.4427246115328289</v>
      </c>
      <c r="O496" s="16">
        <f>N496*(dt) + O495</f>
        <v>-1.3500415637639616</v>
      </c>
      <c r="P496" s="18">
        <f>O496*dt + P495</f>
        <v>-0.13717035546407214</v>
      </c>
      <c r="R496" s="17">
        <v>495</v>
      </c>
      <c r="S496" s="16">
        <f>S495+dt</f>
        <v>4.9399999999999391</v>
      </c>
      <c r="T496" s="16">
        <f>-springK*(W495)+grav*mass-$Y$2*V495</f>
        <v>-0.65420924347097864</v>
      </c>
      <c r="U496" s="16">
        <f>Table24[[#This Row],[F]]/mass</f>
        <v>-4.3613949564731911</v>
      </c>
      <c r="V496" s="16">
        <f>U496*(dt) + V495</f>
        <v>-1.3283482021995772</v>
      </c>
      <c r="W496" s="18">
        <f>V496*dt + W495</f>
        <v>-0.13863002922266959</v>
      </c>
    </row>
    <row r="497" spans="1:23" x14ac:dyDescent="0.25">
      <c r="A497">
        <v>24.75</v>
      </c>
      <c r="B497">
        <v>0.28999999999999998</v>
      </c>
      <c r="C497">
        <v>-0.87</v>
      </c>
      <c r="D497">
        <f t="shared" si="42"/>
        <v>4.6000000000000041E-2</v>
      </c>
      <c r="E497">
        <f t="shared" si="43"/>
        <v>0.26100000000000007</v>
      </c>
      <c r="F497" s="24">
        <f t="shared" si="44"/>
        <v>-6.7689000000000069E-2</v>
      </c>
      <c r="G497" s="24">
        <f t="shared" si="45"/>
        <v>0.22173385500000009</v>
      </c>
      <c r="H497" s="24">
        <f t="shared" si="46"/>
        <v>5.6767499999999999E-2</v>
      </c>
      <c r="I497" s="24">
        <f t="shared" si="47"/>
        <v>0.21081235500000003</v>
      </c>
      <c r="K497" s="17">
        <v>496</v>
      </c>
      <c r="L497" s="16">
        <f>L496+dt</f>
        <v>4.9499999999999389</v>
      </c>
      <c r="M497" s="16">
        <f>-springK*(P496)+grav*mass</f>
        <v>-0.57852098592889045</v>
      </c>
      <c r="N497" s="16">
        <f>Table2[[#This Row],[F]]/mass</f>
        <v>-3.85680657285927</v>
      </c>
      <c r="O497" s="16">
        <f>N497*(dt) + O496</f>
        <v>-1.3886096294925543</v>
      </c>
      <c r="P497" s="18">
        <f>O497*dt + P496</f>
        <v>-0.15105645175899768</v>
      </c>
      <c r="R497" s="17">
        <v>496</v>
      </c>
      <c r="S497" s="16">
        <f>S496+dt</f>
        <v>4.9499999999999389</v>
      </c>
      <c r="T497" s="16">
        <f>-springK*(W496)+grav*mass-$Y$2*V496</f>
        <v>-0.56769016155822138</v>
      </c>
      <c r="U497" s="16">
        <f>Table24[[#This Row],[F]]/mass</f>
        <v>-3.7846010770548095</v>
      </c>
      <c r="V497" s="16">
        <f>U497*(dt) + V496</f>
        <v>-1.3661942129701252</v>
      </c>
      <c r="W497" s="18">
        <f>V497*dt + W496</f>
        <v>-0.15229197135237085</v>
      </c>
    </row>
    <row r="498" spans="1:23" x14ac:dyDescent="0.25">
      <c r="A498">
        <v>24.8</v>
      </c>
      <c r="B498">
        <v>0.249</v>
      </c>
      <c r="C498">
        <v>-0.73</v>
      </c>
      <c r="D498">
        <f t="shared" si="42"/>
        <v>8.7000000000000022E-2</v>
      </c>
      <c r="E498">
        <f t="shared" si="43"/>
        <v>0.30200000000000005</v>
      </c>
      <c r="F498" s="24">
        <f t="shared" si="44"/>
        <v>-0.12802050000000004</v>
      </c>
      <c r="G498" s="24">
        <f t="shared" si="45"/>
        <v>0.29686902000000004</v>
      </c>
      <c r="H498" s="24">
        <f t="shared" si="46"/>
        <v>3.9967499999999996E-2</v>
      </c>
      <c r="I498" s="24">
        <f t="shared" si="47"/>
        <v>0.20881601999999999</v>
      </c>
      <c r="K498" s="17">
        <v>497</v>
      </c>
      <c r="L498" s="16">
        <f>L497+dt</f>
        <v>4.9599999999999387</v>
      </c>
      <c r="M498" s="16">
        <f>-springK*(P497)+grav*mass</f>
        <v>-0.48812249904892513</v>
      </c>
      <c r="N498" s="16">
        <f>Table2[[#This Row],[F]]/mass</f>
        <v>-3.2541499936595009</v>
      </c>
      <c r="O498" s="16">
        <f>N498*(dt) + O497</f>
        <v>-1.4211511294291492</v>
      </c>
      <c r="P498" s="18">
        <f>O498*dt + P497</f>
        <v>-0.16526796305328917</v>
      </c>
      <c r="R498" s="17">
        <v>497</v>
      </c>
      <c r="S498" s="16">
        <f>S497+dt</f>
        <v>4.9599999999999387</v>
      </c>
      <c r="T498" s="16">
        <f>-springK*(W497)+grav*mass-$Y$2*V497</f>
        <v>-0.47871307228309568</v>
      </c>
      <c r="U498" s="16">
        <f>Table24[[#This Row],[F]]/mass</f>
        <v>-3.1914204818873046</v>
      </c>
      <c r="V498" s="16">
        <f>U498*(dt) + V497</f>
        <v>-1.3981084177889982</v>
      </c>
      <c r="W498" s="18">
        <f>V498*dt + W497</f>
        <v>-0.16627305553026084</v>
      </c>
    </row>
    <row r="499" spans="1:23" x14ac:dyDescent="0.25">
      <c r="A499">
        <v>24.85</v>
      </c>
      <c r="B499">
        <v>0.217</v>
      </c>
      <c r="C499">
        <v>-0.52</v>
      </c>
      <c r="D499">
        <f t="shared" si="42"/>
        <v>0.11900000000000002</v>
      </c>
      <c r="E499">
        <f t="shared" si="43"/>
        <v>0.33400000000000007</v>
      </c>
      <c r="F499" s="24">
        <f t="shared" si="44"/>
        <v>-0.17510850000000003</v>
      </c>
      <c r="G499" s="24">
        <f t="shared" si="45"/>
        <v>0.36311478000000014</v>
      </c>
      <c r="H499" s="24">
        <f t="shared" si="46"/>
        <v>2.0280000000000003E-2</v>
      </c>
      <c r="I499" s="24">
        <f t="shared" si="47"/>
        <v>0.2082862800000001</v>
      </c>
      <c r="K499" s="17">
        <v>498</v>
      </c>
      <c r="L499" s="16">
        <f>L498+dt</f>
        <v>4.9699999999999385</v>
      </c>
      <c r="M499" s="16">
        <f>-springK*(P498)+grav*mass</f>
        <v>-0.39560556052308748</v>
      </c>
      <c r="N499" s="16">
        <f>Table2[[#This Row],[F]]/mass</f>
        <v>-2.63737040348725</v>
      </c>
      <c r="O499" s="16">
        <f>N499*(dt) + O498</f>
        <v>-1.4475248334640218</v>
      </c>
      <c r="P499" s="18">
        <f>O499*dt + P498</f>
        <v>-0.1797432113879294</v>
      </c>
      <c r="R499" s="17">
        <v>498</v>
      </c>
      <c r="S499" s="16">
        <f>S498+dt</f>
        <v>4.9699999999999385</v>
      </c>
      <c r="T499" s="16">
        <f>-springK*(W498)+grav*mass-$Y$2*V498</f>
        <v>-0.38766430008021313</v>
      </c>
      <c r="U499" s="16">
        <f>Table24[[#This Row],[F]]/mass</f>
        <v>-2.5844286672014212</v>
      </c>
      <c r="V499" s="16">
        <f>U499*(dt) + V498</f>
        <v>-1.4239527044610123</v>
      </c>
      <c r="W499" s="18">
        <f>V499*dt + W498</f>
        <v>-0.18051258257487096</v>
      </c>
    </row>
    <row r="500" spans="1:23" x14ac:dyDescent="0.25">
      <c r="A500">
        <v>24.9</v>
      </c>
      <c r="B500">
        <v>0.19700000000000001</v>
      </c>
      <c r="C500">
        <v>-0.25</v>
      </c>
      <c r="D500">
        <f t="shared" si="42"/>
        <v>0.13900000000000001</v>
      </c>
      <c r="E500">
        <f t="shared" si="43"/>
        <v>0.35400000000000004</v>
      </c>
      <c r="F500" s="24">
        <f t="shared" si="44"/>
        <v>-0.20453850000000001</v>
      </c>
      <c r="G500" s="24">
        <f t="shared" si="45"/>
        <v>0.4079035800000001</v>
      </c>
      <c r="H500" s="24">
        <f t="shared" si="46"/>
        <v>4.6874999999999998E-3</v>
      </c>
      <c r="I500" s="24">
        <f t="shared" si="47"/>
        <v>0.2080525800000001</v>
      </c>
      <c r="K500" s="17">
        <v>499</v>
      </c>
      <c r="L500" s="16">
        <f>L499+dt</f>
        <v>4.9799999999999383</v>
      </c>
      <c r="M500" s="16">
        <f>-springK*(P499)+grav*mass</f>
        <v>-0.30137169386457963</v>
      </c>
      <c r="N500" s="16">
        <f>Table2[[#This Row],[F]]/mass</f>
        <v>-2.0091446257638643</v>
      </c>
      <c r="O500" s="16">
        <f>N500*(dt) + O499</f>
        <v>-1.4676162797216605</v>
      </c>
      <c r="P500" s="18">
        <f>O500*dt + P499</f>
        <v>-0.19441937418514599</v>
      </c>
      <c r="R500" s="17">
        <v>499</v>
      </c>
      <c r="S500" s="16">
        <f>S499+dt</f>
        <v>4.9799999999999383</v>
      </c>
      <c r="T500" s="16">
        <f>-springK*(W499)+grav*mass-$Y$2*V499</f>
        <v>-0.29493913473312922</v>
      </c>
      <c r="U500" s="16">
        <f>Table24[[#This Row],[F]]/mass</f>
        <v>-1.9662608982208616</v>
      </c>
      <c r="V500" s="16">
        <f>U500*(dt) + V499</f>
        <v>-1.4436153134432208</v>
      </c>
      <c r="W500" s="18">
        <f>V500*dt + W499</f>
        <v>-0.19494873570930316</v>
      </c>
    </row>
    <row r="501" spans="1:23" x14ac:dyDescent="0.25">
      <c r="A501">
        <v>24.95</v>
      </c>
      <c r="B501">
        <v>0.192</v>
      </c>
      <c r="C501">
        <v>0.05</v>
      </c>
      <c r="D501">
        <f t="shared" si="42"/>
        <v>0.14400000000000002</v>
      </c>
      <c r="E501">
        <f t="shared" si="43"/>
        <v>0.35900000000000004</v>
      </c>
      <c r="F501" s="24">
        <f t="shared" si="44"/>
        <v>-0.21189600000000003</v>
      </c>
      <c r="G501" s="24">
        <f t="shared" si="45"/>
        <v>0.41950765500000003</v>
      </c>
      <c r="H501" s="24">
        <f t="shared" si="46"/>
        <v>1.8750000000000003E-4</v>
      </c>
      <c r="I501" s="24">
        <f t="shared" si="47"/>
        <v>0.20779915500000001</v>
      </c>
      <c r="K501" s="17">
        <v>500</v>
      </c>
      <c r="L501" s="16">
        <f>L500+dt</f>
        <v>4.989999999999938</v>
      </c>
      <c r="M501" s="16">
        <f>-springK*(P500)+grav*mass</f>
        <v>-0.20582987405469977</v>
      </c>
      <c r="N501" s="16">
        <f>Table2[[#This Row],[F]]/mass</f>
        <v>-1.3721991603646653</v>
      </c>
      <c r="O501" s="16">
        <f>N501*(dt) + O500</f>
        <v>-1.4813382713253072</v>
      </c>
      <c r="P501" s="18">
        <f>O501*dt + P500</f>
        <v>-0.20923275689839907</v>
      </c>
      <c r="R501" s="17">
        <v>500</v>
      </c>
      <c r="S501" s="16">
        <f>S500+dt</f>
        <v>4.989999999999938</v>
      </c>
      <c r="T501" s="16">
        <f>-springK*(W500)+grav*mass-$Y$2*V500</f>
        <v>-0.2009401152189933</v>
      </c>
      <c r="U501" s="16">
        <f>Table24[[#This Row],[F]]/mass</f>
        <v>-1.339600768126622</v>
      </c>
      <c r="V501" s="16">
        <f>U501*(dt) + V500</f>
        <v>-1.4570113211244871</v>
      </c>
      <c r="W501" s="18">
        <f>V501*dt + W500</f>
        <v>-0.20951884892054803</v>
      </c>
    </row>
    <row r="502" spans="1:23" x14ac:dyDescent="0.25">
      <c r="A502">
        <v>25</v>
      </c>
      <c r="B502">
        <v>0.20200000000000001</v>
      </c>
      <c r="C502">
        <v>0.34</v>
      </c>
      <c r="D502">
        <f t="shared" si="42"/>
        <v>0.13400000000000001</v>
      </c>
      <c r="E502">
        <f t="shared" si="43"/>
        <v>0.34900000000000003</v>
      </c>
      <c r="F502" s="24">
        <f t="shared" si="44"/>
        <v>-0.197181</v>
      </c>
      <c r="G502" s="24">
        <f t="shared" si="45"/>
        <v>0.39646225500000004</v>
      </c>
      <c r="H502" s="24">
        <f t="shared" si="46"/>
        <v>8.6700000000000006E-3</v>
      </c>
      <c r="I502" s="24">
        <f t="shared" si="47"/>
        <v>0.20795125500000006</v>
      </c>
      <c r="K502" s="17">
        <v>501</v>
      </c>
      <c r="L502" s="16">
        <f>L501+dt</f>
        <v>4.9999999999999378</v>
      </c>
      <c r="M502" s="16">
        <f>-springK*(P501)+grav*mass</f>
        <v>-0.10939475259142206</v>
      </c>
      <c r="N502" s="16">
        <f>Table2[[#This Row],[F]]/mass</f>
        <v>-0.72929835060948045</v>
      </c>
      <c r="O502" s="16">
        <f>N502*(dt) + O501</f>
        <v>-1.488631254831402</v>
      </c>
      <c r="P502" s="18">
        <f>O502*dt + P501</f>
        <v>-0.22411906944671309</v>
      </c>
      <c r="R502" s="17">
        <v>501</v>
      </c>
      <c r="S502" s="16">
        <f>S501+dt</f>
        <v>4.9999999999999378</v>
      </c>
      <c r="T502" s="16">
        <f>-springK*(W501)+grav*mass-$Y$2*V501</f>
        <v>-0.106075282206108</v>
      </c>
      <c r="U502" s="16">
        <f>Table24[[#This Row],[F]]/mass</f>
        <v>-0.70716854804072005</v>
      </c>
      <c r="V502" s="16">
        <f>U502*(dt) + V501</f>
        <v>-1.4640830066048942</v>
      </c>
      <c r="W502" s="18">
        <f>V502*dt + W501</f>
        <v>-0.22415967898659697</v>
      </c>
    </row>
    <row r="503" spans="1:23" x14ac:dyDescent="0.25">
      <c r="A503">
        <v>25.05</v>
      </c>
      <c r="B503">
        <v>0.22600000000000001</v>
      </c>
      <c r="C503">
        <v>0.59</v>
      </c>
      <c r="D503">
        <f t="shared" si="42"/>
        <v>0.11000000000000001</v>
      </c>
      <c r="E503">
        <f t="shared" si="43"/>
        <v>0.32500000000000007</v>
      </c>
      <c r="F503" s="24">
        <f t="shared" si="44"/>
        <v>-0.16186500000000001</v>
      </c>
      <c r="G503" s="24">
        <f t="shared" si="45"/>
        <v>0.34380937500000014</v>
      </c>
      <c r="H503" s="24">
        <f t="shared" si="46"/>
        <v>2.6107499999999995E-2</v>
      </c>
      <c r="I503" s="24">
        <f t="shared" si="47"/>
        <v>0.20805187500000014</v>
      </c>
      <c r="K503" s="17">
        <v>502</v>
      </c>
      <c r="L503" s="16">
        <f>L502+dt</f>
        <v>5.0099999999999376</v>
      </c>
      <c r="M503" s="16">
        <f>-springK*(P502)+grav*mass</f>
        <v>-1.2484857901897906E-2</v>
      </c>
      <c r="N503" s="16">
        <f>Table2[[#This Row],[F]]/mass</f>
        <v>-8.3232386012652704E-2</v>
      </c>
      <c r="O503" s="16">
        <f>N503*(dt) + O502</f>
        <v>-1.4894635786915285</v>
      </c>
      <c r="P503" s="18">
        <f>O503*dt + P502</f>
        <v>-0.23901370523362836</v>
      </c>
      <c r="R503" s="17">
        <v>502</v>
      </c>
      <c r="S503" s="16">
        <f>S502+dt</f>
        <v>5.0099999999999376</v>
      </c>
      <c r="T503" s="16">
        <f>-springK*(W502)+grav*mass-$Y$2*V502</f>
        <v>-1.0756406790648869E-2</v>
      </c>
      <c r="U503" s="16">
        <f>Table24[[#This Row],[F]]/mass</f>
        <v>-7.1709378604325802E-2</v>
      </c>
      <c r="V503" s="16">
        <f>U503*(dt) + V502</f>
        <v>-1.4648001003909374</v>
      </c>
      <c r="W503" s="18">
        <f>V503*dt + W502</f>
        <v>-0.23880767999050634</v>
      </c>
    </row>
    <row r="504" spans="1:23" x14ac:dyDescent="0.25">
      <c r="A504">
        <v>25.1</v>
      </c>
      <c r="B504">
        <v>0.26100000000000001</v>
      </c>
      <c r="C504">
        <v>0.78</v>
      </c>
      <c r="D504">
        <f t="shared" si="42"/>
        <v>7.5000000000000011E-2</v>
      </c>
      <c r="E504">
        <f t="shared" si="43"/>
        <v>0.29000000000000004</v>
      </c>
      <c r="F504" s="24">
        <f t="shared" si="44"/>
        <v>-0.11036250000000002</v>
      </c>
      <c r="G504" s="24">
        <f t="shared" si="45"/>
        <v>0.27374550000000009</v>
      </c>
      <c r="H504" s="24">
        <f t="shared" si="46"/>
        <v>4.5630000000000004E-2</v>
      </c>
      <c r="I504" s="24">
        <f t="shared" si="47"/>
        <v>0.20901300000000006</v>
      </c>
      <c r="K504" s="17">
        <v>503</v>
      </c>
      <c r="L504" s="16">
        <f>L503+dt</f>
        <v>5.0199999999999374</v>
      </c>
      <c r="M504" s="16">
        <f>-springK*(P503)+grav*mass</f>
        <v>8.4479221070920429E-2</v>
      </c>
      <c r="N504" s="16">
        <f>Table2[[#This Row],[F]]/mass</f>
        <v>0.56319480713946957</v>
      </c>
      <c r="O504" s="16">
        <f>N504*(dt) + O503</f>
        <v>-1.4838316306201338</v>
      </c>
      <c r="P504" s="18">
        <f>O504*dt + P503</f>
        <v>-0.25385202153982972</v>
      </c>
      <c r="R504" s="17">
        <v>503</v>
      </c>
      <c r="S504" s="16">
        <f>S503+dt</f>
        <v>5.0199999999999374</v>
      </c>
      <c r="T504" s="16">
        <f>-springK*(W503)+grav*mass-$Y$2*V503</f>
        <v>8.4602796838587152E-2</v>
      </c>
      <c r="U504" s="16">
        <f>Table24[[#This Row],[F]]/mass</f>
        <v>0.56401864559058101</v>
      </c>
      <c r="V504" s="16">
        <f>U504*(dt) + V503</f>
        <v>-1.4591599139350315</v>
      </c>
      <c r="W504" s="18">
        <f>V504*dt + W503</f>
        <v>-0.25339927912985666</v>
      </c>
    </row>
    <row r="505" spans="1:23" x14ac:dyDescent="0.25">
      <c r="A505">
        <v>25.15</v>
      </c>
      <c r="B505">
        <v>0.30399999999999999</v>
      </c>
      <c r="C505">
        <v>0.9</v>
      </c>
      <c r="D505">
        <f t="shared" si="42"/>
        <v>3.2000000000000028E-2</v>
      </c>
      <c r="E505">
        <f t="shared" si="43"/>
        <v>0.24700000000000005</v>
      </c>
      <c r="F505" s="24">
        <f t="shared" si="44"/>
        <v>-4.708800000000004E-2</v>
      </c>
      <c r="G505" s="24">
        <f t="shared" si="45"/>
        <v>0.19858429500000008</v>
      </c>
      <c r="H505" s="24">
        <f t="shared" si="46"/>
        <v>6.0749999999999998E-2</v>
      </c>
      <c r="I505" s="24">
        <f t="shared" si="47"/>
        <v>0.21224629500000003</v>
      </c>
      <c r="K505" s="17">
        <v>504</v>
      </c>
      <c r="L505" s="16">
        <f>L504+dt</f>
        <v>5.0299999999999372</v>
      </c>
      <c r="M505" s="16">
        <f>-springK*(P504)+grav*mass</f>
        <v>0.18107666022429147</v>
      </c>
      <c r="N505" s="16">
        <f>Table2[[#This Row],[F]]/mass</f>
        <v>1.2071777348286099</v>
      </c>
      <c r="O505" s="16">
        <f>N505*(dt) + O504</f>
        <v>-1.4717598532718477</v>
      </c>
      <c r="P505" s="18">
        <f>O505*dt + P504</f>
        <v>-0.2685696200725482</v>
      </c>
      <c r="R505" s="17">
        <v>504</v>
      </c>
      <c r="S505" s="16">
        <f>S504+dt</f>
        <v>5.0299999999999372</v>
      </c>
      <c r="T505" s="16">
        <f>-springK*(W504)+grav*mass-$Y$2*V504</f>
        <v>0.1795884670493017</v>
      </c>
      <c r="U505" s="16">
        <f>Table24[[#This Row],[F]]/mass</f>
        <v>1.1972564469953448</v>
      </c>
      <c r="V505" s="16">
        <f>U505*(dt) + V504</f>
        <v>-1.447187349465078</v>
      </c>
      <c r="W505" s="18">
        <f>V505*dt + W504</f>
        <v>-0.26787115262450745</v>
      </c>
    </row>
    <row r="506" spans="1:23" x14ac:dyDescent="0.25">
      <c r="A506">
        <v>25.2</v>
      </c>
      <c r="B506">
        <v>0.35099999999999998</v>
      </c>
      <c r="C506">
        <v>0.91</v>
      </c>
      <c r="D506">
        <f t="shared" si="42"/>
        <v>-1.4999999999999958E-2</v>
      </c>
      <c r="E506">
        <f t="shared" si="43"/>
        <v>0.20000000000000007</v>
      </c>
      <c r="F506" s="24">
        <f t="shared" si="44"/>
        <v>2.2072499999999939E-2</v>
      </c>
      <c r="G506" s="24">
        <f t="shared" si="45"/>
        <v>0.13020000000000009</v>
      </c>
      <c r="H506" s="24">
        <f t="shared" si="46"/>
        <v>6.2107500000000003E-2</v>
      </c>
      <c r="I506" s="24">
        <f t="shared" si="47"/>
        <v>0.21438000000000004</v>
      </c>
      <c r="K506" s="17">
        <v>505</v>
      </c>
      <c r="L506" s="16">
        <f>L505+dt</f>
        <v>5.039999999999937</v>
      </c>
      <c r="M506" s="16">
        <f>-springK*(P505)+grav*mass</f>
        <v>0.27688822667228874</v>
      </c>
      <c r="N506" s="16">
        <f>Table2[[#This Row],[F]]/mass</f>
        <v>1.8459215111485916</v>
      </c>
      <c r="O506" s="16">
        <f>N506*(dt) + O505</f>
        <v>-1.4533006381603617</v>
      </c>
      <c r="P506" s="18">
        <f>O506*dt + P505</f>
        <v>-0.2831026264541518</v>
      </c>
      <c r="R506" s="17">
        <v>505</v>
      </c>
      <c r="S506" s="16">
        <f>S505+dt</f>
        <v>5.039999999999937</v>
      </c>
      <c r="T506" s="16">
        <f>-springK*(W505)+grav*mass-$Y$2*V505</f>
        <v>0.27378839093500856</v>
      </c>
      <c r="U506" s="16">
        <f>Table24[[#This Row],[F]]/mass</f>
        <v>1.8252559395667238</v>
      </c>
      <c r="V506" s="16">
        <f>U506*(dt) + V505</f>
        <v>-1.4289347900694107</v>
      </c>
      <c r="W506" s="18">
        <f>V506*dt + W505</f>
        <v>-0.28216050052520153</v>
      </c>
    </row>
    <row r="507" spans="1:23" x14ac:dyDescent="0.25">
      <c r="A507">
        <v>25.25</v>
      </c>
      <c r="B507">
        <v>0.39500000000000002</v>
      </c>
      <c r="C507">
        <v>0.83</v>
      </c>
      <c r="D507">
        <f t="shared" si="42"/>
        <v>-5.8999999999999997E-2</v>
      </c>
      <c r="E507">
        <f t="shared" si="43"/>
        <v>0.15600000000000003</v>
      </c>
      <c r="F507" s="24">
        <f t="shared" si="44"/>
        <v>8.6818499999999993E-2</v>
      </c>
      <c r="G507" s="24">
        <f t="shared" si="45"/>
        <v>7.9213680000000022E-2</v>
      </c>
      <c r="H507" s="24">
        <f t="shared" si="46"/>
        <v>5.1667499999999998E-2</v>
      </c>
      <c r="I507" s="24">
        <f t="shared" si="47"/>
        <v>0.21769968000000003</v>
      </c>
      <c r="K507" s="17">
        <v>506</v>
      </c>
      <c r="L507" s="16">
        <f>L506+dt</f>
        <v>5.0499999999999368</v>
      </c>
      <c r="M507" s="16">
        <f>-springK*(P506)+grav*mass</f>
        <v>0.37149809821652813</v>
      </c>
      <c r="N507" s="16">
        <f>Table2[[#This Row],[F]]/mass</f>
        <v>2.4766539881101877</v>
      </c>
      <c r="O507" s="16">
        <f>N507*(dt) + O506</f>
        <v>-1.4285340982792598</v>
      </c>
      <c r="P507" s="18">
        <f>O507*dt + P506</f>
        <v>-0.2973879674369444</v>
      </c>
      <c r="R507" s="17">
        <v>506</v>
      </c>
      <c r="S507" s="16">
        <f>S506+dt</f>
        <v>5.0499999999999368</v>
      </c>
      <c r="T507" s="16">
        <f>-springK*(W506)+grav*mass-$Y$2*V506</f>
        <v>0.36679379320913125</v>
      </c>
      <c r="U507" s="16">
        <f>Table24[[#This Row],[F]]/mass</f>
        <v>2.4452919547275416</v>
      </c>
      <c r="V507" s="16">
        <f>U507*(dt) + V506</f>
        <v>-1.4044818705221354</v>
      </c>
      <c r="W507" s="18">
        <f>V507*dt + W506</f>
        <v>-0.29620531923042287</v>
      </c>
    </row>
    <row r="508" spans="1:23" x14ac:dyDescent="0.25">
      <c r="A508">
        <v>25.3</v>
      </c>
      <c r="B508">
        <v>0.434</v>
      </c>
      <c r="C508">
        <v>0.66</v>
      </c>
      <c r="D508">
        <f t="shared" si="42"/>
        <v>-9.7999999999999976E-2</v>
      </c>
      <c r="E508">
        <f t="shared" si="43"/>
        <v>0.11700000000000005</v>
      </c>
      <c r="F508" s="24">
        <f t="shared" si="44"/>
        <v>0.14420699999999997</v>
      </c>
      <c r="G508" s="24">
        <f t="shared" si="45"/>
        <v>4.4557695000000036E-2</v>
      </c>
      <c r="H508" s="24">
        <f t="shared" si="46"/>
        <v>3.2670000000000005E-2</v>
      </c>
      <c r="I508" s="24">
        <f t="shared" si="47"/>
        <v>0.22143469500000001</v>
      </c>
      <c r="K508" s="17">
        <v>507</v>
      </c>
      <c r="L508" s="16">
        <f>L507+dt</f>
        <v>5.0599999999999365</v>
      </c>
      <c r="M508" s="16">
        <f>-springK*(P507)+grav*mass</f>
        <v>0.46449566801450803</v>
      </c>
      <c r="N508" s="16">
        <f>Table2[[#This Row],[F]]/mass</f>
        <v>3.0966377867633872</v>
      </c>
      <c r="O508" s="16">
        <f>N508*(dt) + O507</f>
        <v>-1.3975677204116259</v>
      </c>
      <c r="P508" s="18">
        <f>O508*dt + P507</f>
        <v>-0.31136364464106064</v>
      </c>
      <c r="R508" s="17">
        <v>507</v>
      </c>
      <c r="S508" s="16">
        <f>S507+dt</f>
        <v>5.0599999999999365</v>
      </c>
      <c r="T508" s="16">
        <f>-springK*(W507)+grav*mass-$Y$2*V507</f>
        <v>0.45820111006057496</v>
      </c>
      <c r="U508" s="16">
        <f>Table24[[#This Row],[F]]/mass</f>
        <v>3.0546740670704997</v>
      </c>
      <c r="V508" s="16">
        <f>U508*(dt) + V507</f>
        <v>-1.3739351298514304</v>
      </c>
      <c r="W508" s="18">
        <f>V508*dt + W507</f>
        <v>-0.30994467052893715</v>
      </c>
    </row>
    <row r="509" spans="1:23" x14ac:dyDescent="0.25">
      <c r="A509">
        <v>25.35</v>
      </c>
      <c r="B509">
        <v>0.46100000000000002</v>
      </c>
      <c r="C509">
        <v>0.41</v>
      </c>
      <c r="D509">
        <f t="shared" si="42"/>
        <v>-0.125</v>
      </c>
      <c r="E509">
        <f t="shared" si="43"/>
        <v>9.0000000000000024E-2</v>
      </c>
      <c r="F509" s="24">
        <f t="shared" si="44"/>
        <v>0.1839375</v>
      </c>
      <c r="G509" s="24">
        <f t="shared" si="45"/>
        <v>2.6365500000000014E-2</v>
      </c>
      <c r="H509" s="24">
        <f t="shared" si="46"/>
        <v>1.2607499999999997E-2</v>
      </c>
      <c r="I509" s="24">
        <f t="shared" si="47"/>
        <v>0.22291050000000001</v>
      </c>
      <c r="K509" s="17">
        <v>508</v>
      </c>
      <c r="L509" s="16">
        <f>L508+dt</f>
        <v>5.0699999999999363</v>
      </c>
      <c r="M509" s="16">
        <f>-springK*(P508)+grav*mass</f>
        <v>0.55547732661330484</v>
      </c>
      <c r="N509" s="16">
        <f>Table2[[#This Row],[F]]/mass</f>
        <v>3.7031821774220326</v>
      </c>
      <c r="O509" s="16">
        <f>N509*(dt) + O508</f>
        <v>-1.3605358986374056</v>
      </c>
      <c r="P509" s="18">
        <f>O509*dt + P508</f>
        <v>-0.32496900362743469</v>
      </c>
      <c r="R509" s="17">
        <v>508</v>
      </c>
      <c r="S509" s="16">
        <f>S508+dt</f>
        <v>5.0699999999999363</v>
      </c>
      <c r="T509" s="16">
        <f>-springK*(W508)+grav*mass-$Y$2*V508</f>
        <v>0.54761374027323195</v>
      </c>
      <c r="U509" s="16">
        <f>Table24[[#This Row],[F]]/mass</f>
        <v>3.6507582684882132</v>
      </c>
      <c r="V509" s="16">
        <f>U509*(dt) + V508</f>
        <v>-1.3374275471665482</v>
      </c>
      <c r="W509" s="18">
        <f>V509*dt + W508</f>
        <v>-0.32331894600060263</v>
      </c>
    </row>
    <row r="510" spans="1:23" x14ac:dyDescent="0.25">
      <c r="A510">
        <v>25.4</v>
      </c>
      <c r="B510">
        <v>0.47499999999999998</v>
      </c>
      <c r="C510">
        <v>0.14000000000000001</v>
      </c>
      <c r="D510">
        <f t="shared" si="42"/>
        <v>-0.13899999999999996</v>
      </c>
      <c r="E510">
        <f t="shared" si="43"/>
        <v>7.6000000000000068E-2</v>
      </c>
      <c r="F510" s="24">
        <f t="shared" si="44"/>
        <v>0.20453849999999996</v>
      </c>
      <c r="G510" s="24">
        <f t="shared" si="45"/>
        <v>1.8800880000000034E-2</v>
      </c>
      <c r="H510" s="24">
        <f t="shared" si="46"/>
        <v>1.4700000000000002E-3</v>
      </c>
      <c r="I510" s="24">
        <f t="shared" si="47"/>
        <v>0.22480937999999998</v>
      </c>
      <c r="K510" s="17">
        <v>509</v>
      </c>
      <c r="L510" s="16">
        <f>L509+dt</f>
        <v>5.0799999999999361</v>
      </c>
      <c r="M510" s="16">
        <f>-springK*(P509)+grav*mass</f>
        <v>0.64404821361459974</v>
      </c>
      <c r="N510" s="16">
        <f>Table2[[#This Row],[F]]/mass</f>
        <v>4.2936547574306649</v>
      </c>
      <c r="O510" s="16">
        <f>N510*(dt) + O509</f>
        <v>-1.317599351063099</v>
      </c>
      <c r="P510" s="18">
        <f>O510*dt + P509</f>
        <v>-0.33814499713806567</v>
      </c>
      <c r="R510" s="17">
        <v>509</v>
      </c>
      <c r="S510" s="16">
        <f>S509+dt</f>
        <v>5.0799999999999361</v>
      </c>
      <c r="T510" s="16">
        <f>-springK*(W509)+grav*mass-$Y$2*V509</f>
        <v>0.63464376601108963</v>
      </c>
      <c r="U510" s="16">
        <f>Table24[[#This Row],[F]]/mass</f>
        <v>4.2309584400739313</v>
      </c>
      <c r="V510" s="16">
        <f>U510*(dt) + V509</f>
        <v>-1.2951179627658089</v>
      </c>
      <c r="W510" s="18">
        <f>V510*dt + W509</f>
        <v>-0.3362701256282607</v>
      </c>
    </row>
    <row r="511" spans="1:23" x14ac:dyDescent="0.25">
      <c r="A511">
        <v>25.45</v>
      </c>
      <c r="B511">
        <v>0.47499999999999998</v>
      </c>
      <c r="C511">
        <v>-0.16</v>
      </c>
      <c r="D511">
        <f t="shared" si="42"/>
        <v>-0.13899999999999996</v>
      </c>
      <c r="E511">
        <f t="shared" si="43"/>
        <v>7.6000000000000068E-2</v>
      </c>
      <c r="F511" s="24">
        <f t="shared" si="44"/>
        <v>0.20453849999999996</v>
      </c>
      <c r="G511" s="24">
        <f t="shared" si="45"/>
        <v>1.8800880000000034E-2</v>
      </c>
      <c r="H511" s="24">
        <f t="shared" si="46"/>
        <v>1.92E-3</v>
      </c>
      <c r="I511" s="24">
        <f t="shared" si="47"/>
        <v>0.22525937999999998</v>
      </c>
      <c r="K511" s="17">
        <v>510</v>
      </c>
      <c r="L511" s="16">
        <f>L510+dt</f>
        <v>5.0899999999999359</v>
      </c>
      <c r="M511" s="16">
        <f>-springK*(P510)+grav*mass</f>
        <v>0.7298239313688073</v>
      </c>
      <c r="N511" s="16">
        <f>Table2[[#This Row],[F]]/mass</f>
        <v>4.8654928757920493</v>
      </c>
      <c r="O511" s="16">
        <f>N511*(dt) + O510</f>
        <v>-1.2689444223051785</v>
      </c>
      <c r="P511" s="18">
        <f>O511*dt + P510</f>
        <v>-0.35083444136111747</v>
      </c>
      <c r="R511" s="17">
        <v>510</v>
      </c>
      <c r="S511" s="16">
        <f>S510+dt</f>
        <v>5.0899999999999359</v>
      </c>
      <c r="T511" s="16">
        <f>-springK*(W510)+grav*mass-$Y$2*V510</f>
        <v>0.71891363580274303</v>
      </c>
      <c r="U511" s="16">
        <f>Table24[[#This Row],[F]]/mass</f>
        <v>4.7927575720182869</v>
      </c>
      <c r="V511" s="16">
        <f>U511*(dt) + V510</f>
        <v>-1.247190387045626</v>
      </c>
      <c r="W511" s="18">
        <f>V511*dt + W510</f>
        <v>-0.34874202949871697</v>
      </c>
    </row>
    <row r="512" spans="1:23" x14ac:dyDescent="0.25">
      <c r="A512">
        <v>25.5</v>
      </c>
      <c r="B512">
        <v>0.45900000000000002</v>
      </c>
      <c r="C512">
        <v>-0.44</v>
      </c>
      <c r="D512">
        <f t="shared" si="42"/>
        <v>-0.123</v>
      </c>
      <c r="E512">
        <f t="shared" si="43"/>
        <v>9.2000000000000026E-2</v>
      </c>
      <c r="F512" s="24">
        <f t="shared" si="44"/>
        <v>0.18099449999999997</v>
      </c>
      <c r="G512" s="24">
        <f t="shared" si="45"/>
        <v>2.7550320000000014E-2</v>
      </c>
      <c r="H512" s="24">
        <f t="shared" si="46"/>
        <v>1.4519999999999998E-2</v>
      </c>
      <c r="I512" s="24">
        <f t="shared" si="47"/>
        <v>0.22306482</v>
      </c>
      <c r="K512" s="17">
        <v>511</v>
      </c>
      <c r="L512" s="16">
        <f>L511+dt</f>
        <v>5.0999999999999357</v>
      </c>
      <c r="M512" s="16">
        <f>-springK*(P511)+grav*mass</f>
        <v>0.81243221326087478</v>
      </c>
      <c r="N512" s="16">
        <f>Table2[[#This Row],[F]]/mass</f>
        <v>5.4162147550724988</v>
      </c>
      <c r="O512" s="16">
        <f>N512*(dt) + O511</f>
        <v>-1.2147822747544534</v>
      </c>
      <c r="P512" s="18">
        <f>O512*dt + P511</f>
        <v>-0.36298226410866202</v>
      </c>
      <c r="R512" s="17">
        <v>511</v>
      </c>
      <c r="S512" s="16">
        <f>S511+dt</f>
        <v>5.0999999999999357</v>
      </c>
      <c r="T512" s="16">
        <f>-springK*(W511)+grav*mass-$Y$2*V511</f>
        <v>0.80005780242369295</v>
      </c>
      <c r="U512" s="16">
        <f>Table24[[#This Row],[F]]/mass</f>
        <v>5.3337186828246201</v>
      </c>
      <c r="V512" s="16">
        <f>U512*(dt) + V511</f>
        <v>-1.1938532002173798</v>
      </c>
      <c r="W512" s="18">
        <f>V512*dt + W511</f>
        <v>-0.36068056150089078</v>
      </c>
    </row>
    <row r="513" spans="1:23" x14ac:dyDescent="0.25">
      <c r="A513">
        <v>25.55</v>
      </c>
      <c r="B513">
        <v>0.43099999999999999</v>
      </c>
      <c r="C513">
        <v>-0.67</v>
      </c>
      <c r="D513">
        <f t="shared" si="42"/>
        <v>-9.4999999999999973E-2</v>
      </c>
      <c r="E513">
        <f t="shared" si="43"/>
        <v>0.12000000000000005</v>
      </c>
      <c r="F513" s="24">
        <f t="shared" si="44"/>
        <v>0.13979249999999996</v>
      </c>
      <c r="G513" s="24">
        <f t="shared" si="45"/>
        <v>4.6872000000000039E-2</v>
      </c>
      <c r="H513" s="24">
        <f t="shared" si="46"/>
        <v>3.3667500000000003E-2</v>
      </c>
      <c r="I513" s="24">
        <f t="shared" si="47"/>
        <v>0.22033200000000003</v>
      </c>
      <c r="K513" s="17">
        <v>512</v>
      </c>
      <c r="L513" s="16">
        <f>L512+dt</f>
        <v>5.1099999999999355</v>
      </c>
      <c r="M513" s="16">
        <f>-springK*(P512)+grav*mass</f>
        <v>0.89151453934738956</v>
      </c>
      <c r="N513" s="16">
        <f>Table2[[#This Row],[F]]/mass</f>
        <v>5.943430262315931</v>
      </c>
      <c r="O513" s="16">
        <f>N513*(dt) + O512</f>
        <v>-1.155347972131294</v>
      </c>
      <c r="P513" s="18">
        <f>O513*dt + P512</f>
        <v>-0.37453574382997495</v>
      </c>
      <c r="R513" s="17">
        <v>512</v>
      </c>
      <c r="S513" s="16">
        <f>S512+dt</f>
        <v>5.1099999999999355</v>
      </c>
      <c r="T513" s="16">
        <f>-springK*(W512)+grav*mass-$Y$2*V512</f>
        <v>0.87772430857101624</v>
      </c>
      <c r="U513" s="16">
        <f>Table24[[#This Row],[F]]/mass</f>
        <v>5.8514953904734419</v>
      </c>
      <c r="V513" s="16">
        <f>U513*(dt) + V512</f>
        <v>-1.1353382463126453</v>
      </c>
      <c r="W513" s="18">
        <f>V513*dt + W512</f>
        <v>-0.37203394396401723</v>
      </c>
    </row>
    <row r="514" spans="1:23" x14ac:dyDescent="0.25">
      <c r="A514">
        <v>25.6</v>
      </c>
      <c r="B514">
        <v>0.39200000000000002</v>
      </c>
      <c r="C514">
        <v>-0.83</v>
      </c>
      <c r="D514">
        <f t="shared" si="42"/>
        <v>-5.5999999999999994E-2</v>
      </c>
      <c r="E514">
        <f t="shared" si="43"/>
        <v>0.15900000000000003</v>
      </c>
      <c r="F514" s="24">
        <f t="shared" si="44"/>
        <v>8.2404000000000005E-2</v>
      </c>
      <c r="G514" s="24">
        <f t="shared" si="45"/>
        <v>8.2289655000000031E-2</v>
      </c>
      <c r="H514" s="24">
        <f t="shared" si="46"/>
        <v>5.1667499999999998E-2</v>
      </c>
      <c r="I514" s="24">
        <f t="shared" si="47"/>
        <v>0.21636115500000005</v>
      </c>
      <c r="K514" s="17">
        <v>513</v>
      </c>
      <c r="L514" s="16">
        <f>L513+dt</f>
        <v>5.1199999999999353</v>
      </c>
      <c r="M514" s="16">
        <f>-springK*(P513)+grav*mass</f>
        <v>0.96672769233313693</v>
      </c>
      <c r="N514" s="16">
        <f>Table2[[#This Row],[F]]/mass</f>
        <v>6.4448512822209132</v>
      </c>
      <c r="O514" s="16">
        <f>N514*(dt) + O513</f>
        <v>-1.0908994593090848</v>
      </c>
      <c r="P514" s="18">
        <f>O514*dt + P513</f>
        <v>-0.38544473842306581</v>
      </c>
      <c r="R514" s="17">
        <v>513</v>
      </c>
      <c r="S514" s="16">
        <f>S513+dt</f>
        <v>5.1199999999999353</v>
      </c>
      <c r="T514" s="16">
        <f>-springK*(W513)+grav*mass-$Y$2*V513</f>
        <v>0.9515763134520645</v>
      </c>
      <c r="U514" s="16">
        <f>Table24[[#This Row],[F]]/mass</f>
        <v>6.3438420896804306</v>
      </c>
      <c r="V514" s="16">
        <f>U514*(dt) + V513</f>
        <v>-1.0718998254158409</v>
      </c>
      <c r="W514" s="18">
        <f>V514*dt + W513</f>
        <v>-0.38275294221817563</v>
      </c>
    </row>
    <row r="515" spans="1:23" x14ac:dyDescent="0.25">
      <c r="A515">
        <v>25.65</v>
      </c>
      <c r="B515">
        <v>0.34799999999999998</v>
      </c>
      <c r="C515">
        <v>-0.9</v>
      </c>
      <c r="D515">
        <f t="shared" ref="D515:D578" si="48">springEq - B515</f>
        <v>-1.1999999999999955E-2</v>
      </c>
      <c r="E515">
        <f t="shared" ref="E515:E578" si="49">springNs - B515</f>
        <v>0.20300000000000007</v>
      </c>
      <c r="F515" s="24">
        <f t="shared" ref="F515:F578" si="50">D515*massPrev*gravity</f>
        <v>1.7657999999999934E-2</v>
      </c>
      <c r="G515" s="24">
        <f t="shared" ref="G515:G578" si="51">POWER(E515,2)*0.5*springConst</f>
        <v>0.1341352950000001</v>
      </c>
      <c r="H515" s="24">
        <f t="shared" ref="H515:H578" si="52">POWER(C515,2)*0.5*massPrev</f>
        <v>6.0749999999999998E-2</v>
      </c>
      <c r="I515" s="24">
        <f t="shared" si="47"/>
        <v>0.21254329500000002</v>
      </c>
      <c r="K515" s="17">
        <v>514</v>
      </c>
      <c r="L515" s="16">
        <f>L514+dt</f>
        <v>5.1299999999999351</v>
      </c>
      <c r="M515" s="16">
        <f>-springK*(P514)+grav*mass</f>
        <v>1.0377452471341584</v>
      </c>
      <c r="N515" s="16">
        <f>Table2[[#This Row],[F]]/mass</f>
        <v>6.9183016475610559</v>
      </c>
      <c r="O515" s="16">
        <f>N515*(dt) + O514</f>
        <v>-1.0217164428334742</v>
      </c>
      <c r="P515" s="18">
        <f>O515*dt + P514</f>
        <v>-0.39566190285140057</v>
      </c>
      <c r="R515" s="17">
        <v>514</v>
      </c>
      <c r="S515" s="16">
        <f>S514+dt</f>
        <v>5.1299999999999351</v>
      </c>
      <c r="T515" s="16">
        <f>-springK*(W514)+grav*mass-$Y$2*V514</f>
        <v>1.021293553665739</v>
      </c>
      <c r="U515" s="16">
        <f>Table24[[#This Row],[F]]/mass</f>
        <v>6.8086236911049269</v>
      </c>
      <c r="V515" s="16">
        <f>U515*(dt) + V514</f>
        <v>-1.0038135885047916</v>
      </c>
      <c r="W515" s="18">
        <f>V515*dt + W514</f>
        <v>-0.39279107810322356</v>
      </c>
    </row>
    <row r="516" spans="1:23" x14ac:dyDescent="0.25">
      <c r="A516">
        <v>25.7</v>
      </c>
      <c r="B516">
        <v>0.30199999999999999</v>
      </c>
      <c r="C516">
        <v>-0.88</v>
      </c>
      <c r="D516">
        <f t="shared" si="48"/>
        <v>3.400000000000003E-2</v>
      </c>
      <c r="E516">
        <f t="shared" si="49"/>
        <v>0.24900000000000005</v>
      </c>
      <c r="F516" s="24">
        <f t="shared" si="50"/>
        <v>-5.0031000000000048E-2</v>
      </c>
      <c r="G516" s="24">
        <f t="shared" si="51"/>
        <v>0.20181325500000008</v>
      </c>
      <c r="H516" s="24">
        <f t="shared" si="52"/>
        <v>5.8079999999999993E-2</v>
      </c>
      <c r="I516" s="24">
        <f t="shared" ref="I516:I579" si="53">F516+G516+H516</f>
        <v>0.20986225500000003</v>
      </c>
      <c r="K516" s="17">
        <v>515</v>
      </c>
      <c r="L516" s="16">
        <f>L515+dt</f>
        <v>5.1399999999999348</v>
      </c>
      <c r="M516" s="16">
        <f>-springK*(P515)+grav*mass</f>
        <v>1.1042589875626174</v>
      </c>
      <c r="N516" s="16">
        <f>Table2[[#This Row],[F]]/mass</f>
        <v>7.3617265837507828</v>
      </c>
      <c r="O516" s="16">
        <f>N516*(dt) + O515</f>
        <v>-0.94809917699596635</v>
      </c>
      <c r="P516" s="18">
        <f>O516*dt + P515</f>
        <v>-0.40514289462136022</v>
      </c>
      <c r="R516" s="17">
        <v>515</v>
      </c>
      <c r="S516" s="16">
        <f>S515+dt</f>
        <v>5.1399999999999348</v>
      </c>
      <c r="T516" s="16">
        <f>-springK*(W515)+grav*mass-$Y$2*V515</f>
        <v>1.0865737320404902</v>
      </c>
      <c r="U516" s="16">
        <f>Table24[[#This Row],[F]]/mass</f>
        <v>7.2438248802699352</v>
      </c>
      <c r="V516" s="16">
        <f>U516*(dt) + V515</f>
        <v>-0.9313753397020923</v>
      </c>
      <c r="W516" s="18">
        <f>V516*dt + W515</f>
        <v>-0.40210483150024445</v>
      </c>
    </row>
    <row r="517" spans="1:23" x14ac:dyDescent="0.25">
      <c r="A517">
        <v>25.75</v>
      </c>
      <c r="B517">
        <v>0.25900000000000001</v>
      </c>
      <c r="C517">
        <v>-0.77</v>
      </c>
      <c r="D517">
        <f t="shared" si="48"/>
        <v>7.7000000000000013E-2</v>
      </c>
      <c r="E517">
        <f t="shared" si="49"/>
        <v>0.29200000000000004</v>
      </c>
      <c r="F517" s="24">
        <f t="shared" si="50"/>
        <v>-0.11330550000000002</v>
      </c>
      <c r="G517" s="24">
        <f t="shared" si="51"/>
        <v>0.27753432000000006</v>
      </c>
      <c r="H517" s="24">
        <f t="shared" si="52"/>
        <v>4.44675E-2</v>
      </c>
      <c r="I517" s="24">
        <f t="shared" si="53"/>
        <v>0.20869632000000005</v>
      </c>
      <c r="K517" s="17">
        <v>516</v>
      </c>
      <c r="L517" s="16">
        <f>L516+dt</f>
        <v>5.1499999999999346</v>
      </c>
      <c r="M517" s="16">
        <f>-springK*(P516)+grav*mass</f>
        <v>1.1659802439850548</v>
      </c>
      <c r="N517" s="16">
        <f>Table2[[#This Row],[F]]/mass</f>
        <v>7.7732016265670323</v>
      </c>
      <c r="O517" s="16">
        <f>N517*(dt) + O516</f>
        <v>-0.87036716073029607</v>
      </c>
      <c r="P517" s="18">
        <f>O517*dt + P516</f>
        <v>-0.41384656622866317</v>
      </c>
      <c r="R517" s="17">
        <v>516</v>
      </c>
      <c r="S517" s="16">
        <f>S516+dt</f>
        <v>5.1499999999999346</v>
      </c>
      <c r="T517" s="16">
        <f>-springK*(W516)+grav*mass-$Y$2*V516</f>
        <v>1.1471338284062933</v>
      </c>
      <c r="U517" s="16">
        <f>Table24[[#This Row],[F]]/mass</f>
        <v>7.6475588560419556</v>
      </c>
      <c r="V517" s="16">
        <f>U517*(dt) + V516</f>
        <v>-0.85489975114167271</v>
      </c>
      <c r="W517" s="18">
        <f>V517*dt + W516</f>
        <v>-0.4106538290116612</v>
      </c>
    </row>
    <row r="518" spans="1:23" x14ac:dyDescent="0.25">
      <c r="A518">
        <v>25.8</v>
      </c>
      <c r="B518">
        <v>0.22500000000000001</v>
      </c>
      <c r="C518">
        <v>-0.56999999999999995</v>
      </c>
      <c r="D518">
        <f t="shared" si="48"/>
        <v>0.11100000000000002</v>
      </c>
      <c r="E518">
        <f t="shared" si="49"/>
        <v>0.32600000000000007</v>
      </c>
      <c r="F518" s="24">
        <f t="shared" si="50"/>
        <v>-0.16333650000000002</v>
      </c>
      <c r="G518" s="24">
        <f t="shared" si="51"/>
        <v>0.34592838000000009</v>
      </c>
      <c r="H518" s="24">
        <f t="shared" si="52"/>
        <v>2.4367499999999997E-2</v>
      </c>
      <c r="I518" s="24">
        <f t="shared" si="53"/>
        <v>0.20695938000000005</v>
      </c>
      <c r="K518" s="17">
        <v>517</v>
      </c>
      <c r="L518" s="16">
        <f>L517+dt</f>
        <v>5.1599999999999344</v>
      </c>
      <c r="M518" s="16">
        <f>-springK*(P517)+grav*mass</f>
        <v>1.2226411461485973</v>
      </c>
      <c r="N518" s="16">
        <f>Table2[[#This Row],[F]]/mass</f>
        <v>8.1509409743239818</v>
      </c>
      <c r="O518" s="16">
        <f>N518*(dt) + O517</f>
        <v>-0.78885775098705624</v>
      </c>
      <c r="P518" s="18">
        <f>O518*dt + P517</f>
        <v>-0.42173514373853371</v>
      </c>
      <c r="R518" s="17">
        <v>517</v>
      </c>
      <c r="S518" s="16">
        <f>S517+dt</f>
        <v>5.1599999999999344</v>
      </c>
      <c r="T518" s="16">
        <f>-springK*(W517)+grav*mass-$Y$2*V517</f>
        <v>1.2027113266170559</v>
      </c>
      <c r="U518" s="16">
        <f>Table24[[#This Row],[F]]/mass</f>
        <v>8.0180755107803741</v>
      </c>
      <c r="V518" s="16">
        <f>U518*(dt) + V517</f>
        <v>-0.77471899603386896</v>
      </c>
      <c r="W518" s="18">
        <f>V518*dt + W517</f>
        <v>-0.41840101897199988</v>
      </c>
    </row>
    <row r="519" spans="1:23" x14ac:dyDescent="0.25">
      <c r="A519">
        <v>25.85</v>
      </c>
      <c r="B519">
        <v>0.20200000000000001</v>
      </c>
      <c r="C519">
        <v>-0.31</v>
      </c>
      <c r="D519">
        <f t="shared" si="48"/>
        <v>0.13400000000000001</v>
      </c>
      <c r="E519">
        <f t="shared" si="49"/>
        <v>0.34900000000000003</v>
      </c>
      <c r="F519" s="24">
        <f t="shared" si="50"/>
        <v>-0.197181</v>
      </c>
      <c r="G519" s="24">
        <f t="shared" si="51"/>
        <v>0.39646225500000004</v>
      </c>
      <c r="H519" s="24">
        <f t="shared" si="52"/>
        <v>7.2075000000000004E-3</v>
      </c>
      <c r="I519" s="24">
        <f t="shared" si="53"/>
        <v>0.20648875500000005</v>
      </c>
      <c r="K519" s="17">
        <v>518</v>
      </c>
      <c r="L519" s="16">
        <f>L518+dt</f>
        <v>5.1699999999999342</v>
      </c>
      <c r="M519" s="16">
        <f>-springK*(P518)+grav*mass</f>
        <v>1.2739957857378543</v>
      </c>
      <c r="N519" s="16">
        <f>Table2[[#This Row],[F]]/mass</f>
        <v>8.4933052382523631</v>
      </c>
      <c r="O519" s="16">
        <f>N519*(dt) + O518</f>
        <v>-0.70392469860453266</v>
      </c>
      <c r="P519" s="18">
        <f>O519*dt + P518</f>
        <v>-0.42877439072457901</v>
      </c>
      <c r="R519" s="17">
        <v>518</v>
      </c>
      <c r="S519" s="16">
        <f>S518+dt</f>
        <v>5.1699999999999342</v>
      </c>
      <c r="T519" s="16">
        <f>-springK*(W518)+grav*mass-$Y$2*V518</f>
        <v>1.2530653525037532</v>
      </c>
      <c r="U519" s="16">
        <f>Table24[[#This Row],[F]]/mass</f>
        <v>8.3537690166916878</v>
      </c>
      <c r="V519" s="16">
        <f>U519*(dt) + V518</f>
        <v>-0.69118130586695203</v>
      </c>
      <c r="W519" s="18">
        <f>V519*dt + W518</f>
        <v>-0.42531283203066939</v>
      </c>
    </row>
    <row r="520" spans="1:23" x14ac:dyDescent="0.25">
      <c r="A520">
        <v>25.9</v>
      </c>
      <c r="B520">
        <v>0.19400000000000001</v>
      </c>
      <c r="C520">
        <v>-0.03</v>
      </c>
      <c r="D520">
        <f t="shared" si="48"/>
        <v>0.14200000000000002</v>
      </c>
      <c r="E520">
        <f t="shared" si="49"/>
        <v>0.35700000000000004</v>
      </c>
      <c r="F520" s="24">
        <f t="shared" si="50"/>
        <v>-0.20895300000000003</v>
      </c>
      <c r="G520" s="24">
        <f t="shared" si="51"/>
        <v>0.41484649500000009</v>
      </c>
      <c r="H520" s="24">
        <f t="shared" si="52"/>
        <v>6.7500000000000001E-5</v>
      </c>
      <c r="I520" s="24">
        <f t="shared" si="53"/>
        <v>0.20596099500000006</v>
      </c>
      <c r="K520" s="17">
        <v>519</v>
      </c>
      <c r="L520" s="16">
        <f>L519+dt</f>
        <v>5.179999999999934</v>
      </c>
      <c r="M520" s="16">
        <f>-springK*(P519)+grav*mass</f>
        <v>1.3198212836170093</v>
      </c>
      <c r="N520" s="16">
        <f>Table2[[#This Row],[F]]/mass</f>
        <v>8.7988085574467298</v>
      </c>
      <c r="O520" s="16">
        <f>N520*(dt) + O519</f>
        <v>-0.61593661303006542</v>
      </c>
      <c r="P520" s="18">
        <f>O520*dt + P519</f>
        <v>-0.43493375685487967</v>
      </c>
      <c r="R520" s="17">
        <v>519</v>
      </c>
      <c r="S520" s="16">
        <f>S519+dt</f>
        <v>5.179999999999934</v>
      </c>
      <c r="T520" s="16">
        <f>-springK*(W519)+grav*mass-$Y$2*V519</f>
        <v>1.2979777178255245</v>
      </c>
      <c r="U520" s="16">
        <f>Table24[[#This Row],[F]]/mass</f>
        <v>8.6531847855034965</v>
      </c>
      <c r="V520" s="16">
        <f>U520*(dt) + V519</f>
        <v>-0.60464945801191705</v>
      </c>
      <c r="W520" s="18">
        <f>V520*dt + W519</f>
        <v>-0.43135932661078857</v>
      </c>
    </row>
    <row r="521" spans="1:23" x14ac:dyDescent="0.25">
      <c r="A521">
        <v>25.95</v>
      </c>
      <c r="B521">
        <v>0.2</v>
      </c>
      <c r="C521">
        <v>0.27</v>
      </c>
      <c r="D521">
        <f t="shared" si="48"/>
        <v>0.13600000000000001</v>
      </c>
      <c r="E521">
        <f t="shared" si="49"/>
        <v>0.35100000000000003</v>
      </c>
      <c r="F521" s="24">
        <f t="shared" si="50"/>
        <v>-0.20012400000000002</v>
      </c>
      <c r="G521" s="24">
        <f t="shared" si="51"/>
        <v>0.40101925500000007</v>
      </c>
      <c r="H521" s="24">
        <f t="shared" si="52"/>
        <v>5.4675000000000001E-3</v>
      </c>
      <c r="I521" s="24">
        <f t="shared" si="53"/>
        <v>0.20636275500000006</v>
      </c>
      <c r="K521" s="17">
        <v>520</v>
      </c>
      <c r="L521" s="16">
        <f>L520+dt</f>
        <v>5.1899999999999338</v>
      </c>
      <c r="M521" s="16">
        <f>-springK*(P520)+grav*mass</f>
        <v>1.3599187571252667</v>
      </c>
      <c r="N521" s="16">
        <f>Table2[[#This Row],[F]]/mass</f>
        <v>9.0661250475017781</v>
      </c>
      <c r="O521" s="16">
        <f>N521*(dt) + O520</f>
        <v>-0.52527536255504759</v>
      </c>
      <c r="P521" s="18">
        <f>O521*dt + P520</f>
        <v>-0.44018651048043017</v>
      </c>
      <c r="R521" s="17">
        <v>520</v>
      </c>
      <c r="S521" s="16">
        <f>S520+dt</f>
        <v>5.1899999999999338</v>
      </c>
      <c r="T521" s="16">
        <f>-springK*(W520)+grav*mass-$Y$2*V520</f>
        <v>1.3372538656942454</v>
      </c>
      <c r="U521" s="16">
        <f>Table24[[#This Row],[F]]/mass</f>
        <v>8.9150257712949692</v>
      </c>
      <c r="V521" s="16">
        <f>U521*(dt) + V520</f>
        <v>-0.51549920029896734</v>
      </c>
      <c r="W521" s="18">
        <f>V521*dt + W520</f>
        <v>-0.43651431861377826</v>
      </c>
    </row>
    <row r="522" spans="1:23" x14ac:dyDescent="0.25">
      <c r="A522">
        <v>26</v>
      </c>
      <c r="B522">
        <v>0.22</v>
      </c>
      <c r="C522">
        <v>0.53</v>
      </c>
      <c r="D522">
        <f t="shared" si="48"/>
        <v>0.11600000000000002</v>
      </c>
      <c r="E522">
        <f t="shared" si="49"/>
        <v>0.33100000000000007</v>
      </c>
      <c r="F522" s="24">
        <f t="shared" si="50"/>
        <v>-0.17069400000000004</v>
      </c>
      <c r="G522" s="24">
        <f t="shared" si="51"/>
        <v>0.35662105500000013</v>
      </c>
      <c r="H522" s="24">
        <f t="shared" si="52"/>
        <v>2.1067500000000003E-2</v>
      </c>
      <c r="I522" s="24">
        <f t="shared" si="53"/>
        <v>0.20699455500000008</v>
      </c>
      <c r="K522" s="17">
        <v>521</v>
      </c>
      <c r="L522" s="16">
        <f>L521+dt</f>
        <v>5.1999999999999336</v>
      </c>
      <c r="M522" s="16">
        <f>-springK*(P521)+grav*mass</f>
        <v>1.3941141832276005</v>
      </c>
      <c r="N522" s="16">
        <f>Table2[[#This Row],[F]]/mass</f>
        <v>9.2940945548506697</v>
      </c>
      <c r="O522" s="16">
        <f>N522*(dt) + O521</f>
        <v>-0.43233441700654091</v>
      </c>
      <c r="P522" s="18">
        <f>O522*dt + P521</f>
        <v>-0.44450985465049558</v>
      </c>
      <c r="R522" s="17">
        <v>521</v>
      </c>
      <c r="S522" s="16">
        <f>S521+dt</f>
        <v>5.1999999999999336</v>
      </c>
      <c r="T522" s="16">
        <f>-springK*(W521)+grav*mass-$Y$2*V521</f>
        <v>1.3707237133759953</v>
      </c>
      <c r="U522" s="16">
        <f>Table24[[#This Row],[F]]/mass</f>
        <v>9.1381580891733023</v>
      </c>
      <c r="V522" s="16">
        <f>U522*(dt) + V521</f>
        <v>-0.4241176194072343</v>
      </c>
      <c r="W522" s="18">
        <f>V522*dt + W521</f>
        <v>-0.44075549480785059</v>
      </c>
    </row>
    <row r="523" spans="1:23" x14ac:dyDescent="0.25">
      <c r="A523">
        <v>26.05</v>
      </c>
      <c r="B523">
        <v>0.253</v>
      </c>
      <c r="C523">
        <v>0.73</v>
      </c>
      <c r="D523">
        <f t="shared" si="48"/>
        <v>8.3000000000000018E-2</v>
      </c>
      <c r="E523">
        <f t="shared" si="49"/>
        <v>0.29800000000000004</v>
      </c>
      <c r="F523" s="24">
        <f t="shared" si="50"/>
        <v>-0.12213450000000003</v>
      </c>
      <c r="G523" s="24">
        <f t="shared" si="51"/>
        <v>0.28905702000000005</v>
      </c>
      <c r="H523" s="24">
        <f t="shared" si="52"/>
        <v>3.9967499999999996E-2</v>
      </c>
      <c r="I523" s="24">
        <f t="shared" si="53"/>
        <v>0.20689002000000001</v>
      </c>
      <c r="K523" s="17">
        <v>522</v>
      </c>
      <c r="L523" s="16">
        <f>L522+dt</f>
        <v>5.2099999999999334</v>
      </c>
      <c r="M523" s="16">
        <f>-springK*(P522)+grav*mass</f>
        <v>1.422259153774726</v>
      </c>
      <c r="N523" s="16">
        <f>Table2[[#This Row],[F]]/mass</f>
        <v>9.481727691831507</v>
      </c>
      <c r="O523" s="16">
        <f>N523*(dt) + O522</f>
        <v>-0.33751714008822586</v>
      </c>
      <c r="P523" s="18">
        <f>O523*dt + P522</f>
        <v>-0.44788502605137787</v>
      </c>
      <c r="R523" s="17">
        <v>522</v>
      </c>
      <c r="S523" s="16">
        <f>S522+dt</f>
        <v>5.2099999999999334</v>
      </c>
      <c r="T523" s="16">
        <f>-springK*(W522)+grav*mass-$Y$2*V522</f>
        <v>1.3982423888185147</v>
      </c>
      <c r="U523" s="16">
        <f>Table24[[#This Row],[F]]/mass</f>
        <v>9.321615925456765</v>
      </c>
      <c r="V523" s="16">
        <f>U523*(dt) + V522</f>
        <v>-0.33090146015266664</v>
      </c>
      <c r="W523" s="18">
        <f>V523*dt + W522</f>
        <v>-0.44406450940937725</v>
      </c>
    </row>
    <row r="524" spans="1:23" x14ac:dyDescent="0.25">
      <c r="A524">
        <v>26.1</v>
      </c>
      <c r="B524">
        <v>0.29399999999999998</v>
      </c>
      <c r="C524">
        <v>0.86</v>
      </c>
      <c r="D524">
        <f t="shared" si="48"/>
        <v>4.2000000000000037E-2</v>
      </c>
      <c r="E524">
        <f t="shared" si="49"/>
        <v>0.25700000000000006</v>
      </c>
      <c r="F524" s="24">
        <f t="shared" si="50"/>
        <v>-6.1803000000000052E-2</v>
      </c>
      <c r="G524" s="24">
        <f t="shared" si="51"/>
        <v>0.21498949500000011</v>
      </c>
      <c r="H524" s="24">
        <f t="shared" si="52"/>
        <v>5.5469999999999992E-2</v>
      </c>
      <c r="I524" s="24">
        <f t="shared" si="53"/>
        <v>0.20865649500000005</v>
      </c>
      <c r="K524" s="17">
        <v>523</v>
      </c>
      <c r="L524" s="16">
        <f>L523+dt</f>
        <v>5.2199999999999331</v>
      </c>
      <c r="M524" s="16">
        <f>-springK*(P523)+grav*mass</f>
        <v>1.4442315195944697</v>
      </c>
      <c r="N524" s="16">
        <f>Table2[[#This Row],[F]]/mass</f>
        <v>9.6282101306297978</v>
      </c>
      <c r="O524" s="16">
        <f>N524*(dt) + O523</f>
        <v>-0.24123503878192787</v>
      </c>
      <c r="P524" s="18">
        <f>O524*dt + P523</f>
        <v>-0.45029737643919715</v>
      </c>
      <c r="R524" s="17">
        <v>523</v>
      </c>
      <c r="S524" s="16">
        <f>S523+dt</f>
        <v>5.2199999999999331</v>
      </c>
      <c r="T524" s="16">
        <f>-springK*(W523)+grav*mass-$Y$2*V523</f>
        <v>1.4196908577151983</v>
      </c>
      <c r="U524" s="16">
        <f>Table24[[#This Row],[F]]/mass</f>
        <v>9.464605718101323</v>
      </c>
      <c r="V524" s="16">
        <f>U524*(dt) + V523</f>
        <v>-0.2362554029716534</v>
      </c>
      <c r="W524" s="18">
        <f>V524*dt + W523</f>
        <v>-0.44642706343909377</v>
      </c>
    </row>
    <row r="525" spans="1:23" x14ac:dyDescent="0.25">
      <c r="A525">
        <v>26.15</v>
      </c>
      <c r="B525">
        <v>0.33900000000000002</v>
      </c>
      <c r="C525">
        <v>0.9</v>
      </c>
      <c r="D525">
        <f t="shared" si="48"/>
        <v>-3.0000000000000027E-3</v>
      </c>
      <c r="E525">
        <f t="shared" si="49"/>
        <v>0.21200000000000002</v>
      </c>
      <c r="F525" s="24">
        <f t="shared" si="50"/>
        <v>4.4145000000000035E-3</v>
      </c>
      <c r="G525" s="24">
        <f t="shared" si="51"/>
        <v>0.14629272000000004</v>
      </c>
      <c r="H525" s="24">
        <f t="shared" si="52"/>
        <v>6.0749999999999998E-2</v>
      </c>
      <c r="I525" s="24">
        <f t="shared" si="53"/>
        <v>0.21145722000000006</v>
      </c>
      <c r="K525" s="17">
        <v>524</v>
      </c>
      <c r="L525" s="16">
        <f>L524+dt</f>
        <v>5.2299999999999329</v>
      </c>
      <c r="M525" s="16">
        <f>-springK*(P524)+grav*mass</f>
        <v>1.4599359206191733</v>
      </c>
      <c r="N525" s="16">
        <f>Table2[[#This Row],[F]]/mass</f>
        <v>9.7329061374611552</v>
      </c>
      <c r="O525" s="16">
        <f>N525*(dt) + O524</f>
        <v>-0.14390597740731631</v>
      </c>
      <c r="P525" s="18">
        <f>O525*dt + P524</f>
        <v>-0.45173643621327031</v>
      </c>
      <c r="R525" s="17">
        <v>524</v>
      </c>
      <c r="S525" s="16">
        <f>S524+dt</f>
        <v>5.2299999999999329</v>
      </c>
      <c r="T525" s="16">
        <f>-springK*(W524)+grav*mass-$Y$2*V524</f>
        <v>1.4349764383914718</v>
      </c>
      <c r="U525" s="16">
        <f>Table24[[#This Row],[F]]/mass</f>
        <v>9.56650958927648</v>
      </c>
      <c r="V525" s="16">
        <f>U525*(dt) + V524</f>
        <v>-0.14059030707888859</v>
      </c>
      <c r="W525" s="18">
        <f>V525*dt + W524</f>
        <v>-0.44783296650988264</v>
      </c>
    </row>
    <row r="526" spans="1:23" x14ac:dyDescent="0.25">
      <c r="A526">
        <v>26.2</v>
      </c>
      <c r="B526">
        <v>0.38400000000000001</v>
      </c>
      <c r="C526">
        <v>0.85</v>
      </c>
      <c r="D526">
        <f t="shared" si="48"/>
        <v>-4.7999999999999987E-2</v>
      </c>
      <c r="E526">
        <f t="shared" si="49"/>
        <v>0.16700000000000004</v>
      </c>
      <c r="F526" s="24">
        <f t="shared" si="50"/>
        <v>7.0631999999999986E-2</v>
      </c>
      <c r="G526" s="24">
        <f t="shared" si="51"/>
        <v>9.0778695000000034E-2</v>
      </c>
      <c r="H526" s="24">
        <f t="shared" si="52"/>
        <v>5.4187499999999993E-2</v>
      </c>
      <c r="I526" s="24">
        <f t="shared" si="53"/>
        <v>0.21559819500000002</v>
      </c>
      <c r="K526" s="17">
        <v>525</v>
      </c>
      <c r="L526" s="16">
        <f>L525+dt</f>
        <v>5.2399999999999327</v>
      </c>
      <c r="M526" s="16">
        <f>-springK*(P525)+grav*mass</f>
        <v>1.4693041997483898</v>
      </c>
      <c r="N526" s="16">
        <f>Table2[[#This Row],[F]]/mass</f>
        <v>9.7953613316559327</v>
      </c>
      <c r="O526" s="16">
        <f>N526*(dt) + O525</f>
        <v>-4.5952364090756981E-2</v>
      </c>
      <c r="P526" s="18">
        <f>O526*dt + P525</f>
        <v>-0.45219595985417788</v>
      </c>
      <c r="R526" s="17">
        <v>525</v>
      </c>
      <c r="S526" s="16">
        <f>S525+dt</f>
        <v>5.2399999999999327</v>
      </c>
      <c r="T526" s="16">
        <f>-springK*(W525)+grav*mass-$Y$2*V525</f>
        <v>1.4440332022864146</v>
      </c>
      <c r="U526" s="16">
        <f>Table24[[#This Row],[F]]/mass</f>
        <v>9.6268880152427645</v>
      </c>
      <c r="V526" s="16">
        <f>U526*(dt) + V525</f>
        <v>-4.4321426926460947E-2</v>
      </c>
      <c r="W526" s="18">
        <f>V526*dt + W525</f>
        <v>-0.44827618077914727</v>
      </c>
    </row>
    <row r="527" spans="1:23" x14ac:dyDescent="0.25">
      <c r="A527">
        <v>26.25</v>
      </c>
      <c r="B527">
        <v>0.42399999999999999</v>
      </c>
      <c r="C527">
        <v>0.7</v>
      </c>
      <c r="D527">
        <f t="shared" si="48"/>
        <v>-8.7999999999999967E-2</v>
      </c>
      <c r="E527">
        <f t="shared" si="49"/>
        <v>0.12700000000000006</v>
      </c>
      <c r="F527" s="24">
        <f t="shared" si="50"/>
        <v>0.12949199999999997</v>
      </c>
      <c r="G527" s="24">
        <f t="shared" si="51"/>
        <v>5.2499895000000046E-2</v>
      </c>
      <c r="H527" s="24">
        <f t="shared" si="52"/>
        <v>3.6749999999999991E-2</v>
      </c>
      <c r="I527" s="24">
        <f t="shared" si="53"/>
        <v>0.21874189500000002</v>
      </c>
      <c r="K527" s="17">
        <v>526</v>
      </c>
      <c r="L527" s="16">
        <f>L526+dt</f>
        <v>5.2499999999999325</v>
      </c>
      <c r="M527" s="16">
        <f>-springK*(P526)+grav*mass</f>
        <v>1.4722956986506979</v>
      </c>
      <c r="N527" s="16">
        <f>Table2[[#This Row],[F]]/mass</f>
        <v>9.8153046576713194</v>
      </c>
      <c r="O527" s="16">
        <f>N527*(dt) + O526</f>
        <v>5.2200682485956218E-2</v>
      </c>
      <c r="P527" s="18">
        <f>O527*dt + P526</f>
        <v>-0.45167395302931829</v>
      </c>
      <c r="R527" s="17">
        <v>526</v>
      </c>
      <c r="S527" s="16">
        <f>S526+dt</f>
        <v>5.2499999999999325</v>
      </c>
      <c r="T527" s="16">
        <f>-springK*(W526)+grav*mass-$Y$2*V526</f>
        <v>1.446822258299175</v>
      </c>
      <c r="U527" s="16">
        <f>Table24[[#This Row],[F]]/mass</f>
        <v>9.6454817219944999</v>
      </c>
      <c r="V527" s="16">
        <f>U527*(dt) + V526</f>
        <v>5.2133390293484058E-2</v>
      </c>
      <c r="W527" s="18">
        <f>V527*dt + W526</f>
        <v>-0.44775484687621242</v>
      </c>
    </row>
    <row r="528" spans="1:23" x14ac:dyDescent="0.25">
      <c r="A528">
        <v>26.3</v>
      </c>
      <c r="B528">
        <v>0.45400000000000001</v>
      </c>
      <c r="C528">
        <v>0.48</v>
      </c>
      <c r="D528">
        <f t="shared" si="48"/>
        <v>-0.11799999999999999</v>
      </c>
      <c r="E528">
        <f t="shared" si="49"/>
        <v>9.7000000000000031E-2</v>
      </c>
      <c r="F528" s="24">
        <f t="shared" si="50"/>
        <v>0.17363699999999999</v>
      </c>
      <c r="G528" s="24">
        <f t="shared" si="51"/>
        <v>3.0626295000000019E-2</v>
      </c>
      <c r="H528" s="24">
        <f t="shared" si="52"/>
        <v>1.728E-2</v>
      </c>
      <c r="I528" s="24">
        <f t="shared" si="53"/>
        <v>0.221543295</v>
      </c>
      <c r="K528" s="17">
        <v>527</v>
      </c>
      <c r="L528" s="16">
        <f>L527+dt</f>
        <v>5.2599999999999323</v>
      </c>
      <c r="M528" s="16">
        <f>-springK*(P527)+grav*mass</f>
        <v>1.4688974342208618</v>
      </c>
      <c r="N528" s="16">
        <f>Table2[[#This Row],[F]]/mass</f>
        <v>9.7926495614724125</v>
      </c>
      <c r="O528" s="16">
        <f>N528*(dt) + O527</f>
        <v>0.15012717810068033</v>
      </c>
      <c r="P528" s="18">
        <f>O528*dt + P527</f>
        <v>-0.4501726812483115</v>
      </c>
      <c r="R528" s="17">
        <v>527</v>
      </c>
      <c r="S528" s="16">
        <f>S527+dt</f>
        <v>5.2599999999999323</v>
      </c>
      <c r="T528" s="16">
        <f>-springK*(W527)+grav*mass-$Y$2*V527</f>
        <v>1.4433319197738492</v>
      </c>
      <c r="U528" s="16">
        <f>Table24[[#This Row],[F]]/mass</f>
        <v>9.6222127984923294</v>
      </c>
      <c r="V528" s="16">
        <f>U528*(dt) + V527</f>
        <v>0.14835551827840737</v>
      </c>
      <c r="W528" s="18">
        <f>V528*dt + W527</f>
        <v>-0.44627129169342833</v>
      </c>
    </row>
    <row r="529" spans="1:23" x14ac:dyDescent="0.25">
      <c r="A529">
        <v>26.35</v>
      </c>
      <c r="B529">
        <v>0.47199999999999998</v>
      </c>
      <c r="C529">
        <v>0.21</v>
      </c>
      <c r="D529">
        <f t="shared" si="48"/>
        <v>-0.13599999999999995</v>
      </c>
      <c r="E529">
        <f t="shared" si="49"/>
        <v>7.900000000000007E-2</v>
      </c>
      <c r="F529" s="24">
        <f t="shared" si="50"/>
        <v>0.20012399999999991</v>
      </c>
      <c r="G529" s="24">
        <f t="shared" si="51"/>
        <v>2.0314455000000037E-2</v>
      </c>
      <c r="H529" s="24">
        <f t="shared" si="52"/>
        <v>3.3074999999999992E-3</v>
      </c>
      <c r="I529" s="24">
        <f t="shared" si="53"/>
        <v>0.22374595499999994</v>
      </c>
      <c r="K529" s="17">
        <v>528</v>
      </c>
      <c r="L529" s="16">
        <f>L528+dt</f>
        <v>5.2699999999999321</v>
      </c>
      <c r="M529" s="16">
        <f>-springK*(P528)+grav*mass</f>
        <v>1.4591241549265079</v>
      </c>
      <c r="N529" s="16">
        <f>Table2[[#This Row],[F]]/mass</f>
        <v>9.7274943661767193</v>
      </c>
      <c r="O529" s="16">
        <f>N529*(dt) + O528</f>
        <v>0.24740212176244752</v>
      </c>
      <c r="P529" s="18">
        <f>O529*dt + P528</f>
        <v>-0.44769866003068703</v>
      </c>
      <c r="R529" s="17">
        <v>528</v>
      </c>
      <c r="S529" s="16">
        <f>S528+dt</f>
        <v>5.2699999999999321</v>
      </c>
      <c r="T529" s="16">
        <f>-springK*(W528)+grav*mass-$Y$2*V528</f>
        <v>1.43357775340594</v>
      </c>
      <c r="U529" s="16">
        <f>Table24[[#This Row],[F]]/mass</f>
        <v>9.5571850227062676</v>
      </c>
      <c r="V529" s="16">
        <f>U529*(dt) + V528</f>
        <v>0.24392736850547003</v>
      </c>
      <c r="W529" s="18">
        <f>V529*dt + W528</f>
        <v>-0.44383201800837363</v>
      </c>
    </row>
    <row r="530" spans="1:23" x14ac:dyDescent="0.25">
      <c r="A530">
        <v>26.4</v>
      </c>
      <c r="B530">
        <v>0.47499999999999998</v>
      </c>
      <c r="C530">
        <v>-0.08</v>
      </c>
      <c r="D530">
        <f t="shared" si="48"/>
        <v>-0.13899999999999996</v>
      </c>
      <c r="E530">
        <f t="shared" si="49"/>
        <v>7.6000000000000068E-2</v>
      </c>
      <c r="F530" s="24">
        <f t="shared" si="50"/>
        <v>0.20453849999999996</v>
      </c>
      <c r="G530" s="24">
        <f t="shared" si="51"/>
        <v>1.8800880000000034E-2</v>
      </c>
      <c r="H530" s="24">
        <f t="shared" si="52"/>
        <v>4.8000000000000001E-4</v>
      </c>
      <c r="I530" s="24">
        <f t="shared" si="53"/>
        <v>0.22381937999999998</v>
      </c>
      <c r="K530" s="17">
        <v>529</v>
      </c>
      <c r="L530" s="16">
        <f>L529+dt</f>
        <v>5.2799999999999319</v>
      </c>
      <c r="M530" s="16">
        <f>-springK*(P529)+grav*mass</f>
        <v>1.4430182767997726</v>
      </c>
      <c r="N530" s="16">
        <f>Table2[[#This Row],[F]]/mass</f>
        <v>9.620121845331818</v>
      </c>
      <c r="O530" s="16">
        <f>N530*(dt) + O529</f>
        <v>0.34360334021576572</v>
      </c>
      <c r="P530" s="18">
        <f>O530*dt + P529</f>
        <v>-0.44426262662852939</v>
      </c>
      <c r="R530" s="17">
        <v>529</v>
      </c>
      <c r="S530" s="16">
        <f>S529+dt</f>
        <v>5.2799999999999319</v>
      </c>
      <c r="T530" s="16">
        <f>-springK*(W529)+grav*mass-$Y$2*V529</f>
        <v>1.4176025098660068</v>
      </c>
      <c r="U530" s="16">
        <f>Table24[[#This Row],[F]]/mass</f>
        <v>9.4506833991067118</v>
      </c>
      <c r="V530" s="16">
        <f>U530*(dt) + V529</f>
        <v>0.33843420249653716</v>
      </c>
      <c r="W530" s="18">
        <f>V530*dt + W529</f>
        <v>-0.44044767598340828</v>
      </c>
    </row>
    <row r="531" spans="1:23" x14ac:dyDescent="0.25">
      <c r="A531">
        <v>26.45</v>
      </c>
      <c r="B531">
        <v>0.46300000000000002</v>
      </c>
      <c r="C531">
        <v>-0.37</v>
      </c>
      <c r="D531">
        <f t="shared" si="48"/>
        <v>-0.127</v>
      </c>
      <c r="E531">
        <f t="shared" si="49"/>
        <v>8.8000000000000023E-2</v>
      </c>
      <c r="F531" s="24">
        <f t="shared" si="50"/>
        <v>0.18688050000000003</v>
      </c>
      <c r="G531" s="24">
        <f t="shared" si="51"/>
        <v>2.5206720000000012E-2</v>
      </c>
      <c r="H531" s="24">
        <f t="shared" si="52"/>
        <v>1.0267499999999999E-2</v>
      </c>
      <c r="I531" s="24">
        <f t="shared" si="53"/>
        <v>0.22235472000000006</v>
      </c>
      <c r="K531" s="17">
        <v>530</v>
      </c>
      <c r="L531" s="16">
        <f>L530+dt</f>
        <v>5.2899999999999316</v>
      </c>
      <c r="M531" s="16">
        <f>-springK*(P530)+grav*mass</f>
        <v>1.4206496993517261</v>
      </c>
      <c r="N531" s="16">
        <f>Table2[[#This Row],[F]]/mass</f>
        <v>9.4709979956781751</v>
      </c>
      <c r="O531" s="16">
        <f>N531*(dt) + O530</f>
        <v>0.43831332017254748</v>
      </c>
      <c r="P531" s="18">
        <f>O531*dt + P530</f>
        <v>-0.43987949342680394</v>
      </c>
      <c r="R531" s="17">
        <v>530</v>
      </c>
      <c r="S531" s="16">
        <f>S530+dt</f>
        <v>5.2899999999999316</v>
      </c>
      <c r="T531" s="16">
        <f>-springK*(W530)+grav*mass-$Y$2*V530</f>
        <v>1.3954759364494911</v>
      </c>
      <c r="U531" s="16">
        <f>Table24[[#This Row],[F]]/mass</f>
        <v>9.3031729096632745</v>
      </c>
      <c r="V531" s="16">
        <f>U531*(dt) + V530</f>
        <v>0.43146593159316993</v>
      </c>
      <c r="W531" s="18">
        <f>V531*dt + W530</f>
        <v>-0.43613301666747656</v>
      </c>
    </row>
    <row r="532" spans="1:23" x14ac:dyDescent="0.25">
      <c r="A532">
        <v>26.5</v>
      </c>
      <c r="B532">
        <v>0.438</v>
      </c>
      <c r="C532">
        <v>-0.61</v>
      </c>
      <c r="D532">
        <f t="shared" si="48"/>
        <v>-0.10199999999999998</v>
      </c>
      <c r="E532">
        <f t="shared" si="49"/>
        <v>0.11300000000000004</v>
      </c>
      <c r="F532" s="24">
        <f t="shared" si="50"/>
        <v>0.15009299999999998</v>
      </c>
      <c r="G532" s="24">
        <f t="shared" si="51"/>
        <v>4.1563095000000029E-2</v>
      </c>
      <c r="H532" s="24">
        <f t="shared" si="52"/>
        <v>2.7907499999999998E-2</v>
      </c>
      <c r="I532" s="24">
        <f t="shared" si="53"/>
        <v>0.219563595</v>
      </c>
      <c r="K532" s="17">
        <v>531</v>
      </c>
      <c r="L532" s="16">
        <f>L531+dt</f>
        <v>5.2999999999999314</v>
      </c>
      <c r="M532" s="16">
        <f>-springK*(P531)+grav*mass</f>
        <v>1.3921155022084937</v>
      </c>
      <c r="N532" s="16">
        <f>Table2[[#This Row],[F]]/mass</f>
        <v>9.2807700147232914</v>
      </c>
      <c r="O532" s="16">
        <f>N532*(dt) + O531</f>
        <v>0.53112102031978037</v>
      </c>
      <c r="P532" s="18">
        <f>O532*dt + P531</f>
        <v>-0.43456828322360613</v>
      </c>
      <c r="R532" s="17">
        <v>531</v>
      </c>
      <c r="S532" s="16">
        <f>S531+dt</f>
        <v>5.2999999999999314</v>
      </c>
      <c r="T532" s="16">
        <f>-springK*(W531)+grav*mass-$Y$2*V531</f>
        <v>1.3672944725736793</v>
      </c>
      <c r="U532" s="16">
        <f>Table24[[#This Row],[F]]/mass</f>
        <v>9.1152964838245296</v>
      </c>
      <c r="V532" s="16">
        <f>U532*(dt) + V531</f>
        <v>0.52261889643141524</v>
      </c>
      <c r="W532" s="18">
        <f>V532*dt + W531</f>
        <v>-0.43090682770316241</v>
      </c>
    </row>
    <row r="533" spans="1:23" x14ac:dyDescent="0.25">
      <c r="A533">
        <v>26.55</v>
      </c>
      <c r="B533">
        <v>0.40200000000000002</v>
      </c>
      <c r="C533">
        <v>-0.79</v>
      </c>
      <c r="D533">
        <f t="shared" si="48"/>
        <v>-6.6000000000000003E-2</v>
      </c>
      <c r="E533">
        <f t="shared" si="49"/>
        <v>0.14900000000000002</v>
      </c>
      <c r="F533" s="24">
        <f t="shared" si="50"/>
        <v>9.7119000000000011E-2</v>
      </c>
      <c r="G533" s="24">
        <f t="shared" si="51"/>
        <v>7.2264255000000013E-2</v>
      </c>
      <c r="H533" s="24">
        <f t="shared" si="52"/>
        <v>4.6807500000000009E-2</v>
      </c>
      <c r="I533" s="24">
        <f t="shared" si="53"/>
        <v>0.21619075500000001</v>
      </c>
      <c r="K533" s="17">
        <v>532</v>
      </c>
      <c r="L533" s="16">
        <f>L532+dt</f>
        <v>5.3099999999999312</v>
      </c>
      <c r="M533" s="16">
        <f>-springK*(P532)+grav*mass</f>
        <v>1.357539523785676</v>
      </c>
      <c r="N533" s="16">
        <f>Table2[[#This Row],[F]]/mass</f>
        <v>9.0502634919045075</v>
      </c>
      <c r="O533" s="16">
        <f>N533*(dt) + O532</f>
        <v>0.62162365523882546</v>
      </c>
      <c r="P533" s="18">
        <f>O533*dt + P532</f>
        <v>-0.4283520466712179</v>
      </c>
      <c r="R533" s="17">
        <v>532</v>
      </c>
      <c r="S533" s="16">
        <f>S532+dt</f>
        <v>5.3099999999999312</v>
      </c>
      <c r="T533" s="16">
        <f>-springK*(W532)+grav*mass-$Y$2*V532</f>
        <v>1.3331808294511558</v>
      </c>
      <c r="U533" s="16">
        <f>Table24[[#This Row],[F]]/mass</f>
        <v>8.8878721963410392</v>
      </c>
      <c r="V533" s="16">
        <f>U533*(dt) + V532</f>
        <v>0.61149761839482564</v>
      </c>
      <c r="W533" s="18">
        <f>V533*dt + W532</f>
        <v>-0.42479185151921417</v>
      </c>
    </row>
    <row r="534" spans="1:23" x14ac:dyDescent="0.25">
      <c r="A534">
        <v>26.6</v>
      </c>
      <c r="B534">
        <v>0.35899999999999999</v>
      </c>
      <c r="C534">
        <v>-0.89</v>
      </c>
      <c r="D534">
        <f t="shared" si="48"/>
        <v>-2.2999999999999965E-2</v>
      </c>
      <c r="E534">
        <f t="shared" si="49"/>
        <v>0.19200000000000006</v>
      </c>
      <c r="F534" s="24">
        <f t="shared" si="50"/>
        <v>3.3844499999999951E-2</v>
      </c>
      <c r="G534" s="24">
        <f t="shared" si="51"/>
        <v>0.11999232000000007</v>
      </c>
      <c r="H534" s="24">
        <f t="shared" si="52"/>
        <v>5.9407500000000002E-2</v>
      </c>
      <c r="I534" s="24">
        <f t="shared" si="53"/>
        <v>0.21324432000000001</v>
      </c>
      <c r="K534" s="17">
        <v>533</v>
      </c>
      <c r="L534" s="16">
        <f>L533+dt</f>
        <v>5.319999999999931</v>
      </c>
      <c r="M534" s="16">
        <f>-springK*(P533)+grav*mass</f>
        <v>1.3170718238296286</v>
      </c>
      <c r="N534" s="16">
        <f>Table2[[#This Row],[F]]/mass</f>
        <v>8.7804788255308583</v>
      </c>
      <c r="O534" s="16">
        <f>N534*(dt) + O533</f>
        <v>0.70942844349413403</v>
      </c>
      <c r="P534" s="18">
        <f>O534*dt + P533</f>
        <v>-0.42125776223627653</v>
      </c>
      <c r="R534" s="17">
        <v>533</v>
      </c>
      <c r="S534" s="16">
        <f>S533+dt</f>
        <v>5.319999999999931</v>
      </c>
      <c r="T534" s="16">
        <f>-springK*(W533)+grav*mass-$Y$2*V533</f>
        <v>1.2932834557716895</v>
      </c>
      <c r="U534" s="16">
        <f>Table24[[#This Row],[F]]/mass</f>
        <v>8.6218897051445964</v>
      </c>
      <c r="V534" s="16">
        <f>U534*(dt) + V533</f>
        <v>0.69771651544627156</v>
      </c>
      <c r="W534" s="18">
        <f>V534*dt + W533</f>
        <v>-0.41781468636475144</v>
      </c>
    </row>
    <row r="535" spans="1:23" x14ac:dyDescent="0.25">
      <c r="A535">
        <v>26.65</v>
      </c>
      <c r="B535">
        <v>0.313</v>
      </c>
      <c r="C535">
        <v>-0.89</v>
      </c>
      <c r="D535">
        <f t="shared" si="48"/>
        <v>2.300000000000002E-2</v>
      </c>
      <c r="E535">
        <f t="shared" si="49"/>
        <v>0.23800000000000004</v>
      </c>
      <c r="F535" s="24">
        <f t="shared" si="50"/>
        <v>-3.3844500000000034E-2</v>
      </c>
      <c r="G535" s="24">
        <f t="shared" si="51"/>
        <v>0.18437622000000006</v>
      </c>
      <c r="H535" s="24">
        <f t="shared" si="52"/>
        <v>5.9407500000000002E-2</v>
      </c>
      <c r="I535" s="24">
        <f t="shared" si="53"/>
        <v>0.20993922000000004</v>
      </c>
      <c r="K535" s="17">
        <v>534</v>
      </c>
      <c r="L535" s="16">
        <f>L534+dt</f>
        <v>5.3299999999999308</v>
      </c>
      <c r="M535" s="16">
        <f>-springK*(P534)+grav*mass</f>
        <v>1.2708880321581602</v>
      </c>
      <c r="N535" s="16">
        <f>Table2[[#This Row],[F]]/mass</f>
        <v>8.4725868810544007</v>
      </c>
      <c r="O535" s="16">
        <f>N535*(dt) + O534</f>
        <v>0.79415431230467803</v>
      </c>
      <c r="P535" s="18">
        <f>O535*dt + P534</f>
        <v>-0.41331621911322974</v>
      </c>
      <c r="R535" s="17">
        <v>534</v>
      </c>
      <c r="S535" s="16">
        <f>S534+dt</f>
        <v>5.3299999999999308</v>
      </c>
      <c r="T535" s="16">
        <f>-springK*(W534)+grav*mass-$Y$2*V534</f>
        <v>1.2477758917190853</v>
      </c>
      <c r="U535" s="16">
        <f>Table24[[#This Row],[F]]/mass</f>
        <v>8.3185059447939018</v>
      </c>
      <c r="V535" s="16">
        <f>U535*(dt) + V534</f>
        <v>0.78090157489421053</v>
      </c>
      <c r="W535" s="18">
        <f>V535*dt + W534</f>
        <v>-0.41000567061580934</v>
      </c>
    </row>
    <row r="536" spans="1:23" x14ac:dyDescent="0.25">
      <c r="A536">
        <v>26.7</v>
      </c>
      <c r="B536">
        <v>0.27</v>
      </c>
      <c r="C536">
        <v>-0.79</v>
      </c>
      <c r="D536">
        <f t="shared" si="48"/>
        <v>6.6000000000000003E-2</v>
      </c>
      <c r="E536">
        <f t="shared" si="49"/>
        <v>0.28100000000000003</v>
      </c>
      <c r="F536" s="24">
        <f t="shared" si="50"/>
        <v>-9.7119000000000011E-2</v>
      </c>
      <c r="G536" s="24">
        <f t="shared" si="51"/>
        <v>0.25701805500000002</v>
      </c>
      <c r="H536" s="24">
        <f t="shared" si="52"/>
        <v>4.6807500000000009E-2</v>
      </c>
      <c r="I536" s="24">
        <f t="shared" si="53"/>
        <v>0.20670655500000001</v>
      </c>
      <c r="K536" s="17">
        <v>535</v>
      </c>
      <c r="L536" s="16">
        <f>L535+dt</f>
        <v>5.3399999999999306</v>
      </c>
      <c r="M536" s="16">
        <f>-springK*(P535)+grav*mass</f>
        <v>1.2191885864271257</v>
      </c>
      <c r="N536" s="16">
        <f>Table2[[#This Row],[F]]/mass</f>
        <v>8.1279239095141715</v>
      </c>
      <c r="O536" s="16">
        <f>N536*(dt) + O535</f>
        <v>0.87543355139981971</v>
      </c>
      <c r="P536" s="18">
        <f>O536*dt + P535</f>
        <v>-0.40456188359923156</v>
      </c>
      <c r="R536" s="17">
        <v>535</v>
      </c>
      <c r="S536" s="16">
        <f>S535+dt</f>
        <v>5.3399999999999306</v>
      </c>
      <c r="T536" s="16">
        <f>-springK*(W535)+grav*mass-$Y$2*V535</f>
        <v>1.1968560141340245</v>
      </c>
      <c r="U536" s="16">
        <f>Table24[[#This Row],[F]]/mass</f>
        <v>7.9790400942268302</v>
      </c>
      <c r="V536" s="16">
        <f>U536*(dt) + V535</f>
        <v>0.86069197583647883</v>
      </c>
      <c r="W536" s="18">
        <f>V536*dt + W535</f>
        <v>-0.40139875085744453</v>
      </c>
    </row>
    <row r="537" spans="1:23" x14ac:dyDescent="0.25">
      <c r="A537">
        <v>26.75</v>
      </c>
      <c r="B537">
        <v>0.23400000000000001</v>
      </c>
      <c r="C537">
        <v>-0.62</v>
      </c>
      <c r="D537">
        <f t="shared" si="48"/>
        <v>0.10200000000000001</v>
      </c>
      <c r="E537">
        <f t="shared" si="49"/>
        <v>0.31700000000000006</v>
      </c>
      <c r="F537" s="24">
        <f t="shared" si="50"/>
        <v>-0.15009300000000003</v>
      </c>
      <c r="G537" s="24">
        <f t="shared" si="51"/>
        <v>0.32709169500000013</v>
      </c>
      <c r="H537" s="24">
        <f t="shared" si="52"/>
        <v>2.8830000000000001E-2</v>
      </c>
      <c r="I537" s="24">
        <f t="shared" si="53"/>
        <v>0.20582869500000009</v>
      </c>
      <c r="K537" s="17">
        <v>536</v>
      </c>
      <c r="L537" s="16">
        <f>L536+dt</f>
        <v>5.3499999999999304</v>
      </c>
      <c r="M537" s="16">
        <f>-springK*(P536)+grav*mass</f>
        <v>1.1621978622309974</v>
      </c>
      <c r="N537" s="16">
        <f>Table2[[#This Row],[F]]/mass</f>
        <v>7.7479857482066494</v>
      </c>
      <c r="O537" s="16">
        <f>N537*(dt) + O536</f>
        <v>0.95291340888188625</v>
      </c>
      <c r="P537" s="18">
        <f>O537*dt + P536</f>
        <v>-0.39503274951041273</v>
      </c>
      <c r="R537" s="17">
        <v>536</v>
      </c>
      <c r="S537" s="16">
        <f>S536+dt</f>
        <v>5.3499999999999304</v>
      </c>
      <c r="T537" s="16">
        <f>-springK*(W536)+grav*mass-$Y$2*V536</f>
        <v>1.1407451761061271</v>
      </c>
      <c r="U537" s="16">
        <f>Table24[[#This Row],[F]]/mass</f>
        <v>7.6049678407075145</v>
      </c>
      <c r="V537" s="16">
        <f>U537*(dt) + V536</f>
        <v>0.93674165424355393</v>
      </c>
      <c r="W537" s="18">
        <f>V537*dt + W536</f>
        <v>-0.39203133431500897</v>
      </c>
    </row>
    <row r="538" spans="1:23" x14ac:dyDescent="0.25">
      <c r="A538">
        <v>26.8</v>
      </c>
      <c r="B538">
        <v>0.20799999999999999</v>
      </c>
      <c r="C538">
        <v>-0.38</v>
      </c>
      <c r="D538">
        <f t="shared" si="48"/>
        <v>0.12800000000000003</v>
      </c>
      <c r="E538">
        <f t="shared" si="49"/>
        <v>0.34300000000000008</v>
      </c>
      <c r="F538" s="24">
        <f t="shared" si="50"/>
        <v>-0.18835200000000007</v>
      </c>
      <c r="G538" s="24">
        <f t="shared" si="51"/>
        <v>0.38294749500000019</v>
      </c>
      <c r="H538" s="24">
        <f t="shared" si="52"/>
        <v>1.0829999999999999E-2</v>
      </c>
      <c r="I538" s="24">
        <f t="shared" si="53"/>
        <v>0.20542549500000012</v>
      </c>
      <c r="K538" s="17">
        <v>537</v>
      </c>
      <c r="L538" s="16">
        <f>L537+dt</f>
        <v>5.3599999999999302</v>
      </c>
      <c r="M538" s="16">
        <f>-springK*(P537)+grav*mass</f>
        <v>1.1001631993127867</v>
      </c>
      <c r="N538" s="16">
        <f>Table2[[#This Row],[F]]/mass</f>
        <v>7.3344213287519118</v>
      </c>
      <c r="O538" s="16">
        <f>N538*(dt) + O537</f>
        <v>1.0262576221694053</v>
      </c>
      <c r="P538" s="18">
        <f>O538*dt + P537</f>
        <v>-0.38477017328871865</v>
      </c>
      <c r="R538" s="17">
        <v>537</v>
      </c>
      <c r="S538" s="16">
        <f>S537+dt</f>
        <v>5.3599999999999302</v>
      </c>
      <c r="T538" s="16">
        <f>-springK*(W537)+grav*mass-$Y$2*V537</f>
        <v>1.0796872447364645</v>
      </c>
      <c r="U538" s="16">
        <f>Table24[[#This Row],[F]]/mass</f>
        <v>7.1979149649097636</v>
      </c>
      <c r="V538" s="16">
        <f>U538*(dt) + V537</f>
        <v>1.0087208038926516</v>
      </c>
      <c r="W538" s="18">
        <f>V538*dt + W537</f>
        <v>-0.38194412627608243</v>
      </c>
    </row>
    <row r="539" spans="1:23" x14ac:dyDescent="0.25">
      <c r="A539">
        <v>26.85</v>
      </c>
      <c r="B539">
        <v>0.19600000000000001</v>
      </c>
      <c r="C539">
        <v>-0.1</v>
      </c>
      <c r="D539">
        <f t="shared" si="48"/>
        <v>0.14000000000000001</v>
      </c>
      <c r="E539">
        <f t="shared" si="49"/>
        <v>0.35500000000000004</v>
      </c>
      <c r="F539" s="24">
        <f t="shared" si="50"/>
        <v>-0.20601000000000003</v>
      </c>
      <c r="G539" s="24">
        <f t="shared" si="51"/>
        <v>0.41021137500000004</v>
      </c>
      <c r="H539" s="24">
        <f t="shared" si="52"/>
        <v>7.5000000000000012E-4</v>
      </c>
      <c r="I539" s="24">
        <f t="shared" si="53"/>
        <v>0.20495137500000002</v>
      </c>
      <c r="K539" s="17">
        <v>538</v>
      </c>
      <c r="L539" s="16">
        <f>L538+dt</f>
        <v>5.3699999999999299</v>
      </c>
      <c r="M539" s="16">
        <f>-springK*(P538)+grav*mass</f>
        <v>1.0333538281095584</v>
      </c>
      <c r="N539" s="16">
        <f>Table2[[#This Row],[F]]/mass</f>
        <v>6.8890255207303897</v>
      </c>
      <c r="O539" s="16">
        <f>N539*(dt) + O538</f>
        <v>1.0951478773767092</v>
      </c>
      <c r="P539" s="18">
        <f>O539*dt + P538</f>
        <v>-0.37381869451495159</v>
      </c>
      <c r="R539" s="17">
        <v>538</v>
      </c>
      <c r="S539" s="16">
        <f>S538+dt</f>
        <v>5.3699999999999299</v>
      </c>
      <c r="T539" s="16">
        <f>-springK*(W538)+grav*mass-$Y$2*V538</f>
        <v>1.013947541253404</v>
      </c>
      <c r="U539" s="16">
        <f>Table24[[#This Row],[F]]/mass</f>
        <v>6.7596502750226941</v>
      </c>
      <c r="V539" s="16">
        <f>U539*(dt) + V538</f>
        <v>1.0763173066428786</v>
      </c>
      <c r="W539" s="18">
        <f>V539*dt + W538</f>
        <v>-0.37118095320965366</v>
      </c>
    </row>
    <row r="540" spans="1:23" x14ac:dyDescent="0.25">
      <c r="A540">
        <v>26.9</v>
      </c>
      <c r="B540">
        <v>0.19800000000000001</v>
      </c>
      <c r="C540">
        <v>0.19</v>
      </c>
      <c r="D540">
        <f t="shared" si="48"/>
        <v>0.13800000000000001</v>
      </c>
      <c r="E540">
        <f t="shared" si="49"/>
        <v>0.35300000000000004</v>
      </c>
      <c r="F540" s="24">
        <f t="shared" si="50"/>
        <v>-0.203067</v>
      </c>
      <c r="G540" s="24">
        <f t="shared" si="51"/>
        <v>0.40560229500000006</v>
      </c>
      <c r="H540" s="24">
        <f t="shared" si="52"/>
        <v>2.7074999999999998E-3</v>
      </c>
      <c r="I540" s="24">
        <f t="shared" si="53"/>
        <v>0.20524279500000006</v>
      </c>
      <c r="K540" s="17">
        <v>539</v>
      </c>
      <c r="L540" s="16">
        <f>L539+dt</f>
        <v>5.3799999999999297</v>
      </c>
      <c r="M540" s="16">
        <f>-springK*(P539)+grav*mass</f>
        <v>0.96205970129233465</v>
      </c>
      <c r="N540" s="16">
        <f>Table2[[#This Row],[F]]/mass</f>
        <v>6.4137313419488979</v>
      </c>
      <c r="O540" s="16">
        <f>N540*(dt) + O539</f>
        <v>1.1592851907961981</v>
      </c>
      <c r="P540" s="18">
        <f>O540*dt + P539</f>
        <v>-0.36222584260698959</v>
      </c>
      <c r="R540" s="17">
        <v>539</v>
      </c>
      <c r="S540" s="16">
        <f>S539+dt</f>
        <v>5.3799999999999297</v>
      </c>
      <c r="T540" s="16">
        <f>-springK*(W539)+grav*mass-$Y$2*V539</f>
        <v>0.94381168808820248</v>
      </c>
      <c r="U540" s="16">
        <f>Table24[[#This Row],[F]]/mass</f>
        <v>6.2920779205880164</v>
      </c>
      <c r="V540" s="16">
        <f>U540*(dt) + V539</f>
        <v>1.1392380858487587</v>
      </c>
      <c r="W540" s="18">
        <f>V540*dt + W539</f>
        <v>-0.35978857235116607</v>
      </c>
    </row>
    <row r="541" spans="1:23" x14ac:dyDescent="0.25">
      <c r="A541">
        <v>26.95</v>
      </c>
      <c r="B541">
        <v>0.215</v>
      </c>
      <c r="C541">
        <v>0.46</v>
      </c>
      <c r="D541">
        <f t="shared" si="48"/>
        <v>0.12100000000000002</v>
      </c>
      <c r="E541">
        <f t="shared" si="49"/>
        <v>0.33600000000000008</v>
      </c>
      <c r="F541" s="24">
        <f t="shared" si="50"/>
        <v>-0.17805150000000003</v>
      </c>
      <c r="G541" s="24">
        <f t="shared" si="51"/>
        <v>0.36747648000000016</v>
      </c>
      <c r="H541" s="24">
        <f t="shared" si="52"/>
        <v>1.5869999999999999E-2</v>
      </c>
      <c r="I541" s="24">
        <f t="shared" si="53"/>
        <v>0.20529498000000013</v>
      </c>
      <c r="K541" s="17">
        <v>540</v>
      </c>
      <c r="L541" s="16">
        <f>L540+dt</f>
        <v>5.3899999999999295</v>
      </c>
      <c r="M541" s="16">
        <f>-springK*(P540)+grav*mass</f>
        <v>0.88659023537150206</v>
      </c>
      <c r="N541" s="16">
        <f>Table2[[#This Row],[F]]/mass</f>
        <v>5.9106015691433473</v>
      </c>
      <c r="O541" s="16">
        <f>N541*(dt) + O540</f>
        <v>1.2183912064876314</v>
      </c>
      <c r="P541" s="18">
        <f>O541*dt + P540</f>
        <v>-0.3500419305421133</v>
      </c>
      <c r="R541" s="17">
        <v>540</v>
      </c>
      <c r="S541" s="16">
        <f>S540+dt</f>
        <v>5.3899999999999295</v>
      </c>
      <c r="T541" s="16">
        <f>-springK*(W540)+grav*mass-$Y$2*V540</f>
        <v>0.86958436792024252</v>
      </c>
      <c r="U541" s="16">
        <f>Table24[[#This Row],[F]]/mass</f>
        <v>5.7972291194682839</v>
      </c>
      <c r="V541" s="16">
        <f>U541*(dt) + V540</f>
        <v>1.1972103770434417</v>
      </c>
      <c r="W541" s="18">
        <f>V541*dt + W540</f>
        <v>-0.34781646858073167</v>
      </c>
    </row>
    <row r="542" spans="1:23" x14ac:dyDescent="0.25">
      <c r="A542">
        <v>27</v>
      </c>
      <c r="B542">
        <v>0.245</v>
      </c>
      <c r="C542">
        <v>0.69</v>
      </c>
      <c r="D542">
        <f t="shared" si="48"/>
        <v>9.1000000000000025E-2</v>
      </c>
      <c r="E542">
        <f t="shared" si="49"/>
        <v>0.30600000000000005</v>
      </c>
      <c r="F542" s="24">
        <f t="shared" si="50"/>
        <v>-0.13390650000000004</v>
      </c>
      <c r="G542" s="24">
        <f t="shared" si="51"/>
        <v>0.30478518000000004</v>
      </c>
      <c r="H542" s="24">
        <f t="shared" si="52"/>
        <v>3.5707499999999989E-2</v>
      </c>
      <c r="I542" s="24">
        <f t="shared" si="53"/>
        <v>0.20658618000000001</v>
      </c>
      <c r="K542" s="17">
        <v>541</v>
      </c>
      <c r="L542" s="16">
        <f>L541+dt</f>
        <v>5.3999999999999293</v>
      </c>
      <c r="M542" s="16">
        <f>-springK*(P541)+grav*mass</f>
        <v>0.80727296782915769</v>
      </c>
      <c r="N542" s="16">
        <f>Table2[[#This Row],[F]]/mass</f>
        <v>5.3818197855277186</v>
      </c>
      <c r="O542" s="16">
        <f>N542*(dt) + O541</f>
        <v>1.2722094043429086</v>
      </c>
      <c r="P542" s="18">
        <f>O542*dt + P541</f>
        <v>-0.33731983649868419</v>
      </c>
      <c r="R542" s="17">
        <v>541</v>
      </c>
      <c r="S542" s="16">
        <f>S541+dt</f>
        <v>5.3999999999999293</v>
      </c>
      <c r="T542" s="16">
        <f>-springK*(W541)+grav*mass-$Y$2*V541</f>
        <v>0.79158800008351982</v>
      </c>
      <c r="U542" s="16">
        <f>Table24[[#This Row],[F]]/mass</f>
        <v>5.2772533338901324</v>
      </c>
      <c r="V542" s="16">
        <f>U542*(dt) + V541</f>
        <v>1.249982910382343</v>
      </c>
      <c r="W542" s="18">
        <f>V542*dt + W541</f>
        <v>-0.33531663947690826</v>
      </c>
    </row>
    <row r="543" spans="1:23" x14ac:dyDescent="0.25">
      <c r="A543">
        <v>27.05</v>
      </c>
      <c r="B543">
        <v>0.28399999999999997</v>
      </c>
      <c r="C543">
        <v>0.83</v>
      </c>
      <c r="D543">
        <f t="shared" si="48"/>
        <v>5.2000000000000046E-2</v>
      </c>
      <c r="E543">
        <f t="shared" si="49"/>
        <v>0.26700000000000007</v>
      </c>
      <c r="F543" s="24">
        <f t="shared" si="50"/>
        <v>-7.6518000000000072E-2</v>
      </c>
      <c r="G543" s="24">
        <f t="shared" si="51"/>
        <v>0.23204569500000011</v>
      </c>
      <c r="H543" s="24">
        <f t="shared" si="52"/>
        <v>5.1667499999999998E-2</v>
      </c>
      <c r="I543" s="24">
        <f t="shared" si="53"/>
        <v>0.20719519500000003</v>
      </c>
      <c r="K543" s="17">
        <v>542</v>
      </c>
      <c r="L543" s="16">
        <f>L542+dt</f>
        <v>5.4099999999999291</v>
      </c>
      <c r="M543" s="16">
        <f>-springK*(P542)+grav*mass</f>
        <v>0.72445213560643418</v>
      </c>
      <c r="N543" s="16">
        <f>Table2[[#This Row],[F]]/mass</f>
        <v>4.8296809040428945</v>
      </c>
      <c r="O543" s="16">
        <f>N543*(dt) + O542</f>
        <v>1.3205062133833376</v>
      </c>
      <c r="P543" s="18">
        <f>O543*dt + P542</f>
        <v>-0.32411477436485081</v>
      </c>
      <c r="R543" s="17">
        <v>542</v>
      </c>
      <c r="S543" s="16">
        <f>S542+dt</f>
        <v>5.4099999999999291</v>
      </c>
      <c r="T543" s="16">
        <f>-springK*(W542)+grav*mass-$Y$2*V542</f>
        <v>0.71016134008429022</v>
      </c>
      <c r="U543" s="16">
        <f>Table24[[#This Row],[F]]/mass</f>
        <v>4.734408933895268</v>
      </c>
      <c r="V543" s="16">
        <f>U543*(dt) + V542</f>
        <v>1.2973269997212957</v>
      </c>
      <c r="W543" s="18">
        <f>V543*dt + W542</f>
        <v>-0.32234336947969533</v>
      </c>
    </row>
    <row r="544" spans="1:23" x14ac:dyDescent="0.25">
      <c r="A544">
        <v>27.1</v>
      </c>
      <c r="B544">
        <v>0.32800000000000001</v>
      </c>
      <c r="C544">
        <v>0.89</v>
      </c>
      <c r="D544">
        <f t="shared" si="48"/>
        <v>8.0000000000000071E-3</v>
      </c>
      <c r="E544">
        <f t="shared" si="49"/>
        <v>0.22300000000000003</v>
      </c>
      <c r="F544" s="24">
        <f t="shared" si="50"/>
        <v>-1.177200000000001E-2</v>
      </c>
      <c r="G544" s="24">
        <f t="shared" si="51"/>
        <v>0.16186789500000004</v>
      </c>
      <c r="H544" s="24">
        <f t="shared" si="52"/>
        <v>5.9407500000000002E-2</v>
      </c>
      <c r="I544" s="24">
        <f t="shared" si="53"/>
        <v>0.20950339500000004</v>
      </c>
      <c r="K544" s="17">
        <v>543</v>
      </c>
      <c r="L544" s="16">
        <f>L543+dt</f>
        <v>5.4199999999999289</v>
      </c>
      <c r="M544" s="16">
        <f>-springK*(P543)+grav*mass</f>
        <v>0.63848718111517866</v>
      </c>
      <c r="N544" s="16">
        <f>Table2[[#This Row],[F]]/mass</f>
        <v>4.2565812074345244</v>
      </c>
      <c r="O544" s="16">
        <f>N544*(dt) + O543</f>
        <v>1.3630720254576829</v>
      </c>
      <c r="P544" s="18">
        <f>O544*dt + P543</f>
        <v>-0.31048405411027397</v>
      </c>
      <c r="R544" s="17">
        <v>543</v>
      </c>
      <c r="S544" s="16">
        <f>S543+dt</f>
        <v>5.4199999999999289</v>
      </c>
      <c r="T544" s="16">
        <f>-springK*(W543)+grav*mass-$Y$2*V543</f>
        <v>0.62565800831309526</v>
      </c>
      <c r="U544" s="16">
        <f>Table24[[#This Row],[F]]/mass</f>
        <v>4.1710533887539682</v>
      </c>
      <c r="V544" s="16">
        <f>U544*(dt) + V543</f>
        <v>1.3390375336088354</v>
      </c>
      <c r="W544" s="18">
        <f>V544*dt + W543</f>
        <v>-0.308952994143607</v>
      </c>
    </row>
    <row r="545" spans="1:23" x14ac:dyDescent="0.25">
      <c r="A545">
        <v>27.15</v>
      </c>
      <c r="B545">
        <v>0.373</v>
      </c>
      <c r="C545">
        <v>0.86</v>
      </c>
      <c r="D545">
        <f t="shared" si="48"/>
        <v>-3.6999999999999977E-2</v>
      </c>
      <c r="E545">
        <f t="shared" si="49"/>
        <v>0.17800000000000005</v>
      </c>
      <c r="F545" s="24">
        <f t="shared" si="50"/>
        <v>5.4445499999999973E-2</v>
      </c>
      <c r="G545" s="24">
        <f t="shared" si="51"/>
        <v>0.10313142000000006</v>
      </c>
      <c r="H545" s="24">
        <f t="shared" si="52"/>
        <v>5.5469999999999992E-2</v>
      </c>
      <c r="I545" s="24">
        <f t="shared" si="53"/>
        <v>0.21304692000000003</v>
      </c>
      <c r="K545" s="17">
        <v>544</v>
      </c>
      <c r="L545" s="16">
        <f>L544+dt</f>
        <v>5.4299999999999287</v>
      </c>
      <c r="M545" s="16">
        <f>-springK*(P544)+grav*mass</f>
        <v>0.54975119225788327</v>
      </c>
      <c r="N545" s="16">
        <f>Table2[[#This Row],[F]]/mass</f>
        <v>3.6650079483858886</v>
      </c>
      <c r="O545" s="16">
        <f>N545*(dt) + O544</f>
        <v>1.3997221049415418</v>
      </c>
      <c r="P545" s="18">
        <f>O545*dt + P544</f>
        <v>-0.29648683306085855</v>
      </c>
      <c r="R545" s="17">
        <v>544</v>
      </c>
      <c r="S545" s="16">
        <f>S544+dt</f>
        <v>5.4299999999999287</v>
      </c>
      <c r="T545" s="16">
        <f>-springK*(W544)+grav*mass-$Y$2*V544</f>
        <v>0.5384449543412726</v>
      </c>
      <c r="U545" s="16">
        <f>Table24[[#This Row],[F]]/mass</f>
        <v>3.5896330289418175</v>
      </c>
      <c r="V545" s="16">
        <f>U545*(dt) + V544</f>
        <v>1.3749338638982536</v>
      </c>
      <c r="W545" s="18">
        <f>V545*dt + W544</f>
        <v>-0.29520365550462446</v>
      </c>
    </row>
    <row r="546" spans="1:23" x14ac:dyDescent="0.25">
      <c r="A546">
        <v>27.2</v>
      </c>
      <c r="B546">
        <v>0.41399999999999998</v>
      </c>
      <c r="C546">
        <v>0.73</v>
      </c>
      <c r="D546">
        <f t="shared" si="48"/>
        <v>-7.7999999999999958E-2</v>
      </c>
      <c r="E546">
        <f t="shared" si="49"/>
        <v>0.13700000000000007</v>
      </c>
      <c r="F546" s="24">
        <f t="shared" si="50"/>
        <v>0.11477699999999993</v>
      </c>
      <c r="G546" s="24">
        <f t="shared" si="51"/>
        <v>6.1093095000000056E-2</v>
      </c>
      <c r="H546" s="24">
        <f t="shared" si="52"/>
        <v>3.9967499999999996E-2</v>
      </c>
      <c r="I546" s="24">
        <f t="shared" si="53"/>
        <v>0.21583759499999999</v>
      </c>
      <c r="K546" s="17">
        <v>545</v>
      </c>
      <c r="L546" s="16">
        <f>L545+dt</f>
        <v>5.4399999999999284</v>
      </c>
      <c r="M546" s="16">
        <f>-springK*(P545)+grav*mass</f>
        <v>0.45862928322618912</v>
      </c>
      <c r="N546" s="16">
        <f>Table2[[#This Row],[F]]/mass</f>
        <v>3.057528554841261</v>
      </c>
      <c r="O546" s="16">
        <f>N546*(dt) + O545</f>
        <v>1.4302973904899545</v>
      </c>
      <c r="P546" s="18">
        <f>O546*dt + P545</f>
        <v>-0.282183859155959</v>
      </c>
      <c r="R546" s="17">
        <v>545</v>
      </c>
      <c r="S546" s="16">
        <f>S545+dt</f>
        <v>5.4399999999999284</v>
      </c>
      <c r="T546" s="16">
        <f>-springK*(W545)+grav*mass-$Y$2*V545</f>
        <v>0.448900863471207</v>
      </c>
      <c r="U546" s="16">
        <f>Table24[[#This Row],[F]]/mass</f>
        <v>2.9926724231413799</v>
      </c>
      <c r="V546" s="16">
        <f>U546*(dt) + V545</f>
        <v>1.4048605881296674</v>
      </c>
      <c r="W546" s="18">
        <f>V546*dt + W545</f>
        <v>-0.28115504962332777</v>
      </c>
    </row>
    <row r="547" spans="1:23" x14ac:dyDescent="0.25">
      <c r="A547">
        <v>27.25</v>
      </c>
      <c r="B547">
        <v>0.44600000000000001</v>
      </c>
      <c r="C547">
        <v>0.53</v>
      </c>
      <c r="D547">
        <f t="shared" si="48"/>
        <v>-0.10999999999999999</v>
      </c>
      <c r="E547">
        <f t="shared" si="49"/>
        <v>0.10500000000000004</v>
      </c>
      <c r="F547" s="24">
        <f t="shared" si="50"/>
        <v>0.16186499999999998</v>
      </c>
      <c r="G547" s="24">
        <f t="shared" si="51"/>
        <v>3.5886375000000026E-2</v>
      </c>
      <c r="H547" s="24">
        <f t="shared" si="52"/>
        <v>2.1067500000000003E-2</v>
      </c>
      <c r="I547" s="24">
        <f t="shared" si="53"/>
        <v>0.21881887500000002</v>
      </c>
      <c r="K547" s="17">
        <v>546</v>
      </c>
      <c r="L547" s="16">
        <f>L546+dt</f>
        <v>5.4499999999999282</v>
      </c>
      <c r="M547" s="16">
        <f>-springK*(P546)+grav*mass</f>
        <v>0.36551692310529305</v>
      </c>
      <c r="N547" s="16">
        <f>Table2[[#This Row],[F]]/mass</f>
        <v>2.4367794873686206</v>
      </c>
      <c r="O547" s="16">
        <f>N547*(dt) + O546</f>
        <v>1.4546651853636408</v>
      </c>
      <c r="P547" s="18">
        <f>O547*dt + P546</f>
        <v>-0.2676372073023226</v>
      </c>
      <c r="R547" s="17">
        <v>546</v>
      </c>
      <c r="S547" s="16">
        <f>S546+dt</f>
        <v>5.4499999999999282</v>
      </c>
      <c r="T547" s="16">
        <f>-springK*(W546)+grav*mass-$Y$2*V546</f>
        <v>0.35741451245973405</v>
      </c>
      <c r="U547" s="16">
        <f>Table24[[#This Row],[F]]/mass</f>
        <v>2.3827634163982272</v>
      </c>
      <c r="V547" s="16">
        <f>U547*(dt) + V546</f>
        <v>1.4286882222936497</v>
      </c>
      <c r="W547" s="18">
        <f>V547*dt + W546</f>
        <v>-0.26686816740039127</v>
      </c>
    </row>
    <row r="548" spans="1:23" x14ac:dyDescent="0.25">
      <c r="A548">
        <v>27.3</v>
      </c>
      <c r="B548">
        <v>0.46700000000000003</v>
      </c>
      <c r="C548">
        <v>0.27</v>
      </c>
      <c r="D548">
        <f t="shared" si="48"/>
        <v>-0.13100000000000001</v>
      </c>
      <c r="E548">
        <f t="shared" si="49"/>
        <v>8.4000000000000019E-2</v>
      </c>
      <c r="F548" s="24">
        <f t="shared" si="50"/>
        <v>0.19276650000000001</v>
      </c>
      <c r="G548" s="24">
        <f t="shared" si="51"/>
        <v>2.296728000000001E-2</v>
      </c>
      <c r="H548" s="24">
        <f t="shared" si="52"/>
        <v>5.4675000000000001E-3</v>
      </c>
      <c r="I548" s="24">
        <f t="shared" si="53"/>
        <v>0.22120128</v>
      </c>
      <c r="K548" s="17">
        <v>547</v>
      </c>
      <c r="L548" s="16">
        <f>L547+dt</f>
        <v>5.459999999999928</v>
      </c>
      <c r="M548" s="16">
        <f>-springK*(P547)+grav*mass</f>
        <v>0.27081821953812013</v>
      </c>
      <c r="N548" s="16">
        <f>Table2[[#This Row],[F]]/mass</f>
        <v>1.805454796920801</v>
      </c>
      <c r="O548" s="16">
        <f>N548*(dt) + O547</f>
        <v>1.4727197333328488</v>
      </c>
      <c r="P548" s="18">
        <f>O548*dt + P547</f>
        <v>-0.2529100099689941</v>
      </c>
      <c r="R548" s="17">
        <v>547</v>
      </c>
      <c r="S548" s="16">
        <f>S547+dt</f>
        <v>5.459999999999928</v>
      </c>
      <c r="T548" s="16">
        <f>-springK*(W547)+grav*mass-$Y$2*V547</f>
        <v>0.26438308155425333</v>
      </c>
      <c r="U548" s="16">
        <f>Table24[[#This Row],[F]]/mass</f>
        <v>1.7625538770283555</v>
      </c>
      <c r="V548" s="16">
        <f>U548*(dt) + V547</f>
        <v>1.4463137610639332</v>
      </c>
      <c r="W548" s="18">
        <f>V548*dt + W547</f>
        <v>-0.25240502978975193</v>
      </c>
    </row>
    <row r="549" spans="1:23" x14ac:dyDescent="0.25">
      <c r="A549">
        <v>27.35</v>
      </c>
      <c r="B549">
        <v>0.47399999999999998</v>
      </c>
      <c r="C549">
        <v>-0.01</v>
      </c>
      <c r="D549">
        <f t="shared" si="48"/>
        <v>-0.13799999999999996</v>
      </c>
      <c r="E549">
        <f t="shared" si="49"/>
        <v>7.7000000000000068E-2</v>
      </c>
      <c r="F549" s="24">
        <f t="shared" si="50"/>
        <v>0.20306699999999994</v>
      </c>
      <c r="G549" s="24">
        <f t="shared" si="51"/>
        <v>1.9298895000000035E-2</v>
      </c>
      <c r="H549" s="24">
        <f t="shared" si="52"/>
        <v>7.5000000000000002E-6</v>
      </c>
      <c r="I549" s="24">
        <f t="shared" si="53"/>
        <v>0.22237339499999997</v>
      </c>
      <c r="K549" s="17">
        <v>548</v>
      </c>
      <c r="L549" s="16">
        <f>L548+dt</f>
        <v>5.4699999999999278</v>
      </c>
      <c r="M549" s="16">
        <f>-springK*(P548)+grav*mass</f>
        <v>0.17494416489815157</v>
      </c>
      <c r="N549" s="16">
        <f>Table2[[#This Row],[F]]/mass</f>
        <v>1.1662944326543438</v>
      </c>
      <c r="O549" s="16">
        <f>N549*(dt) + O548</f>
        <v>1.4843826776593922</v>
      </c>
      <c r="P549" s="18">
        <f>O549*dt + P548</f>
        <v>-0.23806618319240017</v>
      </c>
      <c r="R549" s="17">
        <v>548</v>
      </c>
      <c r="S549" s="16">
        <f>S548+dt</f>
        <v>5.4699999999999278</v>
      </c>
      <c r="T549" s="16">
        <f>-springK*(W548)+grav*mass-$Y$2*V548</f>
        <v>0.17021043017022111</v>
      </c>
      <c r="U549" s="16">
        <f>Table24[[#This Row],[F]]/mass</f>
        <v>1.1347362011348074</v>
      </c>
      <c r="V549" s="16">
        <f>U549*(dt) + V548</f>
        <v>1.4576611230752812</v>
      </c>
      <c r="W549" s="18">
        <f>V549*dt + W548</f>
        <v>-0.23782841855899911</v>
      </c>
    </row>
    <row r="550" spans="1:23" x14ac:dyDescent="0.25">
      <c r="A550">
        <v>27.4</v>
      </c>
      <c r="B550">
        <v>0.46600000000000003</v>
      </c>
      <c r="C550">
        <v>-0.3</v>
      </c>
      <c r="D550">
        <f t="shared" si="48"/>
        <v>-0.13</v>
      </c>
      <c r="E550">
        <f t="shared" si="49"/>
        <v>8.500000000000002E-2</v>
      </c>
      <c r="F550" s="24">
        <f t="shared" si="50"/>
        <v>0.19129500000000002</v>
      </c>
      <c r="G550" s="24">
        <f t="shared" si="51"/>
        <v>2.351737500000001E-2</v>
      </c>
      <c r="H550" s="24">
        <f t="shared" si="52"/>
        <v>6.7499999999999999E-3</v>
      </c>
      <c r="I550" s="24">
        <f t="shared" si="53"/>
        <v>0.22156237500000003</v>
      </c>
      <c r="K550" s="17">
        <v>549</v>
      </c>
      <c r="L550" s="16">
        <f>L549+dt</f>
        <v>5.4799999999999276</v>
      </c>
      <c r="M550" s="16">
        <f>-springK*(P549)+grav*mass</f>
        <v>7.8310852582524904E-2</v>
      </c>
      <c r="N550" s="16">
        <f>Table2[[#This Row],[F]]/mass</f>
        <v>0.5220723505501661</v>
      </c>
      <c r="O550" s="16">
        <f>N550*(dt) + O549</f>
        <v>1.489603401164894</v>
      </c>
      <c r="P550" s="18">
        <f>O550*dt + P549</f>
        <v>-0.22317014918075123</v>
      </c>
      <c r="R550" s="17">
        <v>549</v>
      </c>
      <c r="S550" s="16">
        <f>S549+dt</f>
        <v>5.4799999999999276</v>
      </c>
      <c r="T550" s="16">
        <f>-springK*(W549)+grav*mass-$Y$2*V549</f>
        <v>7.5305343696008872E-2</v>
      </c>
      <c r="U550" s="16">
        <f>Table24[[#This Row],[F]]/mass</f>
        <v>0.50203562464005913</v>
      </c>
      <c r="V550" s="16">
        <f>U550*(dt) + V549</f>
        <v>1.4626814793216818</v>
      </c>
      <c r="W550" s="18">
        <f>V550*dt + W549</f>
        <v>-0.2232016037657823</v>
      </c>
    </row>
    <row r="551" spans="1:23" x14ac:dyDescent="0.25">
      <c r="A551">
        <v>27.45</v>
      </c>
      <c r="B551">
        <v>0.44400000000000001</v>
      </c>
      <c r="C551">
        <v>-0.56000000000000005</v>
      </c>
      <c r="D551">
        <f t="shared" si="48"/>
        <v>-0.10799999999999998</v>
      </c>
      <c r="E551">
        <f t="shared" si="49"/>
        <v>0.10700000000000004</v>
      </c>
      <c r="F551" s="24">
        <f t="shared" si="50"/>
        <v>0.15892199999999995</v>
      </c>
      <c r="G551" s="24">
        <f t="shared" si="51"/>
        <v>3.7266495000000024E-2</v>
      </c>
      <c r="H551" s="24">
        <f t="shared" si="52"/>
        <v>2.3520000000000003E-2</v>
      </c>
      <c r="I551" s="24">
        <f t="shared" si="53"/>
        <v>0.21970849499999998</v>
      </c>
      <c r="K551" s="17">
        <v>550</v>
      </c>
      <c r="L551" s="16">
        <f>L550+dt</f>
        <v>5.4899999999999274</v>
      </c>
      <c r="M551" s="16">
        <f>-springK*(P550)+grav*mass</f>
        <v>-1.8662328833309649E-2</v>
      </c>
      <c r="N551" s="16">
        <f>Table2[[#This Row],[F]]/mass</f>
        <v>-0.12441552555539767</v>
      </c>
      <c r="O551" s="16">
        <f>N551*(dt) + O550</f>
        <v>1.48835924590934</v>
      </c>
      <c r="P551" s="18">
        <f>O551*dt + P550</f>
        <v>-0.20828655672165783</v>
      </c>
      <c r="R551" s="17">
        <v>550</v>
      </c>
      <c r="S551" s="16">
        <f>S550+dt</f>
        <v>5.4899999999999274</v>
      </c>
      <c r="T551" s="16">
        <f>-springK*(W550)+grav*mass-$Y$2*V550</f>
        <v>-1.9920240964079041E-2</v>
      </c>
      <c r="U551" s="16">
        <f>Table24[[#This Row],[F]]/mass</f>
        <v>-0.1328016064271936</v>
      </c>
      <c r="V551" s="16">
        <f>U551*(dt) + V550</f>
        <v>1.4613534632574099</v>
      </c>
      <c r="W551" s="18">
        <f>V551*dt + W550</f>
        <v>-0.20858806913320821</v>
      </c>
    </row>
    <row r="552" spans="1:23" x14ac:dyDescent="0.25">
      <c r="A552">
        <v>27.5</v>
      </c>
      <c r="B552">
        <v>0.41</v>
      </c>
      <c r="C552">
        <v>-0.75</v>
      </c>
      <c r="D552">
        <f t="shared" si="48"/>
        <v>-7.3999999999999955E-2</v>
      </c>
      <c r="E552">
        <f t="shared" si="49"/>
        <v>0.14100000000000007</v>
      </c>
      <c r="F552" s="24">
        <f t="shared" si="50"/>
        <v>0.10889099999999995</v>
      </c>
      <c r="G552" s="24">
        <f t="shared" si="51"/>
        <v>6.4712655000000063E-2</v>
      </c>
      <c r="H552" s="24">
        <f t="shared" si="52"/>
        <v>4.2187499999999996E-2</v>
      </c>
      <c r="I552" s="24">
        <f t="shared" si="53"/>
        <v>0.21579115500000001</v>
      </c>
      <c r="K552" s="17">
        <v>551</v>
      </c>
      <c r="L552" s="16">
        <f>L551+dt</f>
        <v>5.4999999999999272</v>
      </c>
      <c r="M552" s="16">
        <f>-springK*(P551)+grav*mass</f>
        <v>-0.1155545157420077</v>
      </c>
      <c r="N552" s="16">
        <f>Table2[[#This Row],[F]]/mass</f>
        <v>-0.77036343828005138</v>
      </c>
      <c r="O552" s="16">
        <f>N552*(dt) + O551</f>
        <v>1.4806556115265395</v>
      </c>
      <c r="P552" s="18">
        <f>O552*dt + P551</f>
        <v>-0.19348000060639242</v>
      </c>
      <c r="R552" s="17">
        <v>551</v>
      </c>
      <c r="S552" s="16">
        <f>S551+dt</f>
        <v>5.4999999999999272</v>
      </c>
      <c r="T552" s="16">
        <f>-springK*(W551)+grav*mass-$Y$2*V551</f>
        <v>-0.11505302340607196</v>
      </c>
      <c r="U552" s="16">
        <f>Table24[[#This Row],[F]]/mass</f>
        <v>-0.76702015604047979</v>
      </c>
      <c r="V552" s="16">
        <f>U552*(dt) + V551</f>
        <v>1.453683261697005</v>
      </c>
      <c r="W552" s="18">
        <f>V552*dt + W551</f>
        <v>-0.19405123651623815</v>
      </c>
    </row>
    <row r="553" spans="1:23" x14ac:dyDescent="0.25">
      <c r="A553">
        <v>27.55</v>
      </c>
      <c r="B553">
        <v>0.36899999999999999</v>
      </c>
      <c r="C553">
        <v>-0.86</v>
      </c>
      <c r="D553">
        <f t="shared" si="48"/>
        <v>-3.2999999999999974E-2</v>
      </c>
      <c r="E553">
        <f t="shared" si="49"/>
        <v>0.18200000000000005</v>
      </c>
      <c r="F553" s="24">
        <f t="shared" si="50"/>
        <v>4.8559499999999964E-2</v>
      </c>
      <c r="G553" s="24">
        <f t="shared" si="51"/>
        <v>0.10781862000000007</v>
      </c>
      <c r="H553" s="24">
        <f t="shared" si="52"/>
        <v>5.5469999999999992E-2</v>
      </c>
      <c r="I553" s="24">
        <f t="shared" si="53"/>
        <v>0.21184812000000003</v>
      </c>
      <c r="K553" s="17">
        <v>552</v>
      </c>
      <c r="L553" s="16">
        <f>L552+dt</f>
        <v>5.509999999999927</v>
      </c>
      <c r="M553" s="16">
        <f>-springK*(P552)+grav*mass</f>
        <v>-0.21194519605238549</v>
      </c>
      <c r="N553" s="16">
        <f>Table2[[#This Row],[F]]/mass</f>
        <v>-1.41296797368257</v>
      </c>
      <c r="O553" s="16">
        <f>N553*(dt) + O552</f>
        <v>1.4665259317897137</v>
      </c>
      <c r="P553" s="18">
        <f>O553*dt + P552</f>
        <v>-0.17881474128849528</v>
      </c>
      <c r="R553" s="17">
        <v>552</v>
      </c>
      <c r="S553" s="16">
        <f>S552+dt</f>
        <v>5.509999999999927</v>
      </c>
      <c r="T553" s="16">
        <f>-springK*(W552)+grav*mass-$Y$2*V552</f>
        <v>-0.20968013354098666</v>
      </c>
      <c r="U553" s="16">
        <f>Table24[[#This Row],[F]]/mass</f>
        <v>-1.397867556939911</v>
      </c>
      <c r="V553" s="16">
        <f>U553*(dt) + V552</f>
        <v>1.4397045861276059</v>
      </c>
      <c r="W553" s="18">
        <f>V553*dt + W552</f>
        <v>-0.1796541906549621</v>
      </c>
    </row>
    <row r="554" spans="1:23" x14ac:dyDescent="0.25">
      <c r="A554">
        <v>27.6</v>
      </c>
      <c r="B554">
        <v>0.32400000000000001</v>
      </c>
      <c r="C554">
        <v>-0.88</v>
      </c>
      <c r="D554">
        <f t="shared" si="48"/>
        <v>1.2000000000000011E-2</v>
      </c>
      <c r="E554">
        <f t="shared" si="49"/>
        <v>0.22700000000000004</v>
      </c>
      <c r="F554" s="24">
        <f t="shared" si="50"/>
        <v>-1.7658000000000014E-2</v>
      </c>
      <c r="G554" s="24">
        <f t="shared" si="51"/>
        <v>0.16772689500000007</v>
      </c>
      <c r="H554" s="24">
        <f t="shared" si="52"/>
        <v>5.8079999999999993E-2</v>
      </c>
      <c r="I554" s="24">
        <f t="shared" si="53"/>
        <v>0.20814889500000006</v>
      </c>
      <c r="K554" s="17">
        <v>553</v>
      </c>
      <c r="L554" s="16">
        <f>L553+dt</f>
        <v>5.5199999999999267</v>
      </c>
      <c r="M554" s="16">
        <f>-springK*(P553)+grav*mass</f>
        <v>-0.30741603421189567</v>
      </c>
      <c r="N554" s="16">
        <f>Table2[[#This Row],[F]]/mass</f>
        <v>-2.0494402280793045</v>
      </c>
      <c r="O554" s="16">
        <f>N554*(dt) + O553</f>
        <v>1.4460315295089206</v>
      </c>
      <c r="P554" s="18">
        <f>O554*dt + P553</f>
        <v>-0.16435442599340608</v>
      </c>
      <c r="R554" s="17">
        <v>553</v>
      </c>
      <c r="S554" s="16">
        <f>S553+dt</f>
        <v>5.5199999999999267</v>
      </c>
      <c r="T554" s="16">
        <f>-springK*(W553)+grav*mass-$Y$2*V553</f>
        <v>-0.30339092342232443</v>
      </c>
      <c r="U554" s="16">
        <f>Table24[[#This Row],[F]]/mass</f>
        <v>-2.0226061561488295</v>
      </c>
      <c r="V554" s="16">
        <f>U554*(dt) + V553</f>
        <v>1.4194785245661177</v>
      </c>
      <c r="W554" s="18">
        <f>V554*dt + W553</f>
        <v>-0.16545940540930093</v>
      </c>
    </row>
    <row r="555" spans="1:23" x14ac:dyDescent="0.25">
      <c r="A555">
        <v>27.65</v>
      </c>
      <c r="B555">
        <v>0.28000000000000003</v>
      </c>
      <c r="C555">
        <v>-0.82</v>
      </c>
      <c r="D555">
        <f t="shared" si="48"/>
        <v>5.5999999999999994E-2</v>
      </c>
      <c r="E555">
        <f t="shared" si="49"/>
        <v>0.27100000000000002</v>
      </c>
      <c r="F555" s="24">
        <f t="shared" si="50"/>
        <v>-8.2404000000000005E-2</v>
      </c>
      <c r="G555" s="24">
        <f t="shared" si="51"/>
        <v>0.23905045500000002</v>
      </c>
      <c r="H555" s="24">
        <f t="shared" si="52"/>
        <v>5.0429999999999989E-2</v>
      </c>
      <c r="I555" s="24">
        <f t="shared" si="53"/>
        <v>0.20707645499999999</v>
      </c>
      <c r="K555" s="17">
        <v>554</v>
      </c>
      <c r="L555" s="16">
        <f>L554+dt</f>
        <v>5.5299999999999265</v>
      </c>
      <c r="M555" s="16">
        <f>-springK*(P554)+grav*mass</f>
        <v>-0.40155268678292644</v>
      </c>
      <c r="N555" s="16">
        <f>Table2[[#This Row],[F]]/mass</f>
        <v>-2.6770179118861765</v>
      </c>
      <c r="O555" s="16">
        <f>N555*(dt) + O554</f>
        <v>1.4192613503900589</v>
      </c>
      <c r="P555" s="18">
        <f>O555*dt + P554</f>
        <v>-0.1501618124895055</v>
      </c>
      <c r="R555" s="17">
        <v>554</v>
      </c>
      <c r="S555" s="16">
        <f>S554+dt</f>
        <v>5.5299999999999265</v>
      </c>
      <c r="T555" s="16">
        <f>-springK*(W554)+grav*mass-$Y$2*V554</f>
        <v>-0.39577874931001722</v>
      </c>
      <c r="U555" s="16">
        <f>Table24[[#This Row],[F]]/mass</f>
        <v>-2.6385249954001151</v>
      </c>
      <c r="V555" s="16">
        <f>U555*(dt) + V554</f>
        <v>1.3930932746121165</v>
      </c>
      <c r="W555" s="18">
        <f>V555*dt + W554</f>
        <v>-0.15152847266317976</v>
      </c>
    </row>
    <row r="556" spans="1:23" x14ac:dyDescent="0.25">
      <c r="A556">
        <v>27.7</v>
      </c>
      <c r="B556">
        <v>0.24199999999999999</v>
      </c>
      <c r="C556">
        <v>-0.66</v>
      </c>
      <c r="D556">
        <f t="shared" si="48"/>
        <v>9.4000000000000028E-2</v>
      </c>
      <c r="E556">
        <f t="shared" si="49"/>
        <v>0.30900000000000005</v>
      </c>
      <c r="F556" s="24">
        <f t="shared" si="50"/>
        <v>-0.13832100000000003</v>
      </c>
      <c r="G556" s="24">
        <f t="shared" si="51"/>
        <v>0.31079065500000014</v>
      </c>
      <c r="H556" s="24">
        <f t="shared" si="52"/>
        <v>3.2670000000000005E-2</v>
      </c>
      <c r="I556" s="24">
        <f t="shared" si="53"/>
        <v>0.20513965500000012</v>
      </c>
      <c r="K556" s="17">
        <v>555</v>
      </c>
      <c r="L556" s="16">
        <f>L555+dt</f>
        <v>5.5399999999999263</v>
      </c>
      <c r="M556" s="16">
        <f>-springK*(P555)+grav*mass</f>
        <v>-0.4939466006933193</v>
      </c>
      <c r="N556" s="16">
        <f>Table2[[#This Row],[F]]/mass</f>
        <v>-3.2929773379554623</v>
      </c>
      <c r="O556" s="16">
        <f>N556*(dt) + O555</f>
        <v>1.3863315770105042</v>
      </c>
      <c r="P556" s="18">
        <f>O556*dt + P555</f>
        <v>-0.13629849671940045</v>
      </c>
      <c r="R556" s="17">
        <v>555</v>
      </c>
      <c r="S556" s="16">
        <f>S555+dt</f>
        <v>5.5399999999999263</v>
      </c>
      <c r="T556" s="16">
        <f>-springK*(W555)+grav*mass-$Y$2*V555</f>
        <v>-0.48644273623731193</v>
      </c>
      <c r="U556" s="16">
        <f>Table24[[#This Row],[F]]/mass</f>
        <v>-3.2429515749154132</v>
      </c>
      <c r="V556" s="16">
        <f>U556*(dt) + V555</f>
        <v>1.3606637588629624</v>
      </c>
      <c r="W556" s="18">
        <f>V556*dt + W555</f>
        <v>-0.13792183507455014</v>
      </c>
    </row>
    <row r="557" spans="1:23" x14ac:dyDescent="0.25">
      <c r="A557">
        <v>27.75</v>
      </c>
      <c r="B557">
        <v>0.214</v>
      </c>
      <c r="C557">
        <v>-0.43</v>
      </c>
      <c r="D557">
        <f t="shared" si="48"/>
        <v>0.12200000000000003</v>
      </c>
      <c r="E557">
        <f t="shared" si="49"/>
        <v>0.33700000000000008</v>
      </c>
      <c r="F557" s="24">
        <f t="shared" si="50"/>
        <v>-0.17952300000000004</v>
      </c>
      <c r="G557" s="24">
        <f t="shared" si="51"/>
        <v>0.36966709500000017</v>
      </c>
      <c r="H557" s="24">
        <f t="shared" si="52"/>
        <v>1.3867499999999998E-2</v>
      </c>
      <c r="I557" s="24">
        <f t="shared" si="53"/>
        <v>0.20401159500000013</v>
      </c>
      <c r="K557" s="17">
        <v>556</v>
      </c>
      <c r="L557" s="16">
        <f>L556+dt</f>
        <v>5.5499999999999261</v>
      </c>
      <c r="M557" s="16">
        <f>-springK*(P556)+grav*mass</f>
        <v>-0.58419678635670313</v>
      </c>
      <c r="N557" s="16">
        <f>Table2[[#This Row],[F]]/mass</f>
        <v>-3.8946452423780209</v>
      </c>
      <c r="O557" s="16">
        <f>N557*(dt) + O556</f>
        <v>1.3473851245867241</v>
      </c>
      <c r="P557" s="18">
        <f>O557*dt + P556</f>
        <v>-0.12282464547353321</v>
      </c>
      <c r="R557" s="17">
        <v>556</v>
      </c>
      <c r="S557" s="16">
        <f>S556+dt</f>
        <v>5.5499999999999261</v>
      </c>
      <c r="T557" s="16">
        <f>-springK*(W556)+grav*mass-$Y$2*V556</f>
        <v>-0.57498951742354165</v>
      </c>
      <c r="U557" s="16">
        <f>Table24[[#This Row],[F]]/mass</f>
        <v>-3.833263449490278</v>
      </c>
      <c r="V557" s="16">
        <f>U557*(dt) + V556</f>
        <v>1.3223311243680596</v>
      </c>
      <c r="W557" s="18">
        <f>V557*dt + W556</f>
        <v>-0.12469852383086955</v>
      </c>
    </row>
    <row r="558" spans="1:23" x14ac:dyDescent="0.25">
      <c r="A558">
        <v>27.8</v>
      </c>
      <c r="B558">
        <v>0.19900000000000001</v>
      </c>
      <c r="C558">
        <v>-0.16</v>
      </c>
      <c r="D558">
        <f t="shared" si="48"/>
        <v>0.13700000000000001</v>
      </c>
      <c r="E558">
        <f t="shared" si="49"/>
        <v>0.35200000000000004</v>
      </c>
      <c r="F558" s="24">
        <f t="shared" si="50"/>
        <v>-0.20159550000000004</v>
      </c>
      <c r="G558" s="24">
        <f t="shared" si="51"/>
        <v>0.40330752000000009</v>
      </c>
      <c r="H558" s="24">
        <f t="shared" si="52"/>
        <v>1.92E-3</v>
      </c>
      <c r="I558" s="24">
        <f t="shared" si="53"/>
        <v>0.20363202000000005</v>
      </c>
      <c r="K558" s="17">
        <v>557</v>
      </c>
      <c r="L558" s="16">
        <f>L557+dt</f>
        <v>5.5599999999999259</v>
      </c>
      <c r="M558" s="16">
        <f>-springK*(P557)+grav*mass</f>
        <v>-0.67191155796729884</v>
      </c>
      <c r="N558" s="16">
        <f>Table2[[#This Row],[F]]/mass</f>
        <v>-4.4794103864486594</v>
      </c>
      <c r="O558" s="16">
        <f>N558*(dt) + O557</f>
        <v>1.3025910207222375</v>
      </c>
      <c r="P558" s="18">
        <f>O558*dt + P557</f>
        <v>-0.10979873526631083</v>
      </c>
      <c r="R558" s="17">
        <v>557</v>
      </c>
      <c r="S558" s="16">
        <f>S557+dt</f>
        <v>5.5599999999999259</v>
      </c>
      <c r="T558" s="16">
        <f>-springK*(W557)+grav*mass-$Y$2*V557</f>
        <v>-0.66103494098540738</v>
      </c>
      <c r="U558" s="16">
        <f>Table24[[#This Row],[F]]/mass</f>
        <v>-4.4068996065693824</v>
      </c>
      <c r="V558" s="16">
        <f>U558*(dt) + V557</f>
        <v>1.2782621283023656</v>
      </c>
      <c r="W558" s="18">
        <f>V558*dt + W557</f>
        <v>-0.11191590254784589</v>
      </c>
    </row>
    <row r="559" spans="1:23" x14ac:dyDescent="0.25">
      <c r="A559">
        <v>27.85</v>
      </c>
      <c r="B559">
        <v>0.19800000000000001</v>
      </c>
      <c r="C559">
        <v>0.13</v>
      </c>
      <c r="D559">
        <f t="shared" si="48"/>
        <v>0.13800000000000001</v>
      </c>
      <c r="E559">
        <f t="shared" si="49"/>
        <v>0.35300000000000004</v>
      </c>
      <c r="F559" s="24">
        <f t="shared" si="50"/>
        <v>-0.203067</v>
      </c>
      <c r="G559" s="24">
        <f t="shared" si="51"/>
        <v>0.40560229500000006</v>
      </c>
      <c r="H559" s="24">
        <f t="shared" si="52"/>
        <v>1.2675000000000002E-3</v>
      </c>
      <c r="I559" s="24">
        <f t="shared" si="53"/>
        <v>0.20380279500000006</v>
      </c>
      <c r="K559" s="17">
        <v>558</v>
      </c>
      <c r="L559" s="16">
        <f>L558+dt</f>
        <v>5.5699999999999257</v>
      </c>
      <c r="M559" s="16">
        <f>-springK*(P558)+grav*mass</f>
        <v>-0.7567102334163166</v>
      </c>
      <c r="N559" s="16">
        <f>Table2[[#This Row],[F]]/mass</f>
        <v>-5.0447348894421111</v>
      </c>
      <c r="O559" s="16">
        <f>N559*(dt) + O558</f>
        <v>1.2521436718278165</v>
      </c>
      <c r="P559" s="18">
        <f>O559*dt + P558</f>
        <v>-9.7277298548032659E-2</v>
      </c>
      <c r="R559" s="17">
        <v>558</v>
      </c>
      <c r="S559" s="16">
        <f>S558+dt</f>
        <v>5.5699999999999257</v>
      </c>
      <c r="T559" s="16">
        <f>-springK*(W558)+grav*mass-$Y$2*V558</f>
        <v>-0.74420573654182565</v>
      </c>
      <c r="U559" s="16">
        <f>Table24[[#This Row],[F]]/mass</f>
        <v>-4.9613715769455045</v>
      </c>
      <c r="V559" s="16">
        <f>U559*(dt) + V558</f>
        <v>1.2286484125329107</v>
      </c>
      <c r="W559" s="18">
        <f>V559*dt + W558</f>
        <v>-9.9629418422516783E-2</v>
      </c>
    </row>
    <row r="560" spans="1:23" x14ac:dyDescent="0.25">
      <c r="A560">
        <v>27.9</v>
      </c>
      <c r="B560">
        <v>0.21199999999999999</v>
      </c>
      <c r="C560">
        <v>0.4</v>
      </c>
      <c r="D560">
        <f t="shared" si="48"/>
        <v>0.12400000000000003</v>
      </c>
      <c r="E560">
        <f t="shared" si="49"/>
        <v>0.33900000000000008</v>
      </c>
      <c r="F560" s="24">
        <f t="shared" si="50"/>
        <v>-0.18246600000000002</v>
      </c>
      <c r="G560" s="24">
        <f t="shared" si="51"/>
        <v>0.37406785500000017</v>
      </c>
      <c r="H560" s="24">
        <f t="shared" si="52"/>
        <v>1.2000000000000002E-2</v>
      </c>
      <c r="I560" s="24">
        <f t="shared" si="53"/>
        <v>0.20360185500000016</v>
      </c>
      <c r="K560" s="17">
        <v>559</v>
      </c>
      <c r="L560" s="16">
        <f>L559+dt</f>
        <v>5.5799999999999255</v>
      </c>
      <c r="M560" s="16">
        <f>-springK*(P559)+grav*mass</f>
        <v>-0.83822478645230747</v>
      </c>
      <c r="N560" s="16">
        <f>Table2[[#This Row],[F]]/mass</f>
        <v>-5.588165243015383</v>
      </c>
      <c r="O560" s="16">
        <f>N560*(dt) + O559</f>
        <v>1.1962620193976627</v>
      </c>
      <c r="P560" s="18">
        <f>O560*dt + P559</f>
        <v>-8.5314678354056026E-2</v>
      </c>
      <c r="R560" s="17">
        <v>559</v>
      </c>
      <c r="S560" s="16">
        <f>S559+dt</f>
        <v>5.5799999999999255</v>
      </c>
      <c r="T560" s="16">
        <f>-springK*(W559)+grav*mass-$Y$2*V559</f>
        <v>-0.8241411344819487</v>
      </c>
      <c r="U560" s="16">
        <f>Table24[[#This Row],[F]]/mass</f>
        <v>-5.4942742298796583</v>
      </c>
      <c r="V560" s="16">
        <f>U560*(dt) + V559</f>
        <v>1.173705670234114</v>
      </c>
      <c r="W560" s="18">
        <f>V560*dt + W559</f>
        <v>-8.7892361720175644E-2</v>
      </c>
    </row>
    <row r="561" spans="1:23" x14ac:dyDescent="0.25">
      <c r="A561">
        <v>27.95</v>
      </c>
      <c r="B561">
        <v>0.23799999999999999</v>
      </c>
      <c r="C561">
        <v>0.63</v>
      </c>
      <c r="D561">
        <f t="shared" si="48"/>
        <v>9.8000000000000032E-2</v>
      </c>
      <c r="E561">
        <f t="shared" si="49"/>
        <v>0.31300000000000006</v>
      </c>
      <c r="F561" s="24">
        <f t="shared" si="50"/>
        <v>-0.14420700000000006</v>
      </c>
      <c r="G561" s="24">
        <f t="shared" si="51"/>
        <v>0.31888909500000007</v>
      </c>
      <c r="H561" s="24">
        <f t="shared" si="52"/>
        <v>2.9767500000000002E-2</v>
      </c>
      <c r="I561" s="24">
        <f t="shared" si="53"/>
        <v>0.20444959500000001</v>
      </c>
      <c r="K561" s="17">
        <v>560</v>
      </c>
      <c r="L561" s="16">
        <f>L560+dt</f>
        <v>5.5899999999999253</v>
      </c>
      <c r="M561" s="16">
        <f>-springK*(P560)+grav*mass</f>
        <v>-0.91610144391509529</v>
      </c>
      <c r="N561" s="16">
        <f>Table2[[#This Row],[F]]/mass</f>
        <v>-6.1073429594339688</v>
      </c>
      <c r="O561" s="16">
        <f>N561*(dt) + O560</f>
        <v>1.1351885898033232</v>
      </c>
      <c r="P561" s="18">
        <f>O561*dt + P560</f>
        <v>-7.3962792456022788E-2</v>
      </c>
      <c r="R561" s="17">
        <v>560</v>
      </c>
      <c r="S561" s="16">
        <f>S560+dt</f>
        <v>5.5899999999999253</v>
      </c>
      <c r="T561" s="16">
        <f>-springK*(W560)+grav*mass-$Y$2*V560</f>
        <v>-0.90049443087189074</v>
      </c>
      <c r="U561" s="16">
        <f>Table24[[#This Row],[F]]/mass</f>
        <v>-6.0032962058126049</v>
      </c>
      <c r="V561" s="16">
        <f>U561*(dt) + V560</f>
        <v>1.1136727081759878</v>
      </c>
      <c r="W561" s="18">
        <f>V561*dt + W560</f>
        <v>-7.6755634638415768E-2</v>
      </c>
    </row>
    <row r="562" spans="1:23" x14ac:dyDescent="0.25">
      <c r="A562">
        <v>28</v>
      </c>
      <c r="B562">
        <v>0.27400000000000002</v>
      </c>
      <c r="C562">
        <v>0.8</v>
      </c>
      <c r="D562">
        <f t="shared" si="48"/>
        <v>6.2E-2</v>
      </c>
      <c r="E562">
        <f t="shared" si="49"/>
        <v>0.27700000000000002</v>
      </c>
      <c r="F562" s="24">
        <f t="shared" si="50"/>
        <v>-9.1232999999999995E-2</v>
      </c>
      <c r="G562" s="24">
        <f t="shared" si="51"/>
        <v>0.24975289500000006</v>
      </c>
      <c r="H562" s="24">
        <f t="shared" si="52"/>
        <v>4.8000000000000008E-2</v>
      </c>
      <c r="I562" s="24">
        <f t="shared" si="53"/>
        <v>0.20651989500000009</v>
      </c>
      <c r="K562" s="17">
        <v>561</v>
      </c>
      <c r="L562" s="16">
        <f>L561+dt</f>
        <v>5.599999999999925</v>
      </c>
      <c r="M562" s="16">
        <f>-springK*(P561)+grav*mass</f>
        <v>-0.99000222111129177</v>
      </c>
      <c r="N562" s="16">
        <f>Table2[[#This Row],[F]]/mass</f>
        <v>-6.6000148074086118</v>
      </c>
      <c r="O562" s="16">
        <f>N562*(dt) + O561</f>
        <v>1.069188441729237</v>
      </c>
      <c r="P562" s="18">
        <f>O562*dt + P561</f>
        <v>-6.3270908038730422E-2</v>
      </c>
      <c r="R562" s="17">
        <v>561</v>
      </c>
      <c r="S562" s="16">
        <f>S561+dt</f>
        <v>5.599999999999925</v>
      </c>
      <c r="T562" s="16">
        <f>-springK*(W561)+grav*mass-$Y$2*V561</f>
        <v>-0.97293449121208941</v>
      </c>
      <c r="U562" s="16">
        <f>Table24[[#This Row],[F]]/mass</f>
        <v>-6.4862299414139297</v>
      </c>
      <c r="V562" s="16">
        <f>U562*(dt) + V561</f>
        <v>1.0488104087618486</v>
      </c>
      <c r="W562" s="18">
        <f>V562*dt + W561</f>
        <v>-6.6267530550797288E-2</v>
      </c>
    </row>
    <row r="563" spans="1:23" x14ac:dyDescent="0.25">
      <c r="A563">
        <v>28.05</v>
      </c>
      <c r="B563">
        <v>0.317</v>
      </c>
      <c r="C563">
        <v>0.88</v>
      </c>
      <c r="D563">
        <f t="shared" si="48"/>
        <v>1.9000000000000017E-2</v>
      </c>
      <c r="E563">
        <f t="shared" si="49"/>
        <v>0.23400000000000004</v>
      </c>
      <c r="F563" s="24">
        <f t="shared" si="50"/>
        <v>-2.7958500000000025E-2</v>
      </c>
      <c r="G563" s="24">
        <f t="shared" si="51"/>
        <v>0.17823078000000006</v>
      </c>
      <c r="H563" s="24">
        <f t="shared" si="52"/>
        <v>5.8079999999999993E-2</v>
      </c>
      <c r="I563" s="24">
        <f t="shared" si="53"/>
        <v>0.20835228000000003</v>
      </c>
      <c r="K563" s="17">
        <v>562</v>
      </c>
      <c r="L563" s="16">
        <f>L562+dt</f>
        <v>5.6099999999999248</v>
      </c>
      <c r="M563" s="16">
        <f>-springK*(P562)+grav*mass</f>
        <v>-1.0596063886678651</v>
      </c>
      <c r="N563" s="16">
        <f>Table2[[#This Row],[F]]/mass</f>
        <v>-7.0640425911191009</v>
      </c>
      <c r="O563" s="16">
        <f>N563*(dt) + O562</f>
        <v>0.99854801581804598</v>
      </c>
      <c r="P563" s="18">
        <f>O563*dt + P562</f>
        <v>-5.3285427880549963E-2</v>
      </c>
      <c r="R563" s="17">
        <v>562</v>
      </c>
      <c r="S563" s="16">
        <f>S562+dt</f>
        <v>5.6099999999999248</v>
      </c>
      <c r="T563" s="16">
        <f>-springK*(W562)+grav*mass-$Y$2*V562</f>
        <v>-1.0411471865230715</v>
      </c>
      <c r="U563" s="16">
        <f>Table24[[#This Row],[F]]/mass</f>
        <v>-6.9409812434871432</v>
      </c>
      <c r="V563" s="16">
        <f>U563*(dt) + V562</f>
        <v>0.97940059632697718</v>
      </c>
      <c r="W563" s="18">
        <f>V563*dt + W562</f>
        <v>-5.6473524587527517E-2</v>
      </c>
    </row>
    <row r="564" spans="1:23" x14ac:dyDescent="0.25">
      <c r="A564">
        <v>28.1</v>
      </c>
      <c r="B564">
        <v>0.36199999999999999</v>
      </c>
      <c r="C564">
        <v>0.87</v>
      </c>
      <c r="D564">
        <f t="shared" si="48"/>
        <v>-2.5999999999999968E-2</v>
      </c>
      <c r="E564">
        <f t="shared" si="49"/>
        <v>0.18900000000000006</v>
      </c>
      <c r="F564" s="24">
        <f t="shared" si="50"/>
        <v>3.8258999999999953E-2</v>
      </c>
      <c r="G564" s="24">
        <f t="shared" si="51"/>
        <v>0.11627185500000008</v>
      </c>
      <c r="H564" s="24">
        <f t="shared" si="52"/>
        <v>5.6767499999999999E-2</v>
      </c>
      <c r="I564" s="24">
        <f t="shared" si="53"/>
        <v>0.21129835500000002</v>
      </c>
      <c r="K564" s="17">
        <v>563</v>
      </c>
      <c r="L564" s="16">
        <f>L563+dt</f>
        <v>5.6199999999999246</v>
      </c>
      <c r="M564" s="16">
        <f>-springK*(P563)+grav*mass</f>
        <v>-1.1246118644976197</v>
      </c>
      <c r="N564" s="16">
        <f>Table2[[#This Row],[F]]/mass</f>
        <v>-7.4974124299841316</v>
      </c>
      <c r="O564" s="16">
        <f>N564*(dt) + O563</f>
        <v>0.92357389151820468</v>
      </c>
      <c r="P564" s="18">
        <f>O564*dt + P563</f>
        <v>-4.4049688965367914E-2</v>
      </c>
      <c r="R564" s="17">
        <v>563</v>
      </c>
      <c r="S564" s="16">
        <f>S563+dt</f>
        <v>5.6199999999999246</v>
      </c>
      <c r="T564" s="16">
        <f>-springK*(W563)+grav*mass-$Y$2*V563</f>
        <v>-1.1048367555315231</v>
      </c>
      <c r="U564" s="16">
        <f>Table24[[#This Row],[F]]/mass</f>
        <v>-7.3655783702101543</v>
      </c>
      <c r="V564" s="16">
        <f>U564*(dt) + V563</f>
        <v>0.90574481262487561</v>
      </c>
      <c r="W564" s="18">
        <f>V564*dt + W563</f>
        <v>-4.741607646127876E-2</v>
      </c>
    </row>
    <row r="565" spans="1:23" x14ac:dyDescent="0.25">
      <c r="A565">
        <v>28.15</v>
      </c>
      <c r="B565">
        <v>0.40400000000000003</v>
      </c>
      <c r="C565">
        <v>0.76</v>
      </c>
      <c r="D565">
        <f t="shared" si="48"/>
        <v>-6.8000000000000005E-2</v>
      </c>
      <c r="E565">
        <f t="shared" si="49"/>
        <v>0.14700000000000002</v>
      </c>
      <c r="F565" s="24">
        <f t="shared" si="50"/>
        <v>0.10006200000000001</v>
      </c>
      <c r="G565" s="24">
        <f t="shared" si="51"/>
        <v>7.0337295000000022E-2</v>
      </c>
      <c r="H565" s="24">
        <f t="shared" si="52"/>
        <v>4.3319999999999997E-2</v>
      </c>
      <c r="I565" s="24">
        <f t="shared" si="53"/>
        <v>0.21371929500000003</v>
      </c>
      <c r="K565" s="17">
        <v>564</v>
      </c>
      <c r="L565" s="16">
        <f>L564+dt</f>
        <v>5.6299999999999244</v>
      </c>
      <c r="M565" s="16">
        <f>-springK*(P564)+grav*mass</f>
        <v>-1.1847365248354549</v>
      </c>
      <c r="N565" s="16">
        <f>Table2[[#This Row],[F]]/mass</f>
        <v>-7.8982434989030326</v>
      </c>
      <c r="O565" s="16">
        <f>N565*(dt) + O564</f>
        <v>0.84459145652917433</v>
      </c>
      <c r="P565" s="18">
        <f>O565*dt + P564</f>
        <v>-3.5603774400076171E-2</v>
      </c>
      <c r="R565" s="17">
        <v>564</v>
      </c>
      <c r="S565" s="16">
        <f>S564+dt</f>
        <v>5.6299999999999244</v>
      </c>
      <c r="T565" s="16">
        <f>-springK*(W564)+grav*mass-$Y$2*V564</f>
        <v>-1.1637270870497001</v>
      </c>
      <c r="U565" s="16">
        <f>Table24[[#This Row],[F]]/mass</f>
        <v>-7.7581805803313344</v>
      </c>
      <c r="V565" s="16">
        <f>U565*(dt) + V564</f>
        <v>0.8281630068215623</v>
      </c>
      <c r="W565" s="18">
        <f>V565*dt + W564</f>
        <v>-3.9134446393063141E-2</v>
      </c>
    </row>
    <row r="566" spans="1:23" x14ac:dyDescent="0.25">
      <c r="A566">
        <v>28.2</v>
      </c>
      <c r="B566">
        <v>0.438</v>
      </c>
      <c r="C566">
        <v>0.56999999999999995</v>
      </c>
      <c r="D566">
        <f t="shared" si="48"/>
        <v>-0.10199999999999998</v>
      </c>
      <c r="E566">
        <f t="shared" si="49"/>
        <v>0.11300000000000004</v>
      </c>
      <c r="F566" s="24">
        <f t="shared" si="50"/>
        <v>0.15009299999999998</v>
      </c>
      <c r="G566" s="24">
        <f t="shared" si="51"/>
        <v>4.1563095000000029E-2</v>
      </c>
      <c r="H566" s="24">
        <f t="shared" si="52"/>
        <v>2.4367499999999997E-2</v>
      </c>
      <c r="I566" s="24">
        <f t="shared" si="53"/>
        <v>0.21602359499999998</v>
      </c>
      <c r="K566" s="17">
        <v>565</v>
      </c>
      <c r="L566" s="16">
        <f>L565+dt</f>
        <v>5.6399999999999242</v>
      </c>
      <c r="M566" s="16">
        <f>-springK*(P565)+grav*mass</f>
        <v>-1.2397194286555042</v>
      </c>
      <c r="N566" s="16">
        <f>Table2[[#This Row],[F]]/mass</f>
        <v>-8.2647961910366945</v>
      </c>
      <c r="O566" s="16">
        <f>N566*(dt) + O565</f>
        <v>0.76194349461880739</v>
      </c>
      <c r="P566" s="18">
        <f>O566*dt + P565</f>
        <v>-2.7984339453888098E-2</v>
      </c>
      <c r="R566" s="17">
        <v>565</v>
      </c>
      <c r="S566" s="16">
        <f>S565+dt</f>
        <v>5.6399999999999242</v>
      </c>
      <c r="T566" s="16">
        <f>-springK*(W565)+grav*mass-$Y$2*V565</f>
        <v>-1.2175629169879807</v>
      </c>
      <c r="U566" s="16">
        <f>Table24[[#This Row],[F]]/mass</f>
        <v>-8.1170861132532046</v>
      </c>
      <c r="V566" s="16">
        <f>U566*(dt) + V565</f>
        <v>0.74699214568903027</v>
      </c>
      <c r="W566" s="18">
        <f>V566*dt + W565</f>
        <v>-3.166452493617284E-2</v>
      </c>
    </row>
    <row r="567" spans="1:23" x14ac:dyDescent="0.25">
      <c r="A567">
        <v>28.25</v>
      </c>
      <c r="B567">
        <v>0.46200000000000002</v>
      </c>
      <c r="C567">
        <v>0.33</v>
      </c>
      <c r="D567">
        <f t="shared" si="48"/>
        <v>-0.126</v>
      </c>
      <c r="E567">
        <f t="shared" si="49"/>
        <v>8.9000000000000024E-2</v>
      </c>
      <c r="F567" s="24">
        <f t="shared" si="50"/>
        <v>0.18540900000000002</v>
      </c>
      <c r="G567" s="24">
        <f t="shared" si="51"/>
        <v>2.5782855000000014E-2</v>
      </c>
      <c r="H567" s="24">
        <f t="shared" si="52"/>
        <v>8.1675000000000011E-3</v>
      </c>
      <c r="I567" s="24">
        <f t="shared" si="53"/>
        <v>0.21935935500000003</v>
      </c>
      <c r="K567" s="17">
        <v>566</v>
      </c>
      <c r="L567" s="16">
        <f>L566+dt</f>
        <v>5.649999999999924</v>
      </c>
      <c r="M567" s="16">
        <f>-springK*(P566)+grav*mass</f>
        <v>-1.2893219501551885</v>
      </c>
      <c r="N567" s="16">
        <f>Table2[[#This Row],[F]]/mass</f>
        <v>-8.595479667701257</v>
      </c>
      <c r="O567" s="16">
        <f>N567*(dt) + O566</f>
        <v>0.67598869794179484</v>
      </c>
      <c r="P567" s="18">
        <f>O567*dt + P566</f>
        <v>-2.1224452474470148E-2</v>
      </c>
      <c r="R567" s="17">
        <v>566</v>
      </c>
      <c r="S567" s="16">
        <f>S566+dt</f>
        <v>5.649999999999924</v>
      </c>
      <c r="T567" s="16">
        <f>-springK*(W566)+grav*mass-$Y$2*V566</f>
        <v>-1.2661109348112038</v>
      </c>
      <c r="U567" s="16">
        <f>Table24[[#This Row],[F]]/mass</f>
        <v>-8.4407395654080268</v>
      </c>
      <c r="V567" s="16">
        <f>U567*(dt) + V566</f>
        <v>0.66258475003494999</v>
      </c>
      <c r="W567" s="18">
        <f>V567*dt + W566</f>
        <v>-2.5038677435823338E-2</v>
      </c>
    </row>
    <row r="568" spans="1:23" x14ac:dyDescent="0.25">
      <c r="A568">
        <v>28.3</v>
      </c>
      <c r="B568">
        <v>0.47199999999999998</v>
      </c>
      <c r="C568">
        <v>0.06</v>
      </c>
      <c r="D568">
        <f t="shared" si="48"/>
        <v>-0.13599999999999995</v>
      </c>
      <c r="E568">
        <f t="shared" si="49"/>
        <v>7.900000000000007E-2</v>
      </c>
      <c r="F568" s="24">
        <f t="shared" si="50"/>
        <v>0.20012399999999991</v>
      </c>
      <c r="G568" s="24">
        <f t="shared" si="51"/>
        <v>2.0314455000000037E-2</v>
      </c>
      <c r="H568" s="24">
        <f t="shared" si="52"/>
        <v>2.7E-4</v>
      </c>
      <c r="I568" s="24">
        <f t="shared" si="53"/>
        <v>0.22070845499999994</v>
      </c>
      <c r="K568" s="17">
        <v>567</v>
      </c>
      <c r="L568" s="16">
        <f>L567+dt</f>
        <v>5.6599999999999238</v>
      </c>
      <c r="M568" s="16">
        <f>-springK*(P567)+grav*mass</f>
        <v>-1.3333288143911994</v>
      </c>
      <c r="N568" s="16">
        <f>Table2[[#This Row],[F]]/mass</f>
        <v>-8.8888587626079971</v>
      </c>
      <c r="O568" s="16">
        <f>N568*(dt) + O567</f>
        <v>0.58710011031571485</v>
      </c>
      <c r="P568" s="18">
        <f>O568*dt + P567</f>
        <v>-1.5353451371313E-2</v>
      </c>
      <c r="R568" s="17">
        <v>567</v>
      </c>
      <c r="S568" s="16">
        <f>S567+dt</f>
        <v>5.6599999999999238</v>
      </c>
      <c r="T568" s="16">
        <f>-springK*(W567)+grav*mass-$Y$2*V567</f>
        <v>-1.3091607946428252</v>
      </c>
      <c r="U568" s="16">
        <f>Table24[[#This Row],[F]]/mass</f>
        <v>-8.7277386309521692</v>
      </c>
      <c r="V568" s="16">
        <f>U568*(dt) + V567</f>
        <v>0.57530736372542823</v>
      </c>
      <c r="W568" s="18">
        <f>V568*dt + W567</f>
        <v>-1.9285603798569056E-2</v>
      </c>
    </row>
    <row r="569" spans="1:23" x14ac:dyDescent="0.25">
      <c r="A569">
        <v>28.35</v>
      </c>
      <c r="B569">
        <v>0.46700000000000003</v>
      </c>
      <c r="C569">
        <v>-0.23</v>
      </c>
      <c r="D569">
        <f t="shared" si="48"/>
        <v>-0.13100000000000001</v>
      </c>
      <c r="E569">
        <f t="shared" si="49"/>
        <v>8.4000000000000019E-2</v>
      </c>
      <c r="F569" s="24">
        <f t="shared" si="50"/>
        <v>0.19276650000000001</v>
      </c>
      <c r="G569" s="24">
        <f t="shared" si="51"/>
        <v>2.296728000000001E-2</v>
      </c>
      <c r="H569" s="24">
        <f t="shared" si="52"/>
        <v>3.9674999999999997E-3</v>
      </c>
      <c r="I569" s="24">
        <f t="shared" si="53"/>
        <v>0.21970128000000003</v>
      </c>
      <c r="K569" s="17">
        <v>568</v>
      </c>
      <c r="L569" s="16">
        <f>L568+dt</f>
        <v>5.6699999999999235</v>
      </c>
      <c r="M569" s="16">
        <f>-springK*(P568)+grav*mass</f>
        <v>-1.3715490315727523</v>
      </c>
      <c r="N569" s="16">
        <f>Table2[[#This Row],[F]]/mass</f>
        <v>-9.1436602104850166</v>
      </c>
      <c r="O569" s="16">
        <f>N569*(dt) + O568</f>
        <v>0.49566350821086469</v>
      </c>
      <c r="P569" s="18">
        <f>O569*dt + P568</f>
        <v>-1.0396816289204353E-2</v>
      </c>
      <c r="R569" s="17">
        <v>568</v>
      </c>
      <c r="S569" s="16">
        <f>S568+dt</f>
        <v>5.6699999999999235</v>
      </c>
      <c r="T569" s="16">
        <f>-springK*(W568)+grav*mass-$Y$2*V568</f>
        <v>-1.346526026635041</v>
      </c>
      <c r="U569" s="16">
        <f>Table24[[#This Row],[F]]/mass</f>
        <v>-8.97684017756694</v>
      </c>
      <c r="V569" s="16">
        <f>U569*(dt) + V568</f>
        <v>0.48553896194975882</v>
      </c>
      <c r="W569" s="18">
        <f>V569*dt + W568</f>
        <v>-1.4430214179071468E-2</v>
      </c>
    </row>
    <row r="570" spans="1:23" x14ac:dyDescent="0.25">
      <c r="A570">
        <v>28.4</v>
      </c>
      <c r="B570">
        <v>0.44900000000000001</v>
      </c>
      <c r="C570">
        <v>-0.49</v>
      </c>
      <c r="D570">
        <f t="shared" si="48"/>
        <v>-0.11299999999999999</v>
      </c>
      <c r="E570">
        <f t="shared" si="49"/>
        <v>0.10200000000000004</v>
      </c>
      <c r="F570" s="24">
        <f t="shared" si="50"/>
        <v>0.16627949999999997</v>
      </c>
      <c r="G570" s="24">
        <f t="shared" si="51"/>
        <v>3.3865020000000023E-2</v>
      </c>
      <c r="H570" s="24">
        <f t="shared" si="52"/>
        <v>1.8007499999999999E-2</v>
      </c>
      <c r="I570" s="24">
        <f t="shared" si="53"/>
        <v>0.21815202</v>
      </c>
      <c r="K570" s="17">
        <v>569</v>
      </c>
      <c r="L570" s="16">
        <f>L569+dt</f>
        <v>5.6799999999999233</v>
      </c>
      <c r="M570" s="16">
        <f>-springK*(P569)+grav*mass</f>
        <v>-1.4038167259572798</v>
      </c>
      <c r="N570" s="16">
        <f>Table2[[#This Row],[F]]/mass</f>
        <v>-9.3587781730485329</v>
      </c>
      <c r="O570" s="16">
        <f>N570*(dt) + O569</f>
        <v>0.40207572648037937</v>
      </c>
      <c r="P570" s="18">
        <f>O570*dt + P569</f>
        <v>-6.3760590244005587E-3</v>
      </c>
      <c r="R570" s="17">
        <v>569</v>
      </c>
      <c r="S570" s="16">
        <f>S569+dt</f>
        <v>5.6799999999999233</v>
      </c>
      <c r="T570" s="16">
        <f>-springK*(W569)+grav*mass-$Y$2*V569</f>
        <v>-1.3780448446561946</v>
      </c>
      <c r="U570" s="16">
        <f>Table24[[#This Row],[F]]/mass</f>
        <v>-9.1869656310412982</v>
      </c>
      <c r="V570" s="16">
        <f>U570*(dt) + V569</f>
        <v>0.39366930563934582</v>
      </c>
      <c r="W570" s="18">
        <f>V570*dt + W569</f>
        <v>-1.0493521122678009E-2</v>
      </c>
    </row>
    <row r="571" spans="1:23" x14ac:dyDescent="0.25">
      <c r="A571">
        <v>28.45</v>
      </c>
      <c r="B571">
        <v>0.41799999999999998</v>
      </c>
      <c r="C571">
        <v>-0.7</v>
      </c>
      <c r="D571">
        <f t="shared" si="48"/>
        <v>-8.1999999999999962E-2</v>
      </c>
      <c r="E571">
        <f t="shared" si="49"/>
        <v>0.13300000000000006</v>
      </c>
      <c r="F571" s="24">
        <f t="shared" si="50"/>
        <v>0.12066299999999994</v>
      </c>
      <c r="G571" s="24">
        <f t="shared" si="51"/>
        <v>5.7577695000000054E-2</v>
      </c>
      <c r="H571" s="24">
        <f t="shared" si="52"/>
        <v>3.6749999999999991E-2</v>
      </c>
      <c r="I571" s="24">
        <f t="shared" si="53"/>
        <v>0.21499069500000001</v>
      </c>
      <c r="K571" s="17">
        <v>570</v>
      </c>
      <c r="L571" s="16">
        <f>L570+dt</f>
        <v>5.6899999999999231</v>
      </c>
      <c r="M571" s="16">
        <f>-springK*(P570)+grav*mass</f>
        <v>-1.4299918557511524</v>
      </c>
      <c r="N571" s="16">
        <f>Table2[[#This Row],[F]]/mass</f>
        <v>-9.533279038341016</v>
      </c>
      <c r="O571" s="16">
        <f>N571*(dt) + O570</f>
        <v>0.30674293609696923</v>
      </c>
      <c r="P571" s="18">
        <f>O571*dt + P570</f>
        <v>-3.3086296634308662E-3</v>
      </c>
      <c r="R571" s="17">
        <v>570</v>
      </c>
      <c r="S571" s="16">
        <f>S570+dt</f>
        <v>5.6899999999999231</v>
      </c>
      <c r="T571" s="16">
        <f>-springK*(W570)+grav*mass-$Y$2*V570</f>
        <v>-1.4035808467970057</v>
      </c>
      <c r="U571" s="16">
        <f>Table24[[#This Row],[F]]/mass</f>
        <v>-9.3572056453133712</v>
      </c>
      <c r="V571" s="16">
        <f>U571*(dt) + V570</f>
        <v>0.30009724918621211</v>
      </c>
      <c r="W571" s="18">
        <f>V571*dt + W570</f>
        <v>-7.4925486308158873E-3</v>
      </c>
    </row>
    <row r="572" spans="1:23" x14ac:dyDescent="0.25">
      <c r="A572">
        <v>28.5</v>
      </c>
      <c r="B572">
        <v>0.379</v>
      </c>
      <c r="C572">
        <v>-0.83</v>
      </c>
      <c r="D572">
        <f t="shared" si="48"/>
        <v>-4.2999999999999983E-2</v>
      </c>
      <c r="E572">
        <f t="shared" si="49"/>
        <v>0.17200000000000004</v>
      </c>
      <c r="F572" s="24">
        <f t="shared" si="50"/>
        <v>6.3274499999999984E-2</v>
      </c>
      <c r="G572" s="24">
        <f t="shared" si="51"/>
        <v>9.6295920000000035E-2</v>
      </c>
      <c r="H572" s="24">
        <f t="shared" si="52"/>
        <v>5.1667499999999998E-2</v>
      </c>
      <c r="I572" s="24">
        <f t="shared" si="53"/>
        <v>0.21123792000000002</v>
      </c>
      <c r="K572" s="17">
        <v>571</v>
      </c>
      <c r="L572" s="16">
        <f>L571+dt</f>
        <v>5.6999999999999229</v>
      </c>
      <c r="M572" s="16">
        <f>-springK*(P571)+grav*mass</f>
        <v>-1.449960820891065</v>
      </c>
      <c r="N572" s="16">
        <f>Table2[[#This Row],[F]]/mass</f>
        <v>-9.6664054726071011</v>
      </c>
      <c r="O572" s="16">
        <f>N572*(dt) + O571</f>
        <v>0.21007888137089822</v>
      </c>
      <c r="P572" s="18">
        <f>O572*dt + P571</f>
        <v>-1.207840849721884E-3</v>
      </c>
      <c r="R572" s="17">
        <v>571</v>
      </c>
      <c r="S572" s="16">
        <f>S571+dt</f>
        <v>5.6999999999999229</v>
      </c>
      <c r="T572" s="16">
        <f>-springK*(W571)+grav*mass-$Y$2*V571</f>
        <v>-1.4230236056625749</v>
      </c>
      <c r="U572" s="16">
        <f>Table24[[#This Row],[F]]/mass</f>
        <v>-9.4868240377505</v>
      </c>
      <c r="V572" s="16">
        <f>U572*(dt) + V571</f>
        <v>0.20522900880870709</v>
      </c>
      <c r="W572" s="18">
        <f>V572*dt + W571</f>
        <v>-5.4402585427288166E-3</v>
      </c>
    </row>
    <row r="573" spans="1:23" x14ac:dyDescent="0.25">
      <c r="A573">
        <v>28.55</v>
      </c>
      <c r="B573">
        <v>0.33500000000000002</v>
      </c>
      <c r="C573">
        <v>-0.88</v>
      </c>
      <c r="D573">
        <f t="shared" si="48"/>
        <v>1.0000000000000009E-3</v>
      </c>
      <c r="E573">
        <f t="shared" si="49"/>
        <v>0.21600000000000003</v>
      </c>
      <c r="F573" s="24">
        <f t="shared" si="50"/>
        <v>-1.4715000000000012E-3</v>
      </c>
      <c r="G573" s="24">
        <f t="shared" si="51"/>
        <v>0.15186528000000002</v>
      </c>
      <c r="H573" s="24">
        <f t="shared" si="52"/>
        <v>5.8079999999999993E-2</v>
      </c>
      <c r="I573" s="24">
        <f t="shared" si="53"/>
        <v>0.20847378</v>
      </c>
      <c r="K573" s="17">
        <v>572</v>
      </c>
      <c r="L573" s="16">
        <f>L572+dt</f>
        <v>5.7099999999999227</v>
      </c>
      <c r="M573" s="16">
        <f>-springK*(P572)+grav*mass</f>
        <v>-1.4636369560683105</v>
      </c>
      <c r="N573" s="16">
        <f>Table2[[#This Row],[F]]/mass</f>
        <v>-9.7575797071220709</v>
      </c>
      <c r="O573" s="16">
        <f>N573*(dt) + O572</f>
        <v>0.11250308429967751</v>
      </c>
      <c r="P573" s="18">
        <f>O573*dt + P572</f>
        <v>-8.2810006725108753E-5</v>
      </c>
      <c r="R573" s="17">
        <v>572</v>
      </c>
      <c r="S573" s="16">
        <f>S572+dt</f>
        <v>5.7099999999999227</v>
      </c>
      <c r="T573" s="16">
        <f>-springK*(W572)+grav*mass-$Y$2*V572</f>
        <v>-1.4362891458956442</v>
      </c>
      <c r="U573" s="16">
        <f>Table24[[#This Row],[F]]/mass</f>
        <v>-9.5752609726376274</v>
      </c>
      <c r="V573" s="16">
        <f>U573*(dt) + V572</f>
        <v>0.10947639908233081</v>
      </c>
      <c r="W573" s="18">
        <f>V573*dt + W572</f>
        <v>-4.3454945519055084E-3</v>
      </c>
    </row>
    <row r="574" spans="1:23" x14ac:dyDescent="0.25">
      <c r="A574">
        <v>28.6</v>
      </c>
      <c r="B574">
        <v>0.29099999999999998</v>
      </c>
      <c r="C574">
        <v>-0.83</v>
      </c>
      <c r="D574">
        <f t="shared" si="48"/>
        <v>4.500000000000004E-2</v>
      </c>
      <c r="E574">
        <f t="shared" si="49"/>
        <v>0.26000000000000006</v>
      </c>
      <c r="F574" s="24">
        <f t="shared" si="50"/>
        <v>-6.6217500000000068E-2</v>
      </c>
      <c r="G574" s="24">
        <f t="shared" si="51"/>
        <v>0.22003800000000009</v>
      </c>
      <c r="H574" s="24">
        <f t="shared" si="52"/>
        <v>5.1667499999999998E-2</v>
      </c>
      <c r="I574" s="24">
        <f t="shared" si="53"/>
        <v>0.20548800000000003</v>
      </c>
      <c r="K574" s="17">
        <v>573</v>
      </c>
      <c r="L574" s="16">
        <f>L573+dt</f>
        <v>5.7199999999999225</v>
      </c>
      <c r="M574" s="16">
        <f>-springK*(P573)+grav*mass</f>
        <v>-1.4709609068562195</v>
      </c>
      <c r="N574" s="16">
        <f>Table2[[#This Row],[F]]/mass</f>
        <v>-9.8064060457081297</v>
      </c>
      <c r="O574" s="16">
        <f>N574*(dt) + O573</f>
        <v>1.443902384259621E-2</v>
      </c>
      <c r="P574" s="18">
        <f>O574*dt + P573</f>
        <v>6.1580231700853345E-5</v>
      </c>
      <c r="R574" s="17">
        <v>573</v>
      </c>
      <c r="S574" s="16">
        <f>S573+dt</f>
        <v>5.7199999999999225</v>
      </c>
      <c r="T574" s="16">
        <f>-springK*(W573)+grav*mass-$Y$2*V573</f>
        <v>-1.4433203068661775</v>
      </c>
      <c r="U574" s="16">
        <f>Table24[[#This Row],[F]]/mass</f>
        <v>-9.622135379107851</v>
      </c>
      <c r="V574" s="16">
        <f>U574*(dt) + V573</f>
        <v>1.3255045291252293E-2</v>
      </c>
      <c r="W574" s="18">
        <f>V574*dt + W573</f>
        <v>-4.2129440989929854E-3</v>
      </c>
    </row>
    <row r="575" spans="1:23" x14ac:dyDescent="0.25">
      <c r="A575">
        <v>28.65</v>
      </c>
      <c r="B575">
        <v>0.252</v>
      </c>
      <c r="C575">
        <v>-0.7</v>
      </c>
      <c r="D575">
        <f t="shared" si="48"/>
        <v>8.4000000000000019E-2</v>
      </c>
      <c r="E575">
        <f t="shared" si="49"/>
        <v>0.29900000000000004</v>
      </c>
      <c r="F575" s="24">
        <f t="shared" si="50"/>
        <v>-0.12360600000000002</v>
      </c>
      <c r="G575" s="24">
        <f t="shared" si="51"/>
        <v>0.29100025500000004</v>
      </c>
      <c r="H575" s="24">
        <f t="shared" si="52"/>
        <v>3.6749999999999991E-2</v>
      </c>
      <c r="I575" s="24">
        <f t="shared" si="53"/>
        <v>0.204144255</v>
      </c>
      <c r="K575" s="17">
        <v>574</v>
      </c>
      <c r="L575" s="16">
        <f>L574+dt</f>
        <v>5.7299999999999223</v>
      </c>
      <c r="M575" s="16">
        <f>-springK*(P574)+grav*mass</f>
        <v>-1.4719008873083725</v>
      </c>
      <c r="N575" s="16">
        <f>Table2[[#This Row],[F]]/mass</f>
        <v>-9.8126725820558178</v>
      </c>
      <c r="O575" s="16">
        <f>N575*(dt) + O574</f>
        <v>-8.3687701977961965E-2</v>
      </c>
      <c r="P575" s="18">
        <f>O575*dt + P574</f>
        <v>-7.7529678807876628E-4</v>
      </c>
      <c r="R575" s="17">
        <v>574</v>
      </c>
      <c r="S575" s="16">
        <f>S574+dt</f>
        <v>5.7299999999999223</v>
      </c>
      <c r="T575" s="16">
        <f>-springK*(W574)+grav*mass-$Y$2*V574</f>
        <v>-1.4440869889608468</v>
      </c>
      <c r="U575" s="16">
        <f>Table24[[#This Row],[F]]/mass</f>
        <v>-9.6272465930723126</v>
      </c>
      <c r="V575" s="16">
        <f>U575*(dt) + V574</f>
        <v>-8.3017420639470832E-2</v>
      </c>
      <c r="W575" s="18">
        <f>V575*dt + W574</f>
        <v>-5.0431183053876935E-3</v>
      </c>
    </row>
    <row r="576" spans="1:23" x14ac:dyDescent="0.25">
      <c r="A576">
        <v>28.7</v>
      </c>
      <c r="B576">
        <v>0.221</v>
      </c>
      <c r="C576">
        <v>-0.49</v>
      </c>
      <c r="D576">
        <f t="shared" si="48"/>
        <v>0.11500000000000002</v>
      </c>
      <c r="E576">
        <f t="shared" si="49"/>
        <v>0.33000000000000007</v>
      </c>
      <c r="F576" s="24">
        <f t="shared" si="50"/>
        <v>-0.16922250000000003</v>
      </c>
      <c r="G576" s="24">
        <f t="shared" si="51"/>
        <v>0.35446950000000016</v>
      </c>
      <c r="H576" s="24">
        <f t="shared" si="52"/>
        <v>1.8007499999999999E-2</v>
      </c>
      <c r="I576" s="24">
        <f t="shared" si="53"/>
        <v>0.20325450000000014</v>
      </c>
      <c r="K576" s="17">
        <v>575</v>
      </c>
      <c r="L576" s="16">
        <f>L575+dt</f>
        <v>5.7399999999999221</v>
      </c>
      <c r="M576" s="16">
        <f>-springK*(P575)+grav*mass</f>
        <v>-1.4664528179096072</v>
      </c>
      <c r="N576" s="16">
        <f>Table2[[#This Row],[F]]/mass</f>
        <v>-9.7763521193973819</v>
      </c>
      <c r="O576" s="16">
        <f>N576*(dt) + O575</f>
        <v>-0.18145122317193579</v>
      </c>
      <c r="P576" s="18">
        <f>O576*dt + P575</f>
        <v>-2.5898090197981243E-3</v>
      </c>
      <c r="R576" s="17">
        <v>575</v>
      </c>
      <c r="S576" s="16">
        <f>S575+dt</f>
        <v>5.7399999999999221</v>
      </c>
      <c r="T576" s="16">
        <f>-springK*(W575)+grav*mass-$Y$2*V575</f>
        <v>-1.4385862824112867</v>
      </c>
      <c r="U576" s="16">
        <f>Table24[[#This Row],[F]]/mass</f>
        <v>-9.590575216075246</v>
      </c>
      <c r="V576" s="16">
        <f>U576*(dt) + V575</f>
        <v>-0.1789231728002233</v>
      </c>
      <c r="W576" s="18">
        <f>V576*dt + W575</f>
        <v>-6.8323500333899263E-3</v>
      </c>
    </row>
    <row r="577" spans="1:23" x14ac:dyDescent="0.25">
      <c r="A577">
        <v>28.75</v>
      </c>
      <c r="B577">
        <v>0.20300000000000001</v>
      </c>
      <c r="C577">
        <v>-0.23</v>
      </c>
      <c r="D577">
        <f t="shared" si="48"/>
        <v>0.13300000000000001</v>
      </c>
      <c r="E577">
        <f t="shared" si="49"/>
        <v>0.34800000000000003</v>
      </c>
      <c r="F577" s="24">
        <f t="shared" si="50"/>
        <v>-0.19570950000000001</v>
      </c>
      <c r="G577" s="24">
        <f t="shared" si="51"/>
        <v>0.39419352000000002</v>
      </c>
      <c r="H577" s="24">
        <f t="shared" si="52"/>
        <v>3.9674999999999997E-3</v>
      </c>
      <c r="I577" s="24">
        <f t="shared" si="53"/>
        <v>0.20245152000000002</v>
      </c>
      <c r="K577" s="17">
        <v>576</v>
      </c>
      <c r="L577" s="16">
        <f>L576+dt</f>
        <v>5.7499999999999218</v>
      </c>
      <c r="M577" s="16">
        <f>-springK*(P576)+grav*mass</f>
        <v>-1.4546403432811141</v>
      </c>
      <c r="N577" s="16">
        <f>Table2[[#This Row],[F]]/mass</f>
        <v>-9.6976022885407609</v>
      </c>
      <c r="O577" s="16">
        <f>N577*(dt) + O576</f>
        <v>-0.27842724605734342</v>
      </c>
      <c r="P577" s="18">
        <f>O577*dt + P576</f>
        <v>-5.3740814803715587E-3</v>
      </c>
      <c r="R577" s="17">
        <v>576</v>
      </c>
      <c r="S577" s="16">
        <f>S576+dt</f>
        <v>5.7499999999999218</v>
      </c>
      <c r="T577" s="16">
        <f>-springK*(W576)+grav*mass-$Y$2*V576</f>
        <v>-1.4268424781098314</v>
      </c>
      <c r="U577" s="16">
        <f>Table24[[#This Row],[F]]/mass</f>
        <v>-9.5122831873988769</v>
      </c>
      <c r="V577" s="16">
        <f>U577*(dt) + V576</f>
        <v>-0.27404600467421208</v>
      </c>
      <c r="W577" s="18">
        <f>V577*dt + W576</f>
        <v>-9.5728100801320479E-3</v>
      </c>
    </row>
    <row r="578" spans="1:23" x14ac:dyDescent="0.25">
      <c r="A578">
        <v>28.8</v>
      </c>
      <c r="B578">
        <v>0.19800000000000001</v>
      </c>
      <c r="C578">
        <v>0.05</v>
      </c>
      <c r="D578">
        <f t="shared" si="48"/>
        <v>0.13800000000000001</v>
      </c>
      <c r="E578">
        <f t="shared" si="49"/>
        <v>0.35300000000000004</v>
      </c>
      <c r="F578" s="24">
        <f t="shared" si="50"/>
        <v>-0.203067</v>
      </c>
      <c r="G578" s="24">
        <f t="shared" si="51"/>
        <v>0.40560229500000006</v>
      </c>
      <c r="H578" s="24">
        <f t="shared" si="52"/>
        <v>1.8750000000000003E-4</v>
      </c>
      <c r="I578" s="24">
        <f t="shared" si="53"/>
        <v>0.20272279500000007</v>
      </c>
      <c r="K578" s="17">
        <v>577</v>
      </c>
      <c r="L578" s="16">
        <f>L577+dt</f>
        <v>5.7599999999999216</v>
      </c>
      <c r="M578" s="16">
        <f>-springK*(P577)+grav*mass</f>
        <v>-1.4365147295627811</v>
      </c>
      <c r="N578" s="16">
        <f>Table2[[#This Row],[F]]/mass</f>
        <v>-9.5767648637518743</v>
      </c>
      <c r="O578" s="16">
        <f>N578*(dt) + O577</f>
        <v>-0.37419489469486217</v>
      </c>
      <c r="P578" s="18">
        <f>O578*dt + P577</f>
        <v>-9.1160304273201799E-3</v>
      </c>
      <c r="R578" s="17">
        <v>577</v>
      </c>
      <c r="S578" s="16">
        <f>S577+dt</f>
        <v>5.7599999999999216</v>
      </c>
      <c r="T578" s="16">
        <f>-springK*(W577)+grav*mass-$Y$2*V577</f>
        <v>-1.4089069603736661</v>
      </c>
      <c r="U578" s="16">
        <f>Table24[[#This Row],[F]]/mass</f>
        <v>-9.3927130691577752</v>
      </c>
      <c r="V578" s="16">
        <f>U578*(dt) + V577</f>
        <v>-0.36797313536578985</v>
      </c>
      <c r="W578" s="18">
        <f>V578*dt + W577</f>
        <v>-1.3252541433789946E-2</v>
      </c>
    </row>
    <row r="579" spans="1:23" x14ac:dyDescent="0.25">
      <c r="A579">
        <v>28.85</v>
      </c>
      <c r="B579">
        <v>0.20799999999999999</v>
      </c>
      <c r="C579">
        <v>0.33</v>
      </c>
      <c r="D579">
        <f t="shared" ref="D579:D642" si="54">springEq - B579</f>
        <v>0.12800000000000003</v>
      </c>
      <c r="E579">
        <f t="shared" ref="E579:E642" si="55">springNs - B579</f>
        <v>0.34300000000000008</v>
      </c>
      <c r="F579" s="24">
        <f t="shared" ref="F579:F642" si="56">D579*massPrev*gravity</f>
        <v>-0.18835200000000007</v>
      </c>
      <c r="G579" s="24">
        <f t="shared" ref="G579:G642" si="57">POWER(E579,2)*0.5*springConst</f>
        <v>0.38294749500000019</v>
      </c>
      <c r="H579" s="24">
        <f t="shared" ref="H579:H642" si="58">POWER(C579,2)*0.5*massPrev</f>
        <v>8.1675000000000011E-3</v>
      </c>
      <c r="I579" s="24">
        <f t="shared" si="53"/>
        <v>0.20276299500000011</v>
      </c>
      <c r="K579" s="17">
        <v>578</v>
      </c>
      <c r="L579" s="16">
        <f>L578+dt</f>
        <v>5.7699999999999214</v>
      </c>
      <c r="M579" s="16">
        <f>-springK*(P578)+grav*mass</f>
        <v>-1.4121546419181457</v>
      </c>
      <c r="N579" s="16">
        <f>Table2[[#This Row],[F]]/mass</f>
        <v>-9.4143642794543041</v>
      </c>
      <c r="O579" s="16">
        <f>N579*(dt) + O578</f>
        <v>-0.46833853748940524</v>
      </c>
      <c r="P579" s="18">
        <f>O579*dt + P578</f>
        <v>-1.3799415802214231E-2</v>
      </c>
      <c r="R579" s="17">
        <v>578</v>
      </c>
      <c r="S579" s="16">
        <f>S578+dt</f>
        <v>5.7699999999999214</v>
      </c>
      <c r="T579" s="16">
        <f>-springK*(W578)+grav*mass-$Y$2*V578</f>
        <v>-1.3848579821306617</v>
      </c>
      <c r="U579" s="16">
        <f>Table24[[#This Row],[F]]/mass</f>
        <v>-9.2323865475377449</v>
      </c>
      <c r="V579" s="16">
        <f>U579*(dt) + V578</f>
        <v>-0.46029700084116731</v>
      </c>
      <c r="W579" s="18">
        <f>V579*dt + W578</f>
        <v>-1.785551144220162E-2</v>
      </c>
    </row>
    <row r="580" spans="1:23" x14ac:dyDescent="0.25">
      <c r="A580">
        <v>28.9</v>
      </c>
      <c r="B580">
        <v>0.23100000000000001</v>
      </c>
      <c r="C580">
        <v>0.56999999999999995</v>
      </c>
      <c r="D580">
        <f t="shared" si="54"/>
        <v>0.10500000000000001</v>
      </c>
      <c r="E580">
        <f t="shared" si="55"/>
        <v>0.32000000000000006</v>
      </c>
      <c r="F580" s="24">
        <f t="shared" si="56"/>
        <v>-0.15450750000000002</v>
      </c>
      <c r="G580" s="24">
        <f t="shared" si="57"/>
        <v>0.33331200000000016</v>
      </c>
      <c r="H580" s="24">
        <f t="shared" si="58"/>
        <v>2.4367499999999997E-2</v>
      </c>
      <c r="I580" s="24">
        <f t="shared" ref="I580:I643" si="59">F580+G580+H580</f>
        <v>0.20317200000000013</v>
      </c>
      <c r="K580" s="17">
        <v>579</v>
      </c>
      <c r="L580" s="16">
        <f>L579+dt</f>
        <v>5.7799999999999212</v>
      </c>
      <c r="M580" s="16">
        <f>-springK*(P579)+grav*mass</f>
        <v>-1.3816658031275855</v>
      </c>
      <c r="N580" s="16">
        <f>Table2[[#This Row],[F]]/mass</f>
        <v>-9.2111053541839034</v>
      </c>
      <c r="O580" s="16">
        <f>N580*(dt) + O579</f>
        <v>-0.56044959103124425</v>
      </c>
      <c r="P580" s="18">
        <f>O580*dt + P579</f>
        <v>-1.9403911712526672E-2</v>
      </c>
      <c r="R580" s="17">
        <v>579</v>
      </c>
      <c r="S580" s="16">
        <f>S579+dt</f>
        <v>5.7799999999999212</v>
      </c>
      <c r="T580" s="16">
        <f>-springK*(W579)+grav*mass-$Y$2*V579</f>
        <v>-1.3548003235104262</v>
      </c>
      <c r="U580" s="16">
        <f>Table24[[#This Row],[F]]/mass</f>
        <v>-9.0320021567361746</v>
      </c>
      <c r="V580" s="16">
        <f>U580*(dt) + V579</f>
        <v>-0.55061702240852906</v>
      </c>
      <c r="W580" s="18">
        <f>V580*dt + W579</f>
        <v>-2.336168166628691E-2</v>
      </c>
    </row>
    <row r="581" spans="1:23" x14ac:dyDescent="0.25">
      <c r="A581">
        <v>28.95</v>
      </c>
      <c r="B581">
        <v>0.26500000000000001</v>
      </c>
      <c r="C581">
        <v>0.76</v>
      </c>
      <c r="D581">
        <f t="shared" si="54"/>
        <v>7.1000000000000008E-2</v>
      </c>
      <c r="E581">
        <f t="shared" si="55"/>
        <v>0.28600000000000003</v>
      </c>
      <c r="F581" s="24">
        <f t="shared" si="56"/>
        <v>-0.10447650000000001</v>
      </c>
      <c r="G581" s="24">
        <f t="shared" si="57"/>
        <v>0.26624598000000005</v>
      </c>
      <c r="H581" s="24">
        <f t="shared" si="58"/>
        <v>4.3319999999999997E-2</v>
      </c>
      <c r="I581" s="24">
        <f t="shared" si="59"/>
        <v>0.20508948000000002</v>
      </c>
      <c r="K581" s="17">
        <v>580</v>
      </c>
      <c r="L581" s="16">
        <f>L580+dt</f>
        <v>5.789999999999921</v>
      </c>
      <c r="M581" s="16">
        <f>-springK*(P580)+grav*mass</f>
        <v>-1.3451805347514514</v>
      </c>
      <c r="N581" s="16">
        <f>Table2[[#This Row],[F]]/mass</f>
        <v>-8.9678702316763435</v>
      </c>
      <c r="O581" s="16">
        <f>N581*(dt) + O580</f>
        <v>-0.6501282933480077</v>
      </c>
      <c r="P581" s="18">
        <f>O581*dt + P580</f>
        <v>-2.5905194646006748E-2</v>
      </c>
      <c r="R581" s="17">
        <v>580</v>
      </c>
      <c r="S581" s="16">
        <f>S580+dt</f>
        <v>5.789999999999921</v>
      </c>
      <c r="T581" s="16">
        <f>-springK*(W580)+grav*mass-$Y$2*V580</f>
        <v>-1.3188648353300636</v>
      </c>
      <c r="U581" s="16">
        <f>Table24[[#This Row],[F]]/mass</f>
        <v>-8.7924322355337576</v>
      </c>
      <c r="V581" s="16">
        <f>U581*(dt) + V580</f>
        <v>-0.63854134476386659</v>
      </c>
      <c r="W581" s="18">
        <f>V581*dt + W580</f>
        <v>-2.9747095113925575E-2</v>
      </c>
    </row>
    <row r="582" spans="1:23" x14ac:dyDescent="0.25">
      <c r="A582">
        <v>29</v>
      </c>
      <c r="B582">
        <v>0.307</v>
      </c>
      <c r="C582">
        <v>0.86</v>
      </c>
      <c r="D582">
        <f t="shared" si="54"/>
        <v>2.9000000000000026E-2</v>
      </c>
      <c r="E582">
        <f t="shared" si="55"/>
        <v>0.24400000000000005</v>
      </c>
      <c r="F582" s="24">
        <f t="shared" si="56"/>
        <v>-4.2673500000000045E-2</v>
      </c>
      <c r="G582" s="24">
        <f t="shared" si="57"/>
        <v>0.19378968000000008</v>
      </c>
      <c r="H582" s="24">
        <f t="shared" si="58"/>
        <v>5.5469999999999992E-2</v>
      </c>
      <c r="I582" s="24">
        <f t="shared" si="59"/>
        <v>0.20658618000000004</v>
      </c>
      <c r="K582" s="17">
        <v>581</v>
      </c>
      <c r="L582" s="16">
        <f>L581+dt</f>
        <v>5.7999999999999208</v>
      </c>
      <c r="M582" s="16">
        <f>-springK*(P581)+grav*mass</f>
        <v>-1.3028571828544961</v>
      </c>
      <c r="N582" s="16">
        <f>Table2[[#This Row],[F]]/mass</f>
        <v>-8.6857145523633079</v>
      </c>
      <c r="O582" s="16">
        <f>N582*(dt) + O581</f>
        <v>-0.73698543887164081</v>
      </c>
      <c r="P582" s="18">
        <f>O582*dt + P581</f>
        <v>-3.3275049034723156E-2</v>
      </c>
      <c r="R582" s="17">
        <v>581</v>
      </c>
      <c r="S582" s="16">
        <f>S581+dt</f>
        <v>5.7999999999999208</v>
      </c>
      <c r="T582" s="16">
        <f>-springK*(W581)+grav*mass-$Y$2*V581</f>
        <v>-1.2772078694635807</v>
      </c>
      <c r="U582" s="16">
        <f>Table24[[#This Row],[F]]/mass</f>
        <v>-8.5147191297572054</v>
      </c>
      <c r="V582" s="16">
        <f>U582*(dt) + V581</f>
        <v>-0.72368853606143868</v>
      </c>
      <c r="W582" s="18">
        <f>V582*dt + W581</f>
        <v>-3.6983980474539963E-2</v>
      </c>
    </row>
    <row r="583" spans="1:23" x14ac:dyDescent="0.25">
      <c r="A583">
        <v>29.05</v>
      </c>
      <c r="B583">
        <v>0.35099999999999998</v>
      </c>
      <c r="C583">
        <v>0.87</v>
      </c>
      <c r="D583">
        <f t="shared" si="54"/>
        <v>-1.4999999999999958E-2</v>
      </c>
      <c r="E583">
        <f t="shared" si="55"/>
        <v>0.20000000000000007</v>
      </c>
      <c r="F583" s="24">
        <f t="shared" si="56"/>
        <v>2.2072499999999939E-2</v>
      </c>
      <c r="G583" s="24">
        <f t="shared" si="57"/>
        <v>0.13020000000000009</v>
      </c>
      <c r="H583" s="24">
        <f t="shared" si="58"/>
        <v>5.6767499999999999E-2</v>
      </c>
      <c r="I583" s="24">
        <f t="shared" si="59"/>
        <v>0.20904000000000003</v>
      </c>
      <c r="K583" s="17">
        <v>582</v>
      </c>
      <c r="L583" s="16">
        <f>L582+dt</f>
        <v>5.8099999999999206</v>
      </c>
      <c r="M583" s="16">
        <f>-springK*(P582)+grav*mass</f>
        <v>-1.2548794307839524</v>
      </c>
      <c r="N583" s="16">
        <f>Table2[[#This Row],[F]]/mass</f>
        <v>-8.3658628718930164</v>
      </c>
      <c r="O583" s="16">
        <f>N583*(dt) + O582</f>
        <v>-0.82064406759057096</v>
      </c>
      <c r="P583" s="18">
        <f>O583*dt + P582</f>
        <v>-4.1481489710628865E-2</v>
      </c>
      <c r="R583" s="17">
        <v>582</v>
      </c>
      <c r="S583" s="16">
        <f>S582+dt</f>
        <v>5.8099999999999206</v>
      </c>
      <c r="T583" s="16">
        <f>-springK*(W582)+grav*mass-$Y$2*V582</f>
        <v>-1.2300105985746834</v>
      </c>
      <c r="U583" s="16">
        <f>Table24[[#This Row],[F]]/mass</f>
        <v>-8.2000706571645559</v>
      </c>
      <c r="V583" s="16">
        <f>U583*(dt) + V582</f>
        <v>-0.80568924263308428</v>
      </c>
      <c r="W583" s="18">
        <f>V583*dt + W582</f>
        <v>-4.5040872900870804E-2</v>
      </c>
    </row>
    <row r="584" spans="1:23" x14ac:dyDescent="0.25">
      <c r="A584">
        <v>29.1</v>
      </c>
      <c r="B584">
        <v>0.39400000000000002</v>
      </c>
      <c r="C584">
        <v>0.79</v>
      </c>
      <c r="D584">
        <f t="shared" si="54"/>
        <v>-5.7999999999999996E-2</v>
      </c>
      <c r="E584">
        <f t="shared" si="55"/>
        <v>0.15700000000000003</v>
      </c>
      <c r="F584" s="24">
        <f t="shared" si="56"/>
        <v>8.5346999999999992E-2</v>
      </c>
      <c r="G584" s="24">
        <f t="shared" si="57"/>
        <v>8.0232495000000029E-2</v>
      </c>
      <c r="H584" s="24">
        <f t="shared" si="58"/>
        <v>4.6807500000000009E-2</v>
      </c>
      <c r="I584" s="24">
        <f t="shared" si="59"/>
        <v>0.21238699500000002</v>
      </c>
      <c r="K584" s="17">
        <v>583</v>
      </c>
      <c r="L584" s="16">
        <f>L583+dt</f>
        <v>5.8199999999999203</v>
      </c>
      <c r="M584" s="16">
        <f>-springK*(P583)+grav*mass</f>
        <v>-1.2014555019838062</v>
      </c>
      <c r="N584" s="16">
        <f>Table2[[#This Row],[F]]/mass</f>
        <v>-8.0097033465587089</v>
      </c>
      <c r="O584" s="16">
        <f>N584*(dt) + O583</f>
        <v>-0.90074110105615801</v>
      </c>
      <c r="P584" s="18">
        <f>O584*dt + P583</f>
        <v>-5.0488900721190444E-2</v>
      </c>
      <c r="R584" s="17">
        <v>583</v>
      </c>
      <c r="S584" s="16">
        <f>S583+dt</f>
        <v>5.8199999999999203</v>
      </c>
      <c r="T584" s="16">
        <f>-springK*(W583)+grav*mass-$Y$2*V583</f>
        <v>-1.1774782281726981</v>
      </c>
      <c r="U584" s="16">
        <f>Table24[[#This Row],[F]]/mass</f>
        <v>-7.8498548544846543</v>
      </c>
      <c r="V584" s="16">
        <f>U584*(dt) + V583</f>
        <v>-0.88418779117793078</v>
      </c>
      <c r="W584" s="18">
        <f>V584*dt + W583</f>
        <v>-5.3882750812650114E-2</v>
      </c>
    </row>
    <row r="585" spans="1:23" x14ac:dyDescent="0.25">
      <c r="A585">
        <v>29.15</v>
      </c>
      <c r="B585">
        <v>0.43</v>
      </c>
      <c r="C585">
        <v>0.62</v>
      </c>
      <c r="D585">
        <f t="shared" si="54"/>
        <v>-9.3999999999999972E-2</v>
      </c>
      <c r="E585">
        <f t="shared" si="55"/>
        <v>0.12100000000000005</v>
      </c>
      <c r="F585" s="24">
        <f t="shared" si="56"/>
        <v>0.13832099999999994</v>
      </c>
      <c r="G585" s="24">
        <f t="shared" si="57"/>
        <v>4.7656455000000042E-2</v>
      </c>
      <c r="H585" s="24">
        <f t="shared" si="58"/>
        <v>2.8830000000000001E-2</v>
      </c>
      <c r="I585" s="24">
        <f t="shared" si="59"/>
        <v>0.21480745499999998</v>
      </c>
      <c r="K585" s="17">
        <v>584</v>
      </c>
      <c r="L585" s="16">
        <f>L584+dt</f>
        <v>5.8299999999999201</v>
      </c>
      <c r="M585" s="16">
        <f>-springK*(P584)+grav*mass</f>
        <v>-1.1428172563050503</v>
      </c>
      <c r="N585" s="16">
        <f>Table2[[#This Row],[F]]/mass</f>
        <v>-7.6187817087003351</v>
      </c>
      <c r="O585" s="16">
        <f>N585*(dt) + O584</f>
        <v>-0.97692891814316141</v>
      </c>
      <c r="P585" s="18">
        <f>O585*dt + P584</f>
        <v>-6.0258189902622057E-2</v>
      </c>
      <c r="R585" s="17">
        <v>584</v>
      </c>
      <c r="S585" s="16">
        <f>S584+dt</f>
        <v>5.8299999999999201</v>
      </c>
      <c r="T585" s="16">
        <f>-springK*(W584)+grav*mass-$Y$2*V584</f>
        <v>-1.1198391044184699</v>
      </c>
      <c r="U585" s="16">
        <f>Table24[[#This Row],[F]]/mass</f>
        <v>-7.465594029456466</v>
      </c>
      <c r="V585" s="16">
        <f>U585*(dt) + V584</f>
        <v>-0.95884373147249546</v>
      </c>
      <c r="W585" s="18">
        <f>V585*dt + W584</f>
        <v>-6.3471188127375067E-2</v>
      </c>
    </row>
    <row r="586" spans="1:23" x14ac:dyDescent="0.25">
      <c r="A586">
        <v>29.2</v>
      </c>
      <c r="B586">
        <v>0.45600000000000002</v>
      </c>
      <c r="C586">
        <v>0.39</v>
      </c>
      <c r="D586">
        <f t="shared" si="54"/>
        <v>-0.12</v>
      </c>
      <c r="E586">
        <f t="shared" si="55"/>
        <v>9.5000000000000029E-2</v>
      </c>
      <c r="F586" s="24">
        <f t="shared" si="56"/>
        <v>0.17657999999999999</v>
      </c>
      <c r="G586" s="24">
        <f t="shared" si="57"/>
        <v>2.9376375000000017E-2</v>
      </c>
      <c r="H586" s="24">
        <f t="shared" si="58"/>
        <v>1.1407500000000001E-2</v>
      </c>
      <c r="I586" s="24">
        <f t="shared" si="59"/>
        <v>0.21736387499999998</v>
      </c>
      <c r="K586" s="17">
        <v>585</v>
      </c>
      <c r="L586" s="16">
        <f>L585+dt</f>
        <v>5.8399999999999199</v>
      </c>
      <c r="M586" s="16">
        <f>-springK*(P585)+grav*mass</f>
        <v>-1.0792191837339304</v>
      </c>
      <c r="N586" s="16">
        <f>Table2[[#This Row],[F]]/mass</f>
        <v>-7.194794558226203</v>
      </c>
      <c r="O586" s="16">
        <f>N586*(dt) + O585</f>
        <v>-1.0488768637254235</v>
      </c>
      <c r="P586" s="18">
        <f>O586*dt + P585</f>
        <v>-7.0746958539876295E-2</v>
      </c>
      <c r="R586" s="17">
        <v>585</v>
      </c>
      <c r="S586" s="16">
        <f>S585+dt</f>
        <v>5.8399999999999199</v>
      </c>
      <c r="T586" s="16">
        <f>-springK*(W585)+grav*mass-$Y$2*V585</f>
        <v>-1.0573437215593158</v>
      </c>
      <c r="U586" s="16">
        <f>Table24[[#This Row],[F]]/mass</f>
        <v>-7.0489581437287718</v>
      </c>
      <c r="V586" s="16">
        <f>U586*(dt) + V585</f>
        <v>-1.0293333129097832</v>
      </c>
      <c r="W586" s="18">
        <f>V586*dt + W585</f>
        <v>-7.3764521256472898E-2</v>
      </c>
    </row>
    <row r="587" spans="1:23" x14ac:dyDescent="0.25">
      <c r="A587">
        <v>29.25</v>
      </c>
      <c r="B587">
        <v>0.46899999999999997</v>
      </c>
      <c r="C587">
        <v>0.13</v>
      </c>
      <c r="D587">
        <f t="shared" si="54"/>
        <v>-0.13299999999999995</v>
      </c>
      <c r="E587">
        <f t="shared" si="55"/>
        <v>8.2000000000000073E-2</v>
      </c>
      <c r="F587" s="24">
        <f t="shared" si="56"/>
        <v>0.19570949999999993</v>
      </c>
      <c r="G587" s="24">
        <f t="shared" si="57"/>
        <v>2.1886620000000037E-2</v>
      </c>
      <c r="H587" s="24">
        <f t="shared" si="58"/>
        <v>1.2675000000000002E-3</v>
      </c>
      <c r="I587" s="24">
        <f t="shared" si="59"/>
        <v>0.21886361999999995</v>
      </c>
      <c r="K587" s="17">
        <v>586</v>
      </c>
      <c r="L587" s="16">
        <f>L586+dt</f>
        <v>5.8499999999999197</v>
      </c>
      <c r="M587" s="16">
        <f>-springK*(P586)+grav*mass</f>
        <v>-1.0109372999054054</v>
      </c>
      <c r="N587" s="16">
        <f>Table2[[#This Row],[F]]/mass</f>
        <v>-6.7395819993693697</v>
      </c>
      <c r="O587" s="16">
        <f>N587*(dt) + O586</f>
        <v>-1.1162726837191173</v>
      </c>
      <c r="P587" s="18">
        <f>O587*dt + P586</f>
        <v>-8.190968537706747E-2</v>
      </c>
      <c r="R587" s="17">
        <v>586</v>
      </c>
      <c r="S587" s="16">
        <f>S586+dt</f>
        <v>5.8499999999999197</v>
      </c>
      <c r="T587" s="16">
        <f>-springK*(W586)+grav*mass-$Y$2*V586</f>
        <v>-0.99026363330745171</v>
      </c>
      <c r="U587" s="16">
        <f>Table24[[#This Row],[F]]/mass</f>
        <v>-6.6017575553830117</v>
      </c>
      <c r="V587" s="16">
        <f>U587*(dt) + V586</f>
        <v>-1.0953508884636134</v>
      </c>
      <c r="W587" s="18">
        <f>V587*dt + W586</f>
        <v>-8.4718030141109027E-2</v>
      </c>
    </row>
    <row r="588" spans="1:23" x14ac:dyDescent="0.25">
      <c r="A588">
        <v>29.3</v>
      </c>
      <c r="B588">
        <v>0.46899999999999997</v>
      </c>
      <c r="C588">
        <v>-0.16</v>
      </c>
      <c r="D588">
        <f t="shared" si="54"/>
        <v>-0.13299999999999995</v>
      </c>
      <c r="E588">
        <f t="shared" si="55"/>
        <v>8.2000000000000073E-2</v>
      </c>
      <c r="F588" s="24">
        <f t="shared" si="56"/>
        <v>0.19570949999999993</v>
      </c>
      <c r="G588" s="24">
        <f t="shared" si="57"/>
        <v>2.1886620000000037E-2</v>
      </c>
      <c r="H588" s="24">
        <f t="shared" si="58"/>
        <v>1.92E-3</v>
      </c>
      <c r="I588" s="24">
        <f t="shared" si="59"/>
        <v>0.21951611999999995</v>
      </c>
      <c r="K588" s="17">
        <v>587</v>
      </c>
      <c r="L588" s="16">
        <f>L587+dt</f>
        <v>5.8599999999999195</v>
      </c>
      <c r="M588" s="16">
        <f>-springK*(P587)+grav*mass</f>
        <v>-0.9382679481952908</v>
      </c>
      <c r="N588" s="16">
        <f>Table2[[#This Row],[F]]/mass</f>
        <v>-6.2551196546352719</v>
      </c>
      <c r="O588" s="16">
        <f>N588*(dt) + O587</f>
        <v>-1.17882388026547</v>
      </c>
      <c r="P588" s="18">
        <f>O588*dt + P587</f>
        <v>-9.369792417972217E-2</v>
      </c>
      <c r="R588" s="17">
        <v>587</v>
      </c>
      <c r="S588" s="16">
        <f>S587+dt</f>
        <v>5.8599999999999195</v>
      </c>
      <c r="T588" s="16">
        <f>-springK*(W587)+grav*mass-$Y$2*V587</f>
        <v>-0.91889027289291669</v>
      </c>
      <c r="U588" s="16">
        <f>Table24[[#This Row],[F]]/mass</f>
        <v>-6.1259351526194452</v>
      </c>
      <c r="V588" s="16">
        <f>U588*(dt) + V587</f>
        <v>-1.1566102399898079</v>
      </c>
      <c r="W588" s="18">
        <f>V588*dt + W587</f>
        <v>-9.6284132541007109E-2</v>
      </c>
    </row>
    <row r="589" spans="1:23" x14ac:dyDescent="0.25">
      <c r="A589">
        <v>29.35</v>
      </c>
      <c r="B589">
        <v>0.45400000000000001</v>
      </c>
      <c r="C589">
        <v>-0.43</v>
      </c>
      <c r="D589">
        <f t="shared" si="54"/>
        <v>-0.11799999999999999</v>
      </c>
      <c r="E589">
        <f t="shared" si="55"/>
        <v>9.7000000000000031E-2</v>
      </c>
      <c r="F589" s="24">
        <f t="shared" si="56"/>
        <v>0.17363699999999999</v>
      </c>
      <c r="G589" s="24">
        <f t="shared" si="57"/>
        <v>3.0626295000000019E-2</v>
      </c>
      <c r="H589" s="24">
        <f t="shared" si="58"/>
        <v>1.3867499999999998E-2</v>
      </c>
      <c r="I589" s="24">
        <f t="shared" si="59"/>
        <v>0.21813079500000002</v>
      </c>
      <c r="K589" s="17">
        <v>588</v>
      </c>
      <c r="L589" s="16">
        <f>L588+dt</f>
        <v>5.8699999999999193</v>
      </c>
      <c r="M589" s="16">
        <f>-springK*(P588)+grav*mass</f>
        <v>-0.86152651359000876</v>
      </c>
      <c r="N589" s="16">
        <f>Table2[[#This Row],[F]]/mass</f>
        <v>-5.7435100906000587</v>
      </c>
      <c r="O589" s="16">
        <f>N589*(dt) + O588</f>
        <v>-1.2362589811714706</v>
      </c>
      <c r="P589" s="18">
        <f>O589*dt + P588</f>
        <v>-0.10606051399143687</v>
      </c>
      <c r="R589" s="17">
        <v>588</v>
      </c>
      <c r="S589" s="16">
        <f>S588+dt</f>
        <v>5.8699999999999193</v>
      </c>
      <c r="T589" s="16">
        <f>-springK*(W588)+grav*mass-$Y$2*V588</f>
        <v>-0.84353368691805397</v>
      </c>
      <c r="U589" s="16">
        <f>Table24[[#This Row],[F]]/mass</f>
        <v>-5.6235579127870263</v>
      </c>
      <c r="V589" s="16">
        <f>U589*(dt) + V588</f>
        <v>-1.2128458191176783</v>
      </c>
      <c r="W589" s="18">
        <f>V589*dt + W588</f>
        <v>-0.10841259073218389</v>
      </c>
    </row>
    <row r="590" spans="1:23" x14ac:dyDescent="0.25">
      <c r="A590">
        <v>29.4</v>
      </c>
      <c r="B590">
        <v>0.42599999999999999</v>
      </c>
      <c r="C590">
        <v>-0.65</v>
      </c>
      <c r="D590">
        <f t="shared" si="54"/>
        <v>-8.9999999999999969E-2</v>
      </c>
      <c r="E590">
        <f t="shared" si="55"/>
        <v>0.12500000000000006</v>
      </c>
      <c r="F590" s="24">
        <f t="shared" si="56"/>
        <v>0.13243499999999994</v>
      </c>
      <c r="G590" s="24">
        <f t="shared" si="57"/>
        <v>5.0859375000000047E-2</v>
      </c>
      <c r="H590" s="24">
        <f t="shared" si="58"/>
        <v>3.16875E-2</v>
      </c>
      <c r="I590" s="24">
        <f t="shared" si="59"/>
        <v>0.21498187499999999</v>
      </c>
      <c r="K590" s="17">
        <v>589</v>
      </c>
      <c r="L590" s="16">
        <f>L589+dt</f>
        <v>5.8799999999999191</v>
      </c>
      <c r="M590" s="16">
        <f>-springK*(P589)+grav*mass</f>
        <v>-0.781046053915746</v>
      </c>
      <c r="N590" s="16">
        <f>Table2[[#This Row],[F]]/mass</f>
        <v>-5.2069736927716406</v>
      </c>
      <c r="O590" s="16">
        <f>N590*(dt) + O589</f>
        <v>-1.2883287180991869</v>
      </c>
      <c r="P590" s="18">
        <f>O590*dt + P589</f>
        <v>-0.11894380117242874</v>
      </c>
      <c r="R590" s="17">
        <v>589</v>
      </c>
      <c r="S590" s="16">
        <f>S589+dt</f>
        <v>5.8799999999999191</v>
      </c>
      <c r="T590" s="16">
        <f>-springK*(W589)+grav*mass-$Y$2*V589</f>
        <v>-0.76452118851436535</v>
      </c>
      <c r="U590" s="16">
        <f>Table24[[#This Row],[F]]/mass</f>
        <v>-5.0968079234291022</v>
      </c>
      <c r="V590" s="16">
        <f>U590*(dt) + V589</f>
        <v>-1.2638138983519693</v>
      </c>
      <c r="W590" s="18">
        <f>V590*dt + W589</f>
        <v>-0.12105072971570358</v>
      </c>
    </row>
    <row r="591" spans="1:23" x14ac:dyDescent="0.25">
      <c r="A591">
        <v>29.45</v>
      </c>
      <c r="B591">
        <v>0.38900000000000001</v>
      </c>
      <c r="C591">
        <v>-0.8</v>
      </c>
      <c r="D591">
        <f t="shared" si="54"/>
        <v>-5.2999999999999992E-2</v>
      </c>
      <c r="E591">
        <f t="shared" si="55"/>
        <v>0.16200000000000003</v>
      </c>
      <c r="F591" s="24">
        <f t="shared" si="56"/>
        <v>7.7989499999999989E-2</v>
      </c>
      <c r="G591" s="24">
        <f t="shared" si="57"/>
        <v>8.5424220000000037E-2</v>
      </c>
      <c r="H591" s="24">
        <f t="shared" si="58"/>
        <v>4.8000000000000008E-2</v>
      </c>
      <c r="I591" s="24">
        <f t="shared" si="59"/>
        <v>0.21141372000000005</v>
      </c>
      <c r="K591" s="17">
        <v>590</v>
      </c>
      <c r="L591" s="16">
        <f>L590+dt</f>
        <v>5.8899999999999189</v>
      </c>
      <c r="M591" s="16">
        <f>-springK*(P590)+grav*mass</f>
        <v>-0.69717585436748897</v>
      </c>
      <c r="N591" s="16">
        <f>Table2[[#This Row],[F]]/mass</f>
        <v>-4.647839029116593</v>
      </c>
      <c r="O591" s="16">
        <f>N591*(dt) + O590</f>
        <v>-1.3348071083903528</v>
      </c>
      <c r="P591" s="18">
        <f>O591*dt + P590</f>
        <v>-0.13229187225633227</v>
      </c>
      <c r="R591" s="17">
        <v>590</v>
      </c>
      <c r="S591" s="16">
        <f>S590+dt</f>
        <v>5.8899999999999189</v>
      </c>
      <c r="T591" s="16">
        <f>-springK*(W590)+grav*mass-$Y$2*V590</f>
        <v>-0.68219593565241787</v>
      </c>
      <c r="U591" s="16">
        <f>Table24[[#This Row],[F]]/mass</f>
        <v>-4.5479729043494528</v>
      </c>
      <c r="V591" s="16">
        <f>U591*(dt) + V590</f>
        <v>-1.3092936273954638</v>
      </c>
      <c r="W591" s="18">
        <f>V591*dt + W590</f>
        <v>-0.13414366598965821</v>
      </c>
    </row>
    <row r="592" spans="1:23" x14ac:dyDescent="0.25">
      <c r="A592">
        <v>29.5</v>
      </c>
      <c r="B592">
        <v>0.34599999999999997</v>
      </c>
      <c r="C592">
        <v>-0.87</v>
      </c>
      <c r="D592">
        <f t="shared" si="54"/>
        <v>-9.9999999999999534E-3</v>
      </c>
      <c r="E592">
        <f t="shared" si="55"/>
        <v>0.20500000000000007</v>
      </c>
      <c r="F592" s="24">
        <f t="shared" si="56"/>
        <v>1.4714999999999931E-2</v>
      </c>
      <c r="G592" s="24">
        <f t="shared" si="57"/>
        <v>0.13679137500000008</v>
      </c>
      <c r="H592" s="24">
        <f t="shared" si="58"/>
        <v>5.6767499999999999E-2</v>
      </c>
      <c r="I592" s="24">
        <f t="shared" si="59"/>
        <v>0.208273875</v>
      </c>
      <c r="K592" s="17">
        <v>591</v>
      </c>
      <c r="L592" s="16">
        <f>L591+dt</f>
        <v>5.8999999999999186</v>
      </c>
      <c r="M592" s="16">
        <f>-springK*(P591)+grav*mass</f>
        <v>-0.61027991161127704</v>
      </c>
      <c r="N592" s="16">
        <f>Table2[[#This Row],[F]]/mass</f>
        <v>-4.0685327440751804</v>
      </c>
      <c r="O592" s="16">
        <f>N592*(dt) + O591</f>
        <v>-1.3754924358311045</v>
      </c>
      <c r="P592" s="18">
        <f>O592*dt + P591</f>
        <v>-0.14604679661464331</v>
      </c>
      <c r="R592" s="17">
        <v>591</v>
      </c>
      <c r="S592" s="16">
        <f>S591+dt</f>
        <v>5.8999999999999186</v>
      </c>
      <c r="T592" s="16">
        <f>-springK*(W591)+grav*mass-$Y$2*V591</f>
        <v>-0.59691544077992964</v>
      </c>
      <c r="U592" s="16">
        <f>Table24[[#This Row],[F]]/mass</f>
        <v>-3.9794362718661977</v>
      </c>
      <c r="V592" s="16">
        <f>U592*(dt) + V591</f>
        <v>-1.3490879901141257</v>
      </c>
      <c r="W592" s="18">
        <f>V592*dt + W591</f>
        <v>-0.14763454589079947</v>
      </c>
    </row>
    <row r="593" spans="1:23" x14ac:dyDescent="0.25">
      <c r="A593">
        <v>29.55</v>
      </c>
      <c r="B593">
        <v>0.30199999999999999</v>
      </c>
      <c r="C593">
        <v>-0.85</v>
      </c>
      <c r="D593">
        <f t="shared" si="54"/>
        <v>3.400000000000003E-2</v>
      </c>
      <c r="E593">
        <f t="shared" si="55"/>
        <v>0.24900000000000005</v>
      </c>
      <c r="F593" s="24">
        <f t="shared" si="56"/>
        <v>-5.0031000000000048E-2</v>
      </c>
      <c r="G593" s="24">
        <f t="shared" si="57"/>
        <v>0.20181325500000008</v>
      </c>
      <c r="H593" s="24">
        <f t="shared" si="58"/>
        <v>5.4187499999999993E-2</v>
      </c>
      <c r="I593" s="24">
        <f t="shared" si="59"/>
        <v>0.20596975500000003</v>
      </c>
      <c r="K593" s="17">
        <v>592</v>
      </c>
      <c r="L593" s="16">
        <f>L592+dt</f>
        <v>5.9099999999999184</v>
      </c>
      <c r="M593" s="16">
        <f>-springK*(P592)+grav*mass</f>
        <v>-0.5207353540386721</v>
      </c>
      <c r="N593" s="16">
        <f>Table2[[#This Row],[F]]/mass</f>
        <v>-3.471569026924481</v>
      </c>
      <c r="O593" s="16">
        <f>N593*(dt) + O592</f>
        <v>-1.4102081261003492</v>
      </c>
      <c r="P593" s="18">
        <f>O593*dt + P592</f>
        <v>-0.1601488778756468</v>
      </c>
      <c r="R593" s="17">
        <v>592</v>
      </c>
      <c r="S593" s="16">
        <f>S592+dt</f>
        <v>5.9099999999999184</v>
      </c>
      <c r="T593" s="16">
        <f>-springK*(W592)+grav*mass-$Y$2*V592</f>
        <v>-0.50905001826078145</v>
      </c>
      <c r="U593" s="16">
        <f>Table24[[#This Row],[F]]/mass</f>
        <v>-3.3936667884052096</v>
      </c>
      <c r="V593" s="16">
        <f>U593*(dt) + V592</f>
        <v>-1.3830246579981778</v>
      </c>
      <c r="W593" s="18">
        <f>V593*dt + W592</f>
        <v>-0.16146479247078124</v>
      </c>
    </row>
    <row r="594" spans="1:23" x14ac:dyDescent="0.25">
      <c r="A594">
        <v>29.6</v>
      </c>
      <c r="B594">
        <v>0.26100000000000001</v>
      </c>
      <c r="C594">
        <v>-0.73</v>
      </c>
      <c r="D594">
        <f t="shared" si="54"/>
        <v>7.5000000000000011E-2</v>
      </c>
      <c r="E594">
        <f t="shared" si="55"/>
        <v>0.29000000000000004</v>
      </c>
      <c r="F594" s="24">
        <f t="shared" si="56"/>
        <v>-0.11036250000000002</v>
      </c>
      <c r="G594" s="24">
        <f t="shared" si="57"/>
        <v>0.27374550000000009</v>
      </c>
      <c r="H594" s="24">
        <f t="shared" si="58"/>
        <v>3.9967499999999996E-2</v>
      </c>
      <c r="I594" s="24">
        <f t="shared" si="59"/>
        <v>0.20335050000000005</v>
      </c>
      <c r="K594" s="17">
        <v>593</v>
      </c>
      <c r="L594" s="16">
        <f>L593+dt</f>
        <v>5.9199999999999182</v>
      </c>
      <c r="M594" s="16">
        <f>-springK*(P593)+grav*mass</f>
        <v>-0.42893080502953929</v>
      </c>
      <c r="N594" s="16">
        <f>Table2[[#This Row],[F]]/mass</f>
        <v>-2.8595387001969286</v>
      </c>
      <c r="O594" s="16">
        <f>N594*(dt) + O593</f>
        <v>-1.4388035131023185</v>
      </c>
      <c r="P594" s="18">
        <f>O594*dt + P593</f>
        <v>-0.17453691300666999</v>
      </c>
      <c r="R594" s="17">
        <v>593</v>
      </c>
      <c r="S594" s="16">
        <f>S593+dt</f>
        <v>5.9199999999999182</v>
      </c>
      <c r="T594" s="16">
        <f>-springK*(W593)+grav*mass-$Y$2*V593</f>
        <v>-0.41898117635721605</v>
      </c>
      <c r="U594" s="16">
        <f>Table24[[#This Row],[F]]/mass</f>
        <v>-2.7932078423814404</v>
      </c>
      <c r="V594" s="16">
        <f>U594*(dt) + V593</f>
        <v>-1.4109567364219922</v>
      </c>
      <c r="W594" s="18">
        <f>V594*dt + W593</f>
        <v>-0.17557435983500116</v>
      </c>
    </row>
    <row r="595" spans="1:23" x14ac:dyDescent="0.25">
      <c r="A595">
        <v>29.65</v>
      </c>
      <c r="B595">
        <v>0.22900000000000001</v>
      </c>
      <c r="C595">
        <v>-0.54</v>
      </c>
      <c r="D595">
        <f t="shared" si="54"/>
        <v>0.10700000000000001</v>
      </c>
      <c r="E595">
        <f t="shared" si="55"/>
        <v>0.32200000000000006</v>
      </c>
      <c r="F595" s="24">
        <f t="shared" si="56"/>
        <v>-0.15745050000000002</v>
      </c>
      <c r="G595" s="24">
        <f t="shared" si="57"/>
        <v>0.3374914200000001</v>
      </c>
      <c r="H595" s="24">
        <f t="shared" si="58"/>
        <v>2.1870000000000001E-2</v>
      </c>
      <c r="I595" s="24">
        <f t="shared" si="59"/>
        <v>0.20191092000000008</v>
      </c>
      <c r="K595" s="17">
        <v>594</v>
      </c>
      <c r="L595" s="16">
        <f>L594+dt</f>
        <v>5.929999999999918</v>
      </c>
      <c r="M595" s="16">
        <f>-springK*(P594)+grav*mass</f>
        <v>-0.3352646963265784</v>
      </c>
      <c r="N595" s="16">
        <f>Table2[[#This Row],[F]]/mass</f>
        <v>-2.2350979755105227</v>
      </c>
      <c r="O595" s="16">
        <f>N595*(dt) + O594</f>
        <v>-1.4611544928574236</v>
      </c>
      <c r="P595" s="18">
        <f>O595*dt + P594</f>
        <v>-0.18914845793524421</v>
      </c>
      <c r="R595" s="17">
        <v>594</v>
      </c>
      <c r="S595" s="16">
        <f>S594+dt</f>
        <v>5.929999999999918</v>
      </c>
      <c r="T595" s="16">
        <f>-springK*(W594)+grav*mass-$Y$2*V594</f>
        <v>-0.32709996073772052</v>
      </c>
      <c r="U595" s="16">
        <f>Table24[[#This Row],[F]]/mass</f>
        <v>-2.1806664049181368</v>
      </c>
      <c r="V595" s="16">
        <f>U595*(dt) + V594</f>
        <v>-1.4327634004711736</v>
      </c>
      <c r="W595" s="18">
        <f>V595*dt + W594</f>
        <v>-0.1899019938397129</v>
      </c>
    </row>
    <row r="596" spans="1:23" x14ac:dyDescent="0.25">
      <c r="A596">
        <v>29.7</v>
      </c>
      <c r="B596">
        <v>0.20699999999999999</v>
      </c>
      <c r="C596">
        <v>-0.3</v>
      </c>
      <c r="D596">
        <f t="shared" si="54"/>
        <v>0.12900000000000003</v>
      </c>
      <c r="E596">
        <f t="shared" si="55"/>
        <v>0.34400000000000008</v>
      </c>
      <c r="F596" s="24">
        <f t="shared" si="56"/>
        <v>-0.18982350000000003</v>
      </c>
      <c r="G596" s="24">
        <f t="shared" si="57"/>
        <v>0.38518368000000014</v>
      </c>
      <c r="H596" s="24">
        <f t="shared" si="58"/>
        <v>6.7499999999999999E-3</v>
      </c>
      <c r="I596" s="24">
        <f t="shared" si="59"/>
        <v>0.20211018000000011</v>
      </c>
      <c r="K596" s="17">
        <v>595</v>
      </c>
      <c r="L596" s="16">
        <f>L595+dt</f>
        <v>5.9399999999999178</v>
      </c>
      <c r="M596" s="16">
        <f>-springK*(P595)+grav*mass</f>
        <v>-0.24014353884156026</v>
      </c>
      <c r="N596" s="16">
        <f>Table2[[#This Row],[F]]/mass</f>
        <v>-1.6009569256104017</v>
      </c>
      <c r="O596" s="16">
        <f>N596*(dt) + O595</f>
        <v>-1.4771640621135276</v>
      </c>
      <c r="P596" s="18">
        <f>O596*dt + P595</f>
        <v>-0.20392009855637949</v>
      </c>
      <c r="R596" s="17">
        <v>595</v>
      </c>
      <c r="S596" s="16">
        <f>S595+dt</f>
        <v>5.9399999999999178</v>
      </c>
      <c r="T596" s="16">
        <f>-springK*(W595)+grav*mass-$Y$2*V595</f>
        <v>-0.23380525670299801</v>
      </c>
      <c r="U596" s="16">
        <f>Table24[[#This Row],[F]]/mass</f>
        <v>-1.5587017113533201</v>
      </c>
      <c r="V596" s="16">
        <f>U596*(dt) + V595</f>
        <v>-1.4483504175847068</v>
      </c>
      <c r="W596" s="18">
        <f>V596*dt + W595</f>
        <v>-0.20438549801555997</v>
      </c>
    </row>
    <row r="597" spans="1:23" x14ac:dyDescent="0.25">
      <c r="A597">
        <v>29.75</v>
      </c>
      <c r="B597">
        <v>0.19900000000000001</v>
      </c>
      <c r="C597">
        <v>-0.02</v>
      </c>
      <c r="D597">
        <f t="shared" si="54"/>
        <v>0.13700000000000001</v>
      </c>
      <c r="E597">
        <f t="shared" si="55"/>
        <v>0.35200000000000004</v>
      </c>
      <c r="F597" s="24">
        <f t="shared" si="56"/>
        <v>-0.20159550000000004</v>
      </c>
      <c r="G597" s="24">
        <f t="shared" si="57"/>
        <v>0.40330752000000009</v>
      </c>
      <c r="H597" s="24">
        <f t="shared" si="58"/>
        <v>3.0000000000000001E-5</v>
      </c>
      <c r="I597" s="24">
        <f t="shared" si="59"/>
        <v>0.20174202000000005</v>
      </c>
      <c r="K597" s="17">
        <v>596</v>
      </c>
      <c r="L597" s="16">
        <f>L596+dt</f>
        <v>5.9499999999999176</v>
      </c>
      <c r="M597" s="16">
        <f>-springK*(P596)+grav*mass</f>
        <v>-0.14398015839796963</v>
      </c>
      <c r="N597" s="16">
        <f>Table2[[#This Row],[F]]/mass</f>
        <v>-0.95986772265313092</v>
      </c>
      <c r="O597" s="16">
        <f>N597*(dt) + O596</f>
        <v>-1.4867627393400589</v>
      </c>
      <c r="P597" s="18">
        <f>O597*dt + P596</f>
        <v>-0.21878772594978008</v>
      </c>
      <c r="R597" s="17">
        <v>596</v>
      </c>
      <c r="S597" s="16">
        <f>S596+dt</f>
        <v>5.9499999999999176</v>
      </c>
      <c r="T597" s="16">
        <f>-springK*(W596)+grav*mass-$Y$2*V596</f>
        <v>-0.13950205750112002</v>
      </c>
      <c r="U597" s="16">
        <f>Table24[[#This Row],[F]]/mass</f>
        <v>-0.93001371667413346</v>
      </c>
      <c r="V597" s="16">
        <f>U597*(dt) + V596</f>
        <v>-1.4576505547514482</v>
      </c>
      <c r="W597" s="18">
        <f>V597*dt + W596</f>
        <v>-0.21896200356307444</v>
      </c>
    </row>
    <row r="598" spans="1:23" x14ac:dyDescent="0.25">
      <c r="A598">
        <v>29.8</v>
      </c>
      <c r="B598">
        <v>0.20499999999999999</v>
      </c>
      <c r="C598">
        <v>0.26</v>
      </c>
      <c r="D598">
        <f t="shared" si="54"/>
        <v>0.13100000000000003</v>
      </c>
      <c r="E598">
        <f t="shared" si="55"/>
        <v>0.34600000000000009</v>
      </c>
      <c r="F598" s="24">
        <f t="shared" si="56"/>
        <v>-0.19276650000000006</v>
      </c>
      <c r="G598" s="24">
        <f t="shared" si="57"/>
        <v>0.38967558000000019</v>
      </c>
      <c r="H598" s="24">
        <f t="shared" si="58"/>
        <v>5.0700000000000007E-3</v>
      </c>
      <c r="I598" s="24">
        <f t="shared" si="59"/>
        <v>0.20197908000000012</v>
      </c>
      <c r="K598" s="17">
        <v>597</v>
      </c>
      <c r="L598" s="16">
        <f>L597+dt</f>
        <v>5.9599999999999174</v>
      </c>
      <c r="M598" s="16">
        <f>-springK*(P597)+grav*mass</f>
        <v>-4.7191904066931745E-2</v>
      </c>
      <c r="N598" s="16">
        <f>Table2[[#This Row],[F]]/mass</f>
        <v>-0.31461269377954498</v>
      </c>
      <c r="O598" s="16">
        <f>N598*(dt) + O597</f>
        <v>-1.4899088662778543</v>
      </c>
      <c r="P598" s="18">
        <f>O598*dt + P597</f>
        <v>-0.23368681461255861</v>
      </c>
      <c r="R598" s="17">
        <v>597</v>
      </c>
      <c r="S598" s="16">
        <f>S597+dt</f>
        <v>5.9599999999999174</v>
      </c>
      <c r="T598" s="16">
        <f>-springK*(W597)+grav*mass-$Y$2*V597</f>
        <v>-4.4599706249633934E-2</v>
      </c>
      <c r="U598" s="16">
        <f>Table24[[#This Row],[F]]/mass</f>
        <v>-0.29733137499755957</v>
      </c>
      <c r="V598" s="16">
        <f>U598*(dt) + V597</f>
        <v>-1.4606238685014239</v>
      </c>
      <c r="W598" s="18">
        <f>V598*dt + W597</f>
        <v>-0.23356824224808867</v>
      </c>
    </row>
    <row r="599" spans="1:23" x14ac:dyDescent="0.25">
      <c r="A599">
        <v>29.85</v>
      </c>
      <c r="B599">
        <v>0.22500000000000001</v>
      </c>
      <c r="C599">
        <v>0.52</v>
      </c>
      <c r="D599">
        <f t="shared" si="54"/>
        <v>0.11100000000000002</v>
      </c>
      <c r="E599">
        <f t="shared" si="55"/>
        <v>0.32600000000000007</v>
      </c>
      <c r="F599" s="24">
        <f t="shared" si="56"/>
        <v>-0.16333650000000002</v>
      </c>
      <c r="G599" s="24">
        <f t="shared" si="57"/>
        <v>0.34592838000000009</v>
      </c>
      <c r="H599" s="24">
        <f t="shared" si="58"/>
        <v>2.0280000000000003E-2</v>
      </c>
      <c r="I599" s="24">
        <f t="shared" si="59"/>
        <v>0.20287188000000006</v>
      </c>
      <c r="K599" s="17">
        <v>598</v>
      </c>
      <c r="L599" s="16">
        <f>L598+dt</f>
        <v>5.9699999999999172</v>
      </c>
      <c r="M599" s="16">
        <f>-springK*(P598)+grav*mass</f>
        <v>4.9801163127756398E-2</v>
      </c>
      <c r="N599" s="16">
        <f>Table2[[#This Row],[F]]/mass</f>
        <v>0.33200775418504269</v>
      </c>
      <c r="O599" s="16">
        <f>N599*(dt) + O598</f>
        <v>-1.4865887887360039</v>
      </c>
      <c r="P599" s="18">
        <f>O599*dt + P598</f>
        <v>-0.24855270249991865</v>
      </c>
      <c r="R599" s="17">
        <v>598</v>
      </c>
      <c r="S599" s="16">
        <f>S598+dt</f>
        <v>5.9699999999999172</v>
      </c>
      <c r="T599" s="16">
        <f>-springK*(W598)+grav*mass-$Y$2*V598</f>
        <v>5.0489880903558652E-2</v>
      </c>
      <c r="U599" s="16">
        <f>Table24[[#This Row],[F]]/mass</f>
        <v>0.33659920602372434</v>
      </c>
      <c r="V599" s="16">
        <f>U599*(dt) + V598</f>
        <v>-1.4572578764411868</v>
      </c>
      <c r="W599" s="18">
        <f>V599*dt + W598</f>
        <v>-0.24814082101250054</v>
      </c>
    </row>
    <row r="600" spans="1:23" x14ac:dyDescent="0.25">
      <c r="A600">
        <v>29.9</v>
      </c>
      <c r="B600">
        <v>0.25700000000000001</v>
      </c>
      <c r="C600">
        <v>0.71</v>
      </c>
      <c r="D600">
        <f t="shared" si="54"/>
        <v>7.9000000000000015E-2</v>
      </c>
      <c r="E600">
        <f t="shared" si="55"/>
        <v>0.29400000000000004</v>
      </c>
      <c r="F600" s="24">
        <f t="shared" si="56"/>
        <v>-0.11624850000000002</v>
      </c>
      <c r="G600" s="24">
        <f t="shared" si="57"/>
        <v>0.28134918000000009</v>
      </c>
      <c r="H600" s="24">
        <f t="shared" si="58"/>
        <v>3.7807500000000001E-2</v>
      </c>
      <c r="I600" s="24">
        <f t="shared" si="59"/>
        <v>0.20290818000000005</v>
      </c>
      <c r="K600" s="17">
        <v>599</v>
      </c>
      <c r="L600" s="16">
        <f>L599+dt</f>
        <v>5.9799999999999169</v>
      </c>
      <c r="M600" s="16">
        <f>-springK*(P599)+grav*mass</f>
        <v>0.14657809327447024</v>
      </c>
      <c r="N600" s="16">
        <f>Table2[[#This Row],[F]]/mass</f>
        <v>0.9771872884964683</v>
      </c>
      <c r="O600" s="16">
        <f>N600*(dt) + O599</f>
        <v>-1.4768169158510391</v>
      </c>
      <c r="P600" s="18">
        <f>O600*dt + P599</f>
        <v>-0.26332087165842905</v>
      </c>
      <c r="R600" s="17">
        <v>599</v>
      </c>
      <c r="S600" s="16">
        <f>S599+dt</f>
        <v>5.9799999999999169</v>
      </c>
      <c r="T600" s="16">
        <f>-springK*(W599)+grav*mass-$Y$2*V599</f>
        <v>0.14535400266781956</v>
      </c>
      <c r="U600" s="16">
        <f>Table24[[#This Row],[F]]/mass</f>
        <v>0.96902668445213047</v>
      </c>
      <c r="V600" s="16">
        <f>U600*(dt) + V599</f>
        <v>-1.4475676095966654</v>
      </c>
      <c r="W600" s="18">
        <f>V600*dt + W599</f>
        <v>-0.26261649710846718</v>
      </c>
    </row>
    <row r="601" spans="1:23" x14ac:dyDescent="0.25">
      <c r="A601">
        <v>29.95</v>
      </c>
      <c r="B601">
        <v>0.29699999999999999</v>
      </c>
      <c r="C601">
        <v>0.83</v>
      </c>
      <c r="D601">
        <f t="shared" si="54"/>
        <v>3.9000000000000035E-2</v>
      </c>
      <c r="E601">
        <f t="shared" si="55"/>
        <v>0.25400000000000006</v>
      </c>
      <c r="F601" s="24">
        <f t="shared" si="56"/>
        <v>-5.7388500000000058E-2</v>
      </c>
      <c r="G601" s="24">
        <f t="shared" si="57"/>
        <v>0.2099995800000001</v>
      </c>
      <c r="H601" s="24">
        <f t="shared" si="58"/>
        <v>5.1667499999999998E-2</v>
      </c>
      <c r="I601" s="24">
        <f t="shared" si="59"/>
        <v>0.20427858000000004</v>
      </c>
      <c r="K601" s="17">
        <v>600</v>
      </c>
      <c r="L601" s="16">
        <f>L600+dt</f>
        <v>5.9899999999999167</v>
      </c>
      <c r="M601" s="16">
        <f>-springK*(P600)+grav*mass</f>
        <v>0.24271887449637308</v>
      </c>
      <c r="N601" s="16">
        <f>Table2[[#This Row],[F]]/mass</f>
        <v>1.6181258299758206</v>
      </c>
      <c r="O601" s="16">
        <f>N601*(dt) + O600</f>
        <v>-1.4606356575512809</v>
      </c>
      <c r="P601" s="18">
        <f>O601*dt + P600</f>
        <v>-0.27792722823394184</v>
      </c>
      <c r="R601" s="17">
        <v>600</v>
      </c>
      <c r="S601" s="16">
        <f>S600+dt</f>
        <v>5.9899999999999167</v>
      </c>
      <c r="T601" s="16">
        <f>-springK*(W600)+grav*mass-$Y$2*V600</f>
        <v>0.23958096378571805</v>
      </c>
      <c r="U601" s="16">
        <f>Table24[[#This Row],[F]]/mass</f>
        <v>1.5972064252381204</v>
      </c>
      <c r="V601" s="16">
        <f>U601*(dt) + V600</f>
        <v>-1.4315955453442841</v>
      </c>
      <c r="W601" s="18">
        <f>V601*dt + W600</f>
        <v>-0.27693245256191001</v>
      </c>
    </row>
    <row r="602" spans="1:23" x14ac:dyDescent="0.25">
      <c r="A602">
        <v>30</v>
      </c>
      <c r="B602">
        <v>0.34</v>
      </c>
      <c r="C602">
        <v>0.87</v>
      </c>
      <c r="D602">
        <f t="shared" si="54"/>
        <v>-4.0000000000000036E-3</v>
      </c>
      <c r="E602">
        <f t="shared" si="55"/>
        <v>0.21100000000000002</v>
      </c>
      <c r="F602" s="24">
        <f t="shared" si="56"/>
        <v>5.8860000000000049E-3</v>
      </c>
      <c r="G602" s="24">
        <f t="shared" si="57"/>
        <v>0.14491585500000004</v>
      </c>
      <c r="H602" s="24">
        <f t="shared" si="58"/>
        <v>5.6767499999999999E-2</v>
      </c>
      <c r="I602" s="24">
        <f t="shared" si="59"/>
        <v>0.20756935500000004</v>
      </c>
      <c r="K602" s="17">
        <v>601</v>
      </c>
      <c r="L602" s="16">
        <f>L601+dt</f>
        <v>5.9999999999999165</v>
      </c>
      <c r="M602" s="16">
        <f>-springK*(P601)+grav*mass</f>
        <v>0.33780625580296131</v>
      </c>
      <c r="N602" s="16">
        <f>Table2[[#This Row],[F]]/mass</f>
        <v>2.2520417053530757</v>
      </c>
      <c r="O602" s="16">
        <f>N602*(dt) + O601</f>
        <v>-1.4381152404977502</v>
      </c>
      <c r="P602" s="18">
        <f>O602*dt + P601</f>
        <v>-0.29230838063891934</v>
      </c>
      <c r="R602" s="17">
        <v>601</v>
      </c>
      <c r="S602" s="16">
        <f>S601+dt</f>
        <v>5.9999999999999165</v>
      </c>
      <c r="T602" s="16">
        <f>-springK*(W601)+grav*mass-$Y$2*V601</f>
        <v>0.33276186172337846</v>
      </c>
      <c r="U602" s="16">
        <f>Table24[[#This Row],[F]]/mass</f>
        <v>2.2184124114891897</v>
      </c>
      <c r="V602" s="16">
        <f>U602*(dt) + V601</f>
        <v>-1.4094114212293922</v>
      </c>
      <c r="W602" s="18">
        <f>V602*dt + W601</f>
        <v>-0.29102656677420391</v>
      </c>
    </row>
    <row r="603" spans="1:23" x14ac:dyDescent="0.25">
      <c r="A603">
        <v>30.05</v>
      </c>
      <c r="B603">
        <v>0.38300000000000001</v>
      </c>
      <c r="C603">
        <v>0.81</v>
      </c>
      <c r="D603">
        <f t="shared" si="54"/>
        <v>-4.6999999999999986E-2</v>
      </c>
      <c r="E603">
        <f t="shared" si="55"/>
        <v>0.16800000000000004</v>
      </c>
      <c r="F603" s="24">
        <f t="shared" si="56"/>
        <v>6.9160499999999972E-2</v>
      </c>
      <c r="G603" s="24">
        <f t="shared" si="57"/>
        <v>9.186912000000004E-2</v>
      </c>
      <c r="H603" s="24">
        <f t="shared" si="58"/>
        <v>4.9207500000000008E-2</v>
      </c>
      <c r="I603" s="24">
        <f t="shared" si="59"/>
        <v>0.21023712000000003</v>
      </c>
      <c r="K603" s="17">
        <v>602</v>
      </c>
      <c r="L603" s="16">
        <f>L602+dt</f>
        <v>6.0099999999999163</v>
      </c>
      <c r="M603" s="16">
        <f>-springK*(P602)+grav*mass</f>
        <v>0.43142755795936472</v>
      </c>
      <c r="N603" s="16">
        <f>Table2[[#This Row],[F]]/mass</f>
        <v>2.8761837197290983</v>
      </c>
      <c r="O603" s="16">
        <f>N603*(dt) + O602</f>
        <v>-1.4093534033004591</v>
      </c>
      <c r="P603" s="18">
        <f>O603*dt + P602</f>
        <v>-0.30640191467192396</v>
      </c>
      <c r="R603" s="17">
        <v>602</v>
      </c>
      <c r="S603" s="16">
        <f>S602+dt</f>
        <v>6.0099999999999163</v>
      </c>
      <c r="T603" s="16">
        <f>-springK*(W602)+grav*mass-$Y$2*V602</f>
        <v>0.42449236112129685</v>
      </c>
      <c r="U603" s="16">
        <f>Table24[[#This Row],[F]]/mass</f>
        <v>2.8299490741419793</v>
      </c>
      <c r="V603" s="16">
        <f>U603*(dt) + V602</f>
        <v>-1.3811119304879724</v>
      </c>
      <c r="W603" s="18">
        <f>V603*dt + W602</f>
        <v>-0.30483768607908363</v>
      </c>
    </row>
    <row r="604" spans="1:23" x14ac:dyDescent="0.25">
      <c r="A604">
        <v>30.1</v>
      </c>
      <c r="B604">
        <v>0.42099999999999999</v>
      </c>
      <c r="C604">
        <v>0.66</v>
      </c>
      <c r="D604">
        <f t="shared" si="54"/>
        <v>-8.4999999999999964E-2</v>
      </c>
      <c r="E604">
        <f t="shared" si="55"/>
        <v>0.13000000000000006</v>
      </c>
      <c r="F604" s="24">
        <f t="shared" si="56"/>
        <v>0.12507749999999995</v>
      </c>
      <c r="G604" s="24">
        <f t="shared" si="57"/>
        <v>5.5009500000000051E-2</v>
      </c>
      <c r="H604" s="24">
        <f t="shared" si="58"/>
        <v>3.2670000000000005E-2</v>
      </c>
      <c r="I604" s="24">
        <f t="shared" si="59"/>
        <v>0.212757</v>
      </c>
      <c r="K604" s="17">
        <v>603</v>
      </c>
      <c r="L604" s="16">
        <f>L603+dt</f>
        <v>6.0199999999999161</v>
      </c>
      <c r="M604" s="16">
        <f>-springK*(P603)+grav*mass</f>
        <v>0.52317646451422495</v>
      </c>
      <c r="N604" s="16">
        <f>Table2[[#This Row],[F]]/mass</f>
        <v>3.4878430967615</v>
      </c>
      <c r="O604" s="16">
        <f>N604*(dt) + O603</f>
        <v>-1.3744749723328442</v>
      </c>
      <c r="P604" s="18">
        <f>O604*dt + P603</f>
        <v>-0.32014666439525241</v>
      </c>
      <c r="R604" s="17">
        <v>603</v>
      </c>
      <c r="S604" s="16">
        <f>S603+dt</f>
        <v>6.0199999999999161</v>
      </c>
      <c r="T604" s="16">
        <f>-springK*(W603)+grav*mass-$Y$2*V603</f>
        <v>0.5143744483053222</v>
      </c>
      <c r="U604" s="16">
        <f>Table24[[#This Row],[F]]/mass</f>
        <v>3.429162988702148</v>
      </c>
      <c r="V604" s="16">
        <f>U604*(dt) + V603</f>
        <v>-1.3468203006009509</v>
      </c>
      <c r="W604" s="18">
        <f>V604*dt + W603</f>
        <v>-0.31830588908509316</v>
      </c>
    </row>
    <row r="605" spans="1:23" x14ac:dyDescent="0.25">
      <c r="A605">
        <v>30.15</v>
      </c>
      <c r="B605">
        <v>0.45</v>
      </c>
      <c r="C605">
        <v>0.45</v>
      </c>
      <c r="D605">
        <f t="shared" si="54"/>
        <v>-0.11399999999999999</v>
      </c>
      <c r="E605">
        <f t="shared" si="55"/>
        <v>0.10100000000000003</v>
      </c>
      <c r="F605" s="24">
        <f t="shared" si="56"/>
        <v>0.16775099999999998</v>
      </c>
      <c r="G605" s="24">
        <f t="shared" si="57"/>
        <v>3.3204255000000023E-2</v>
      </c>
      <c r="H605" s="24">
        <f t="shared" si="58"/>
        <v>1.51875E-2</v>
      </c>
      <c r="I605" s="24">
        <f t="shared" si="59"/>
        <v>0.21614275499999999</v>
      </c>
      <c r="K605" s="17">
        <v>604</v>
      </c>
      <c r="L605" s="16">
        <f>L604+dt</f>
        <v>6.0299999999999159</v>
      </c>
      <c r="M605" s="16">
        <f>-springK*(P604)+grav*mass</f>
        <v>0.61265478521309302</v>
      </c>
      <c r="N605" s="16">
        <f>Table2[[#This Row],[F]]/mass</f>
        <v>4.0843652347539541</v>
      </c>
      <c r="O605" s="16">
        <f>N605*(dt) + O604</f>
        <v>-1.3336313199853047</v>
      </c>
      <c r="P605" s="18">
        <f>O605*dt + P604</f>
        <v>-0.33348297759510548</v>
      </c>
      <c r="R605" s="17">
        <v>604</v>
      </c>
      <c r="S605" s="16">
        <f>S604+dt</f>
        <v>6.0299999999999159</v>
      </c>
      <c r="T605" s="16">
        <f>-springK*(W604)+grav*mass-$Y$2*V604</f>
        <v>0.60201815824455729</v>
      </c>
      <c r="U605" s="16">
        <f>Table24[[#This Row],[F]]/mass</f>
        <v>4.013454388297049</v>
      </c>
      <c r="V605" s="16">
        <f>U605*(dt) + V604</f>
        <v>-1.3066857567179804</v>
      </c>
      <c r="W605" s="18">
        <f>V605*dt + W604</f>
        <v>-0.33137274665227295</v>
      </c>
    </row>
    <row r="606" spans="1:23" x14ac:dyDescent="0.25">
      <c r="A606">
        <v>30.2</v>
      </c>
      <c r="B606">
        <v>0.46600000000000003</v>
      </c>
      <c r="C606">
        <v>0.19</v>
      </c>
      <c r="D606">
        <f t="shared" si="54"/>
        <v>-0.13</v>
      </c>
      <c r="E606">
        <f t="shared" si="55"/>
        <v>8.500000000000002E-2</v>
      </c>
      <c r="F606" s="24">
        <f t="shared" si="56"/>
        <v>0.19129500000000002</v>
      </c>
      <c r="G606" s="24">
        <f t="shared" si="57"/>
        <v>2.351737500000001E-2</v>
      </c>
      <c r="H606" s="24">
        <f t="shared" si="58"/>
        <v>2.7074999999999998E-3</v>
      </c>
      <c r="I606" s="24">
        <f t="shared" si="59"/>
        <v>0.21751987500000003</v>
      </c>
      <c r="K606" s="17">
        <v>605</v>
      </c>
      <c r="L606" s="16">
        <f>L605+dt</f>
        <v>6.0399999999999157</v>
      </c>
      <c r="M606" s="16">
        <f>-springK*(P605)+grav*mass</f>
        <v>0.69947418414413653</v>
      </c>
      <c r="N606" s="16">
        <f>Table2[[#This Row],[F]]/mass</f>
        <v>4.6631612276275769</v>
      </c>
      <c r="O606" s="16">
        <f>N606*(dt) + O605</f>
        <v>-1.2869997077090289</v>
      </c>
      <c r="P606" s="18">
        <f>O606*dt + P605</f>
        <v>-0.34635297467219578</v>
      </c>
      <c r="R606" s="17">
        <v>605</v>
      </c>
      <c r="S606" s="16">
        <f>S605+dt</f>
        <v>6.0399999999999157</v>
      </c>
      <c r="T606" s="16">
        <f>-springK*(W605)+grav*mass-$Y$2*V605</f>
        <v>0.68704326646301495</v>
      </c>
      <c r="U606" s="16">
        <f>Table24[[#This Row],[F]]/mass</f>
        <v>4.5802884430867667</v>
      </c>
      <c r="V606" s="16">
        <f>U606*(dt) + V605</f>
        <v>-1.2608828722871126</v>
      </c>
      <c r="W606" s="18">
        <f>V606*dt + W605</f>
        <v>-0.34398157537514407</v>
      </c>
    </row>
    <row r="607" spans="1:23" x14ac:dyDescent="0.25">
      <c r="A607">
        <v>30.25</v>
      </c>
      <c r="B607">
        <v>0.46899999999999997</v>
      </c>
      <c r="C607">
        <v>-0.09</v>
      </c>
      <c r="D607">
        <f t="shared" si="54"/>
        <v>-0.13299999999999995</v>
      </c>
      <c r="E607">
        <f t="shared" si="55"/>
        <v>8.2000000000000073E-2</v>
      </c>
      <c r="F607" s="24">
        <f t="shared" si="56"/>
        <v>0.19570949999999993</v>
      </c>
      <c r="G607" s="24">
        <f t="shared" si="57"/>
        <v>2.1886620000000037E-2</v>
      </c>
      <c r="H607" s="24">
        <f t="shared" si="58"/>
        <v>6.0749999999999997E-4</v>
      </c>
      <c r="I607" s="24">
        <f t="shared" si="59"/>
        <v>0.21820361999999996</v>
      </c>
      <c r="K607" s="17">
        <v>606</v>
      </c>
      <c r="L607" s="16">
        <f>L606+dt</f>
        <v>6.0499999999999154</v>
      </c>
      <c r="M607" s="16">
        <f>-springK*(P606)+grav*mass</f>
        <v>0.78325786511599449</v>
      </c>
      <c r="N607" s="16">
        <f>Table2[[#This Row],[F]]/mass</f>
        <v>5.2217191007732966</v>
      </c>
      <c r="O607" s="16">
        <f>N607*(dt) + O606</f>
        <v>-1.234782516701296</v>
      </c>
      <c r="P607" s="18">
        <f>O607*dt + P606</f>
        <v>-0.35870079983920872</v>
      </c>
      <c r="R607" s="17">
        <v>606</v>
      </c>
      <c r="S607" s="16">
        <f>S606+dt</f>
        <v>6.0499999999999154</v>
      </c>
      <c r="T607" s="16">
        <f>-springK*(W606)+grav*mass-$Y$2*V606</f>
        <v>0.76908093856447501</v>
      </c>
      <c r="U607" s="16">
        <f>Table24[[#This Row],[F]]/mass</f>
        <v>5.1272062570965007</v>
      </c>
      <c r="V607" s="16">
        <f>U607*(dt) + V606</f>
        <v>-1.2096108097161475</v>
      </c>
      <c r="W607" s="18">
        <f>V607*dt + W606</f>
        <v>-0.35607768347230556</v>
      </c>
    </row>
    <row r="608" spans="1:23" x14ac:dyDescent="0.25">
      <c r="A608">
        <v>30.3</v>
      </c>
      <c r="B608">
        <v>0.45700000000000002</v>
      </c>
      <c r="C608">
        <v>-0.36</v>
      </c>
      <c r="D608">
        <f t="shared" si="54"/>
        <v>-0.121</v>
      </c>
      <c r="E608">
        <f t="shared" si="55"/>
        <v>9.4000000000000028E-2</v>
      </c>
      <c r="F608" s="24">
        <f t="shared" si="56"/>
        <v>0.1780515</v>
      </c>
      <c r="G608" s="24">
        <f t="shared" si="57"/>
        <v>2.8761180000000015E-2</v>
      </c>
      <c r="H608" s="24">
        <f t="shared" si="58"/>
        <v>9.7199999999999995E-3</v>
      </c>
      <c r="I608" s="24">
        <f t="shared" si="59"/>
        <v>0.21653268000000003</v>
      </c>
      <c r="K608" s="17">
        <v>607</v>
      </c>
      <c r="L608" s="16">
        <f>L607+dt</f>
        <v>6.0599999999999152</v>
      </c>
      <c r="M608" s="16">
        <f>-springK*(P607)+grav*mass</f>
        <v>0.86364220695324856</v>
      </c>
      <c r="N608" s="16">
        <f>Table2[[#This Row],[F]]/mass</f>
        <v>5.7576147130216571</v>
      </c>
      <c r="O608" s="16">
        <f>N608*(dt) + O607</f>
        <v>-1.1772063695710795</v>
      </c>
      <c r="P608" s="18">
        <f>O608*dt + P607</f>
        <v>-0.37047286353491954</v>
      </c>
      <c r="R608" s="17">
        <v>607</v>
      </c>
      <c r="S608" s="16">
        <f>S607+dt</f>
        <v>6.0599999999999152</v>
      </c>
      <c r="T608" s="16">
        <f>-springK*(W607)+grav*mass-$Y$2*V607</f>
        <v>0.84777533021442508</v>
      </c>
      <c r="U608" s="16">
        <f>Table24[[#This Row],[F]]/mass</f>
        <v>5.6518355347628342</v>
      </c>
      <c r="V608" s="16">
        <f>U608*(dt) + V607</f>
        <v>-1.1530924543685193</v>
      </c>
      <c r="W608" s="18">
        <f>V608*dt + W607</f>
        <v>-0.36760860801599077</v>
      </c>
    </row>
    <row r="609" spans="1:23" x14ac:dyDescent="0.25">
      <c r="A609">
        <v>30.35</v>
      </c>
      <c r="B609">
        <v>0.432</v>
      </c>
      <c r="C609">
        <v>-0.59</v>
      </c>
      <c r="D609">
        <f t="shared" si="54"/>
        <v>-9.5999999999999974E-2</v>
      </c>
      <c r="E609">
        <f t="shared" si="55"/>
        <v>0.11900000000000005</v>
      </c>
      <c r="F609" s="24">
        <f t="shared" si="56"/>
        <v>0.14126399999999997</v>
      </c>
      <c r="G609" s="24">
        <f t="shared" si="57"/>
        <v>4.6094055000000037E-2</v>
      </c>
      <c r="H609" s="24">
        <f t="shared" si="58"/>
        <v>2.6107499999999995E-2</v>
      </c>
      <c r="I609" s="24">
        <f t="shared" si="59"/>
        <v>0.21346555500000003</v>
      </c>
      <c r="K609" s="17">
        <v>608</v>
      </c>
      <c r="L609" s="16">
        <f>L608+dt</f>
        <v>6.069999999999915</v>
      </c>
      <c r="M609" s="16">
        <f>-springK*(P608)+grav*mass</f>
        <v>0.94027834161232593</v>
      </c>
      <c r="N609" s="16">
        <f>Table2[[#This Row],[F]]/mass</f>
        <v>6.2685222774155065</v>
      </c>
      <c r="O609" s="16">
        <f>N609*(dt) + O608</f>
        <v>-1.1145211467969245</v>
      </c>
      <c r="P609" s="18">
        <f>O609*dt + P608</f>
        <v>-0.3816180750028888</v>
      </c>
      <c r="R609" s="17">
        <v>608</v>
      </c>
      <c r="S609" s="16">
        <f>S608+dt</f>
        <v>6.069999999999915</v>
      </c>
      <c r="T609" s="16">
        <f>-springK*(W608)+grav*mass-$Y$2*V608</f>
        <v>0.92278513063846845</v>
      </c>
      <c r="U609" s="16">
        <f>Table24[[#This Row],[F]]/mass</f>
        <v>6.1519008709231233</v>
      </c>
      <c r="V609" s="16">
        <f>U609*(dt) + V608</f>
        <v>-1.091573445659288</v>
      </c>
      <c r="W609" s="18">
        <f>V609*dt + W608</f>
        <v>-0.37852434247258365</v>
      </c>
    </row>
    <row r="610" spans="1:23" x14ac:dyDescent="0.25">
      <c r="A610">
        <v>30.4</v>
      </c>
      <c r="B610">
        <v>0.39700000000000002</v>
      </c>
      <c r="C610">
        <v>-0.76</v>
      </c>
      <c r="D610">
        <f t="shared" si="54"/>
        <v>-6.0999999999999999E-2</v>
      </c>
      <c r="E610">
        <f t="shared" si="55"/>
        <v>0.15400000000000003</v>
      </c>
      <c r="F610" s="24">
        <f t="shared" si="56"/>
        <v>8.9761500000000008E-2</v>
      </c>
      <c r="G610" s="24">
        <f t="shared" si="57"/>
        <v>7.7195580000000028E-2</v>
      </c>
      <c r="H610" s="24">
        <f t="shared" si="58"/>
        <v>4.3319999999999997E-2</v>
      </c>
      <c r="I610" s="24">
        <f t="shared" si="59"/>
        <v>0.21027708000000003</v>
      </c>
      <c r="K610" s="17">
        <v>609</v>
      </c>
      <c r="L610" s="16">
        <f>L609+dt</f>
        <v>6.0799999999999148</v>
      </c>
      <c r="M610" s="16">
        <f>-springK*(P609)+grav*mass</f>
        <v>1.0128336682688059</v>
      </c>
      <c r="N610" s="16">
        <f>Table2[[#This Row],[F]]/mass</f>
        <v>6.7522244551253729</v>
      </c>
      <c r="O610" s="16">
        <f>N610*(dt) + O609</f>
        <v>-1.0469989022456707</v>
      </c>
      <c r="P610" s="18">
        <f>O610*dt + P609</f>
        <v>-0.39208806402534552</v>
      </c>
      <c r="R610" s="17">
        <v>609</v>
      </c>
      <c r="S610" s="16">
        <f>S609+dt</f>
        <v>6.0799999999999148</v>
      </c>
      <c r="T610" s="16">
        <f>-springK*(W609)+grav*mass-$Y$2*V609</f>
        <v>0.99378504294217851</v>
      </c>
      <c r="U610" s="16">
        <f>Table24[[#This Row],[F]]/mass</f>
        <v>6.6252336196145238</v>
      </c>
      <c r="V610" s="16">
        <f>U610*(dt) + V609</f>
        <v>-1.0253211094631429</v>
      </c>
      <c r="W610" s="18">
        <f>V610*dt + W609</f>
        <v>-0.38877755356721511</v>
      </c>
    </row>
    <row r="611" spans="1:23" x14ac:dyDescent="0.25">
      <c r="A611">
        <v>30.45</v>
      </c>
      <c r="B611">
        <v>0.35599999999999998</v>
      </c>
      <c r="C611">
        <v>-0.85</v>
      </c>
      <c r="D611">
        <f t="shared" si="54"/>
        <v>-1.9999999999999962E-2</v>
      </c>
      <c r="E611">
        <f t="shared" si="55"/>
        <v>0.19500000000000006</v>
      </c>
      <c r="F611" s="24">
        <f t="shared" si="56"/>
        <v>2.9429999999999946E-2</v>
      </c>
      <c r="G611" s="24">
        <f t="shared" si="57"/>
        <v>0.12377137500000007</v>
      </c>
      <c r="H611" s="24">
        <f t="shared" si="58"/>
        <v>5.4187499999999993E-2</v>
      </c>
      <c r="I611" s="24">
        <f t="shared" si="59"/>
        <v>0.20738887500000003</v>
      </c>
      <c r="K611" s="17">
        <v>610</v>
      </c>
      <c r="L611" s="16">
        <f>L610+dt</f>
        <v>6.0899999999999146</v>
      </c>
      <c r="M611" s="16">
        <f>-springK*(P610)+grav*mass</f>
        <v>1.0809932968049993</v>
      </c>
      <c r="N611" s="16">
        <f>Table2[[#This Row],[F]]/mass</f>
        <v>7.2066219786999959</v>
      </c>
      <c r="O611" s="16">
        <f>N611*(dt) + O610</f>
        <v>-0.97493268245867071</v>
      </c>
      <c r="P611" s="18">
        <f>O611*dt + P610</f>
        <v>-0.4018373908499322</v>
      </c>
      <c r="R611" s="17">
        <v>610</v>
      </c>
      <c r="S611" s="16">
        <f>S610+dt</f>
        <v>6.0899999999999146</v>
      </c>
      <c r="T611" s="16">
        <f>-springK*(W610)+grav*mass-$Y$2*V610</f>
        <v>1.0604671948320332</v>
      </c>
      <c r="U611" s="16">
        <f>Table24[[#This Row],[F]]/mass</f>
        <v>7.0697812988802218</v>
      </c>
      <c r="V611" s="16">
        <f>U611*(dt) + V610</f>
        <v>-0.95462329647434074</v>
      </c>
      <c r="W611" s="18">
        <f>V611*dt + W610</f>
        <v>-0.39832378653195849</v>
      </c>
    </row>
    <row r="612" spans="1:23" x14ac:dyDescent="0.25">
      <c r="A612">
        <v>30.5</v>
      </c>
      <c r="B612">
        <v>0.312</v>
      </c>
      <c r="C612">
        <v>-0.85</v>
      </c>
      <c r="D612">
        <f t="shared" si="54"/>
        <v>2.4000000000000021E-2</v>
      </c>
      <c r="E612">
        <f t="shared" si="55"/>
        <v>0.23900000000000005</v>
      </c>
      <c r="F612" s="24">
        <f t="shared" si="56"/>
        <v>-3.5316000000000028E-2</v>
      </c>
      <c r="G612" s="24">
        <f t="shared" si="57"/>
        <v>0.18592885500000006</v>
      </c>
      <c r="H612" s="24">
        <f t="shared" si="58"/>
        <v>5.4187499999999993E-2</v>
      </c>
      <c r="I612" s="24">
        <f t="shared" si="59"/>
        <v>0.20480035500000005</v>
      </c>
      <c r="K612" s="17">
        <v>611</v>
      </c>
      <c r="L612" s="16">
        <f>L611+dt</f>
        <v>6.0999999999999144</v>
      </c>
      <c r="M612" s="16">
        <f>-springK*(P611)+grav*mass</f>
        <v>1.1444614144330585</v>
      </c>
      <c r="N612" s="16">
        <f>Table2[[#This Row],[F]]/mass</f>
        <v>7.6297427628870569</v>
      </c>
      <c r="O612" s="16">
        <f>N612*(dt) + O611</f>
        <v>-0.89863525482980011</v>
      </c>
      <c r="P612" s="18">
        <f>O612*dt + P611</f>
        <v>-0.41082374339823019</v>
      </c>
      <c r="R612" s="17">
        <v>611</v>
      </c>
      <c r="S612" s="16">
        <f>S611+dt</f>
        <v>6.0999999999999144</v>
      </c>
      <c r="T612" s="16">
        <f>-springK*(W611)+grav*mass-$Y$2*V611</f>
        <v>1.1225424736195242</v>
      </c>
      <c r="U612" s="16">
        <f>Table24[[#This Row],[F]]/mass</f>
        <v>7.4836164907968286</v>
      </c>
      <c r="V612" s="16">
        <f>U612*(dt) + V611</f>
        <v>-0.87978713156637245</v>
      </c>
      <c r="W612" s="18">
        <f>V612*dt + W611</f>
        <v>-0.40712165784762222</v>
      </c>
    </row>
    <row r="613" spans="1:23" x14ac:dyDescent="0.25">
      <c r="A613">
        <v>30.55</v>
      </c>
      <c r="B613">
        <v>0.27100000000000002</v>
      </c>
      <c r="C613">
        <v>-0.76</v>
      </c>
      <c r="D613">
        <f t="shared" si="54"/>
        <v>6.5000000000000002E-2</v>
      </c>
      <c r="E613">
        <f t="shared" si="55"/>
        <v>0.28000000000000003</v>
      </c>
      <c r="F613" s="24">
        <f t="shared" si="56"/>
        <v>-9.564750000000001E-2</v>
      </c>
      <c r="G613" s="24">
        <f t="shared" si="57"/>
        <v>0.25519200000000003</v>
      </c>
      <c r="H613" s="24">
        <f t="shared" si="58"/>
        <v>4.3319999999999997E-2</v>
      </c>
      <c r="I613" s="24">
        <f t="shared" si="59"/>
        <v>0.20286450000000003</v>
      </c>
      <c r="K613" s="17">
        <v>612</v>
      </c>
      <c r="L613" s="16">
        <f>L612+dt</f>
        <v>6.1099999999999142</v>
      </c>
      <c r="M613" s="16">
        <f>-springK*(P612)+grav*mass</f>
        <v>1.2029625695224786</v>
      </c>
      <c r="N613" s="16">
        <f>Table2[[#This Row],[F]]/mass</f>
        <v>8.0197504634831915</v>
      </c>
      <c r="O613" s="16">
        <f>N613*(dt) + O612</f>
        <v>-0.81843775019496823</v>
      </c>
      <c r="P613" s="18">
        <f>O613*dt + P612</f>
        <v>-0.41900812090017986</v>
      </c>
      <c r="R613" s="17">
        <v>612</v>
      </c>
      <c r="S613" s="16">
        <f>S612+dt</f>
        <v>6.1099999999999142</v>
      </c>
      <c r="T613" s="16">
        <f>-springK*(W612)+grav*mass-$Y$2*V612</f>
        <v>1.1797417797195868</v>
      </c>
      <c r="U613" s="16">
        <f>Table24[[#This Row],[F]]/mass</f>
        <v>7.8649451981305791</v>
      </c>
      <c r="V613" s="16">
        <f>U613*(dt) + V612</f>
        <v>-0.80113767958506665</v>
      </c>
      <c r="W613" s="18">
        <f>V613*dt + W612</f>
        <v>-0.4151330346434729</v>
      </c>
    </row>
    <row r="614" spans="1:23" x14ac:dyDescent="0.25">
      <c r="A614">
        <v>30.6</v>
      </c>
      <c r="B614">
        <v>0.23699999999999999</v>
      </c>
      <c r="C614">
        <v>-0.57999999999999996</v>
      </c>
      <c r="D614">
        <f t="shared" si="54"/>
        <v>9.9000000000000032E-2</v>
      </c>
      <c r="E614">
        <f t="shared" si="55"/>
        <v>0.31400000000000006</v>
      </c>
      <c r="F614" s="24">
        <f t="shared" si="56"/>
        <v>-0.14567850000000004</v>
      </c>
      <c r="G614" s="24">
        <f t="shared" si="57"/>
        <v>0.32092998000000011</v>
      </c>
      <c r="H614" s="24">
        <f t="shared" si="58"/>
        <v>2.5229999999999999E-2</v>
      </c>
      <c r="I614" s="24">
        <f t="shared" si="59"/>
        <v>0.20048148000000007</v>
      </c>
      <c r="K614" s="17">
        <v>613</v>
      </c>
      <c r="L614" s="16">
        <f>L613+dt</f>
        <v>6.119999999999914</v>
      </c>
      <c r="M614" s="16">
        <f>-springK*(P613)+grav*mass</f>
        <v>1.2562428670601709</v>
      </c>
      <c r="N614" s="16">
        <f>Table2[[#This Row],[F]]/mass</f>
        <v>8.3749524470678054</v>
      </c>
      <c r="O614" s="16">
        <f>N614*(dt) + O613</f>
        <v>-0.73468822572429016</v>
      </c>
      <c r="P614" s="18">
        <f>O614*dt + P613</f>
        <v>-0.42635500315742275</v>
      </c>
      <c r="R614" s="17">
        <v>613</v>
      </c>
      <c r="S614" s="16">
        <f>S613+dt</f>
        <v>6.119999999999914</v>
      </c>
      <c r="T614" s="16">
        <f>-springK*(W613)+grav*mass-$Y$2*V613</f>
        <v>1.2318171932085937</v>
      </c>
      <c r="U614" s="16">
        <f>Table24[[#This Row],[F]]/mass</f>
        <v>8.2121146213906258</v>
      </c>
      <c r="V614" s="16">
        <f>U614*(dt) + V613</f>
        <v>-0.71901653337116045</v>
      </c>
      <c r="W614" s="18">
        <f>V614*dt + W613</f>
        <v>-0.42232319997718448</v>
      </c>
    </row>
    <row r="615" spans="1:23" x14ac:dyDescent="0.25">
      <c r="A615">
        <v>30.65</v>
      </c>
      <c r="B615">
        <v>0.21299999999999999</v>
      </c>
      <c r="C615">
        <v>-0.35</v>
      </c>
      <c r="D615">
        <f t="shared" si="54"/>
        <v>0.12300000000000003</v>
      </c>
      <c r="E615">
        <f t="shared" si="55"/>
        <v>0.33800000000000008</v>
      </c>
      <c r="F615" s="24">
        <f t="shared" si="56"/>
        <v>-0.18099450000000006</v>
      </c>
      <c r="G615" s="24">
        <f t="shared" si="57"/>
        <v>0.37186422000000019</v>
      </c>
      <c r="H615" s="24">
        <f t="shared" si="58"/>
        <v>9.1874999999999978E-3</v>
      </c>
      <c r="I615" s="24">
        <f t="shared" si="59"/>
        <v>0.20005722000000012</v>
      </c>
      <c r="K615" s="17">
        <v>614</v>
      </c>
      <c r="L615" s="16">
        <f>L614+dt</f>
        <v>6.1299999999999137</v>
      </c>
      <c r="M615" s="16">
        <f>-springK*(P614)+grav*mass</f>
        <v>1.3040710705548222</v>
      </c>
      <c r="N615" s="16">
        <f>Table2[[#This Row],[F]]/mass</f>
        <v>8.6938071370321488</v>
      </c>
      <c r="O615" s="16">
        <f>N615*(dt) + O614</f>
        <v>-0.64775015435396865</v>
      </c>
      <c r="P615" s="18">
        <f>O615*dt + P614</f>
        <v>-0.43283250470096246</v>
      </c>
      <c r="R615" s="17">
        <v>614</v>
      </c>
      <c r="S615" s="16">
        <f>S614+dt</f>
        <v>6.1299999999999137</v>
      </c>
      <c r="T615" s="16">
        <f>-springK*(W614)+grav*mass-$Y$2*V614</f>
        <v>1.2785430483848421</v>
      </c>
      <c r="U615" s="16">
        <f>Table24[[#This Row],[F]]/mass</f>
        <v>8.5236203225656144</v>
      </c>
      <c r="V615" s="16">
        <f>U615*(dt) + V614</f>
        <v>-0.63378033014550428</v>
      </c>
      <c r="W615" s="18">
        <f>V615*dt + W614</f>
        <v>-0.42866100327863954</v>
      </c>
    </row>
    <row r="616" spans="1:23" x14ac:dyDescent="0.25">
      <c r="A616">
        <v>30.7</v>
      </c>
      <c r="B616">
        <v>0.20200000000000001</v>
      </c>
      <c r="C616">
        <v>-0.08</v>
      </c>
      <c r="D616">
        <f t="shared" si="54"/>
        <v>0.13400000000000001</v>
      </c>
      <c r="E616">
        <f t="shared" si="55"/>
        <v>0.34900000000000003</v>
      </c>
      <c r="F616" s="24">
        <f t="shared" si="56"/>
        <v>-0.197181</v>
      </c>
      <c r="G616" s="24">
        <f t="shared" si="57"/>
        <v>0.39646225500000004</v>
      </c>
      <c r="H616" s="24">
        <f t="shared" si="58"/>
        <v>4.8000000000000001E-4</v>
      </c>
      <c r="I616" s="24">
        <f t="shared" si="59"/>
        <v>0.19976125500000005</v>
      </c>
      <c r="K616" s="17">
        <v>615</v>
      </c>
      <c r="L616" s="16">
        <f>L615+dt</f>
        <v>6.1399999999999135</v>
      </c>
      <c r="M616" s="16">
        <f>-springK*(P615)+grav*mass</f>
        <v>1.3462396056032657</v>
      </c>
      <c r="N616" s="16">
        <f>Table2[[#This Row],[F]]/mass</f>
        <v>8.9749307040217712</v>
      </c>
      <c r="O616" s="16">
        <f>N616*(dt) + O615</f>
        <v>-0.55800084731375099</v>
      </c>
      <c r="P616" s="18">
        <f>O616*dt + P615</f>
        <v>-0.43841251317409996</v>
      </c>
      <c r="R616" s="17">
        <v>615</v>
      </c>
      <c r="S616" s="16">
        <f>S615+dt</f>
        <v>6.1399999999999135</v>
      </c>
      <c r="T616" s="16">
        <f>-springK*(W615)+grav*mass-$Y$2*V615</f>
        <v>1.319716911674089</v>
      </c>
      <c r="U616" s="16">
        <f>Table24[[#This Row],[F]]/mass</f>
        <v>8.7981127444939276</v>
      </c>
      <c r="V616" s="16">
        <f>U616*(dt) + V615</f>
        <v>-0.54579920270056503</v>
      </c>
      <c r="W616" s="18">
        <f>V616*dt + W615</f>
        <v>-0.43411899530564518</v>
      </c>
    </row>
    <row r="617" spans="1:23" x14ac:dyDescent="0.25">
      <c r="A617">
        <v>30.75</v>
      </c>
      <c r="B617">
        <v>0.20499999999999999</v>
      </c>
      <c r="C617">
        <v>0.2</v>
      </c>
      <c r="D617">
        <f t="shared" si="54"/>
        <v>0.13100000000000003</v>
      </c>
      <c r="E617">
        <f t="shared" si="55"/>
        <v>0.34600000000000009</v>
      </c>
      <c r="F617" s="24">
        <f t="shared" si="56"/>
        <v>-0.19276650000000006</v>
      </c>
      <c r="G617" s="24">
        <f t="shared" si="57"/>
        <v>0.38967558000000019</v>
      </c>
      <c r="H617" s="24">
        <f t="shared" si="58"/>
        <v>3.0000000000000005E-3</v>
      </c>
      <c r="I617" s="24">
        <f t="shared" si="59"/>
        <v>0.19990908000000013</v>
      </c>
      <c r="K617" s="17">
        <v>616</v>
      </c>
      <c r="L617" s="16">
        <f>L616+dt</f>
        <v>6.1499999999999133</v>
      </c>
      <c r="M617" s="16">
        <f>-springK*(P616)+grav*mass</f>
        <v>1.3825654607633908</v>
      </c>
      <c r="N617" s="16">
        <f>Table2[[#This Row],[F]]/mass</f>
        <v>9.2171030717559397</v>
      </c>
      <c r="O617" s="16">
        <f>N617*(dt) + O616</f>
        <v>-0.4658298165961916</v>
      </c>
      <c r="P617" s="18">
        <f>O617*dt + P616</f>
        <v>-0.44307081134006188</v>
      </c>
      <c r="R617" s="17">
        <v>616</v>
      </c>
      <c r="S617" s="16">
        <f>S616+dt</f>
        <v>6.1499999999999133</v>
      </c>
      <c r="T617" s="16">
        <f>-springK*(W616)+grav*mass-$Y$2*V616</f>
        <v>1.3551604586424504</v>
      </c>
      <c r="U617" s="16">
        <f>Table24[[#This Row],[F]]/mass</f>
        <v>9.0344030576163359</v>
      </c>
      <c r="V617" s="16">
        <f>U617*(dt) + V616</f>
        <v>-0.45545517212440167</v>
      </c>
      <c r="W617" s="18">
        <f>V617*dt + W616</f>
        <v>-0.43867354702688921</v>
      </c>
    </row>
    <row r="618" spans="1:23" x14ac:dyDescent="0.25">
      <c r="A618">
        <v>30.8</v>
      </c>
      <c r="B618">
        <v>0.221</v>
      </c>
      <c r="C618">
        <v>0.42</v>
      </c>
      <c r="D618">
        <f t="shared" si="54"/>
        <v>0.11500000000000002</v>
      </c>
      <c r="E618">
        <f t="shared" si="55"/>
        <v>0.33000000000000007</v>
      </c>
      <c r="F618" s="24">
        <f t="shared" si="56"/>
        <v>-0.16922250000000003</v>
      </c>
      <c r="G618" s="24">
        <f t="shared" si="57"/>
        <v>0.35446950000000016</v>
      </c>
      <c r="H618" s="24">
        <f t="shared" si="58"/>
        <v>1.3229999999999997E-2</v>
      </c>
      <c r="I618" s="24">
        <f t="shared" si="59"/>
        <v>0.19847700000000013</v>
      </c>
      <c r="K618" s="17">
        <v>617</v>
      </c>
      <c r="L618" s="16">
        <f>L617+dt</f>
        <v>6.1599999999999131</v>
      </c>
      <c r="M618" s="16">
        <f>-springK*(P617)+grav*mass</f>
        <v>1.4128909818238029</v>
      </c>
      <c r="N618" s="16">
        <f>Table2[[#This Row],[F]]/mass</f>
        <v>9.4192732121586857</v>
      </c>
      <c r="O618" s="16">
        <f>N618*(dt) + O617</f>
        <v>-0.37163708447460475</v>
      </c>
      <c r="P618" s="18">
        <f>O618*dt + P617</f>
        <v>-0.44678718218480795</v>
      </c>
      <c r="R618" s="17">
        <v>617</v>
      </c>
      <c r="S618" s="16">
        <f>S617+dt</f>
        <v>6.1599999999999131</v>
      </c>
      <c r="T618" s="16">
        <f>-springK*(W617)+grav*mass-$Y$2*V617</f>
        <v>1.3847202463171731</v>
      </c>
      <c r="U618" s="16">
        <f>Table24[[#This Row],[F]]/mass</f>
        <v>9.2314683087811549</v>
      </c>
      <c r="V618" s="16">
        <f>U618*(dt) + V617</f>
        <v>-0.36314048903659013</v>
      </c>
      <c r="W618" s="18">
        <f>V618*dt + W617</f>
        <v>-0.44230495191725511</v>
      </c>
    </row>
    <row r="619" spans="1:23" x14ac:dyDescent="0.25">
      <c r="A619">
        <v>30.85</v>
      </c>
      <c r="B619">
        <v>0.247</v>
      </c>
      <c r="C619">
        <v>0.66</v>
      </c>
      <c r="D619">
        <f t="shared" si="54"/>
        <v>8.9000000000000024E-2</v>
      </c>
      <c r="E619">
        <f t="shared" si="55"/>
        <v>0.30400000000000005</v>
      </c>
      <c r="F619" s="24">
        <f t="shared" si="56"/>
        <v>-0.13096350000000004</v>
      </c>
      <c r="G619" s="24">
        <f t="shared" si="57"/>
        <v>0.30081408000000009</v>
      </c>
      <c r="H619" s="24">
        <f t="shared" si="58"/>
        <v>3.2670000000000005E-2</v>
      </c>
      <c r="I619" s="24">
        <f t="shared" si="59"/>
        <v>0.20252058000000006</v>
      </c>
      <c r="K619" s="17">
        <v>618</v>
      </c>
      <c r="L619" s="16">
        <f>L618+dt</f>
        <v>6.1699999999999129</v>
      </c>
      <c r="M619" s="16">
        <f>-springK*(P618)+grav*mass</f>
        <v>1.4370845560230998</v>
      </c>
      <c r="N619" s="16">
        <f>Table2[[#This Row],[F]]/mass</f>
        <v>9.5805637068206657</v>
      </c>
      <c r="O619" s="16">
        <f>N619*(dt) + O618</f>
        <v>-0.27583144740639809</v>
      </c>
      <c r="P619" s="18">
        <f>O619*dt + P618</f>
        <v>-0.44954549665887195</v>
      </c>
      <c r="R619" s="17">
        <v>618</v>
      </c>
      <c r="S619" s="16">
        <f>S618+dt</f>
        <v>6.1699999999999129</v>
      </c>
      <c r="T619" s="16">
        <f>-springK*(W618)+grav*mass-$Y$2*V618</f>
        <v>1.4082683774703673</v>
      </c>
      <c r="U619" s="16">
        <f>Table24[[#This Row],[F]]/mass</f>
        <v>9.3884558498024493</v>
      </c>
      <c r="V619" s="16">
        <f>U619*(dt) + V618</f>
        <v>-0.26925593053856567</v>
      </c>
      <c r="W619" s="18">
        <f>V619*dt + W618</f>
        <v>-0.44499751122264075</v>
      </c>
    </row>
    <row r="620" spans="1:23" x14ac:dyDescent="0.25">
      <c r="A620">
        <v>30.9</v>
      </c>
      <c r="B620">
        <v>0.28699999999999998</v>
      </c>
      <c r="C620">
        <v>0.83</v>
      </c>
      <c r="D620">
        <f t="shared" si="54"/>
        <v>4.9000000000000044E-2</v>
      </c>
      <c r="E620">
        <f t="shared" si="55"/>
        <v>0.26400000000000007</v>
      </c>
      <c r="F620" s="24">
        <f t="shared" si="56"/>
        <v>-7.2103500000000056E-2</v>
      </c>
      <c r="G620" s="24">
        <f t="shared" si="57"/>
        <v>0.22686048000000011</v>
      </c>
      <c r="H620" s="24">
        <f t="shared" si="58"/>
        <v>5.1667499999999998E-2</v>
      </c>
      <c r="I620" s="24">
        <f t="shared" si="59"/>
        <v>0.20642448000000005</v>
      </c>
      <c r="K620" s="17">
        <v>619</v>
      </c>
      <c r="L620" s="16">
        <f>L619+dt</f>
        <v>6.1799999999999127</v>
      </c>
      <c r="M620" s="16">
        <f>-springK*(P619)+grav*mass</f>
        <v>1.455041183249256</v>
      </c>
      <c r="N620" s="16">
        <f>Table2[[#This Row],[F]]/mass</f>
        <v>9.7002745549950404</v>
      </c>
      <c r="O620" s="16">
        <f>N620*(dt) + O619</f>
        <v>-0.17882870185644767</v>
      </c>
      <c r="P620" s="18">
        <f>O620*dt + P619</f>
        <v>-0.45133378367743643</v>
      </c>
      <c r="R620" s="17">
        <v>619</v>
      </c>
      <c r="S620" s="16">
        <f>S619+dt</f>
        <v>6.1799999999999127</v>
      </c>
      <c r="T620" s="16">
        <f>-springK*(W619)+grav*mass-$Y$2*V619</f>
        <v>1.4257030539899298</v>
      </c>
      <c r="U620" s="16">
        <f>Table24[[#This Row],[F]]/mass</f>
        <v>9.504687026599532</v>
      </c>
      <c r="V620" s="16">
        <f>U620*(dt) + V619</f>
        <v>-0.17420906027257033</v>
      </c>
      <c r="W620" s="18">
        <f>V620*dt + W619</f>
        <v>-0.44673960182536643</v>
      </c>
    </row>
    <row r="621" spans="1:23" x14ac:dyDescent="0.25">
      <c r="A621">
        <v>30.95</v>
      </c>
      <c r="B621">
        <v>0.33</v>
      </c>
      <c r="C621">
        <v>0.85</v>
      </c>
      <c r="D621">
        <f t="shared" si="54"/>
        <v>6.0000000000000053E-3</v>
      </c>
      <c r="E621">
        <f t="shared" si="55"/>
        <v>0.22100000000000003</v>
      </c>
      <c r="F621" s="24">
        <f t="shared" si="56"/>
        <v>-8.829000000000007E-3</v>
      </c>
      <c r="G621" s="24">
        <f t="shared" si="57"/>
        <v>0.15897745500000005</v>
      </c>
      <c r="H621" s="24">
        <f t="shared" si="58"/>
        <v>5.4187499999999993E-2</v>
      </c>
      <c r="I621" s="24">
        <f t="shared" si="59"/>
        <v>0.20433595500000004</v>
      </c>
      <c r="K621" s="17">
        <v>620</v>
      </c>
      <c r="L621" s="16">
        <f>L620+dt</f>
        <v>6.1899999999999125</v>
      </c>
      <c r="M621" s="16">
        <f>-springK*(P620)+grav*mass</f>
        <v>1.4666829317401111</v>
      </c>
      <c r="N621" s="16">
        <f>Table2[[#This Row],[F]]/mass</f>
        <v>9.777886211600741</v>
      </c>
      <c r="O621" s="16">
        <f>N621*(dt) + O620</f>
        <v>-8.1049839740440263E-2</v>
      </c>
      <c r="P621" s="18">
        <f>O621*dt + P620</f>
        <v>-0.45214428207484081</v>
      </c>
      <c r="R621" s="17">
        <v>620</v>
      </c>
      <c r="S621" s="16">
        <f>S620+dt</f>
        <v>6.1899999999999125</v>
      </c>
      <c r="T621" s="16">
        <f>-springK*(W620)+grav*mass-$Y$2*V620</f>
        <v>1.436949016943408</v>
      </c>
      <c r="U621" s="16">
        <f>Table24[[#This Row],[F]]/mass</f>
        <v>9.5796601129560539</v>
      </c>
      <c r="V621" s="16">
        <f>U621*(dt) + V620</f>
        <v>-7.8412459143009788E-2</v>
      </c>
      <c r="W621" s="18">
        <f>V621*dt + W620</f>
        <v>-0.44752372641679655</v>
      </c>
    </row>
    <row r="622" spans="1:23" x14ac:dyDescent="0.25">
      <c r="A622">
        <v>31</v>
      </c>
      <c r="B622">
        <v>0.373</v>
      </c>
      <c r="C622">
        <v>0.82</v>
      </c>
      <c r="D622">
        <f t="shared" si="54"/>
        <v>-3.6999999999999977E-2</v>
      </c>
      <c r="E622">
        <f t="shared" si="55"/>
        <v>0.17800000000000005</v>
      </c>
      <c r="F622" s="24">
        <f t="shared" si="56"/>
        <v>5.4445499999999973E-2</v>
      </c>
      <c r="G622" s="24">
        <f t="shared" si="57"/>
        <v>0.10313142000000006</v>
      </c>
      <c r="H622" s="24">
        <f t="shared" si="58"/>
        <v>5.0429999999999989E-2</v>
      </c>
      <c r="I622" s="24">
        <f t="shared" si="59"/>
        <v>0.20800692000000004</v>
      </c>
      <c r="K622" s="17">
        <v>621</v>
      </c>
      <c r="L622" s="16">
        <f>L621+dt</f>
        <v>6.1999999999999122</v>
      </c>
      <c r="M622" s="16">
        <f>-springK*(P621)+grav*mass</f>
        <v>1.4719592763072133</v>
      </c>
      <c r="N622" s="16">
        <f>Table2[[#This Row],[F]]/mass</f>
        <v>9.8130618420480893</v>
      </c>
      <c r="O622" s="16">
        <f>N622*(dt) + O621</f>
        <v>1.7080778680040626E-2</v>
      </c>
      <c r="P622" s="18">
        <f>O622*dt + P621</f>
        <v>-0.45197347428804041</v>
      </c>
      <c r="R622" s="17">
        <v>621</v>
      </c>
      <c r="S622" s="16">
        <f>S621+dt</f>
        <v>6.1999999999999122</v>
      </c>
      <c r="T622" s="16">
        <f>-springK*(W621)+grav*mass-$Y$2*V621</f>
        <v>1.4419578714324885</v>
      </c>
      <c r="U622" s="16">
        <f>Table24[[#This Row],[F]]/mass</f>
        <v>9.6130524762165912</v>
      </c>
      <c r="V622" s="16">
        <f>U622*(dt) + V621</f>
        <v>1.771806561915612E-2</v>
      </c>
      <c r="W622" s="18">
        <f>V622*dt + W621</f>
        <v>-0.44734654576060501</v>
      </c>
    </row>
    <row r="623" spans="1:23" x14ac:dyDescent="0.25">
      <c r="A623">
        <v>31.05</v>
      </c>
      <c r="B623">
        <v>0.41199999999999998</v>
      </c>
      <c r="C623">
        <v>0.7</v>
      </c>
      <c r="D623">
        <f t="shared" si="54"/>
        <v>-7.5999999999999956E-2</v>
      </c>
      <c r="E623">
        <f t="shared" si="55"/>
        <v>0.13900000000000007</v>
      </c>
      <c r="F623" s="24">
        <f t="shared" si="56"/>
        <v>0.11183399999999995</v>
      </c>
      <c r="G623" s="24">
        <f t="shared" si="57"/>
        <v>6.2889855000000064E-2</v>
      </c>
      <c r="H623" s="24">
        <f t="shared" si="58"/>
        <v>3.6749999999999991E-2</v>
      </c>
      <c r="I623" s="24">
        <f t="shared" si="59"/>
        <v>0.21147385499999999</v>
      </c>
      <c r="K623" s="17">
        <v>622</v>
      </c>
      <c r="L623" s="16">
        <f>L622+dt</f>
        <v>6.209999999999912</v>
      </c>
      <c r="M623" s="16">
        <f>-springK*(P622)+grav*mass</f>
        <v>1.4708473176151429</v>
      </c>
      <c r="N623" s="16">
        <f>Table2[[#This Row],[F]]/mass</f>
        <v>9.8056487841009528</v>
      </c>
      <c r="O623" s="16">
        <f>N623*(dt) + O622</f>
        <v>0.11513726652105015</v>
      </c>
      <c r="P623" s="18">
        <f>O623*dt + P622</f>
        <v>-0.45082210162282993</v>
      </c>
      <c r="R623" s="17">
        <v>622</v>
      </c>
      <c r="S623" s="16">
        <f>S622+dt</f>
        <v>6.209999999999912</v>
      </c>
      <c r="T623" s="16">
        <f>-springK*(W622)+grav*mass-$Y$2*V622</f>
        <v>1.4407082948359193</v>
      </c>
      <c r="U623" s="16">
        <f>Table24[[#This Row],[F]]/mass</f>
        <v>9.6047219655727964</v>
      </c>
      <c r="V623" s="16">
        <f>U623*(dt) + V622</f>
        <v>0.11376528527488408</v>
      </c>
      <c r="W623" s="18">
        <f>V623*dt + W622</f>
        <v>-0.44620889290785615</v>
      </c>
    </row>
    <row r="624" spans="1:23" x14ac:dyDescent="0.25">
      <c r="A624">
        <v>31.1</v>
      </c>
      <c r="B624">
        <v>0.442</v>
      </c>
      <c r="C624">
        <v>0.5</v>
      </c>
      <c r="D624">
        <f t="shared" si="54"/>
        <v>-0.10599999999999998</v>
      </c>
      <c r="E624">
        <f t="shared" si="55"/>
        <v>0.10900000000000004</v>
      </c>
      <c r="F624" s="24">
        <f t="shared" si="56"/>
        <v>0.15597899999999998</v>
      </c>
      <c r="G624" s="24">
        <f t="shared" si="57"/>
        <v>3.8672655000000028E-2</v>
      </c>
      <c r="H624" s="24">
        <f t="shared" si="58"/>
        <v>1.8749999999999999E-2</v>
      </c>
      <c r="I624" s="24">
        <f t="shared" si="59"/>
        <v>0.213401655</v>
      </c>
      <c r="K624" s="17">
        <v>623</v>
      </c>
      <c r="L624" s="16">
        <f>L623+dt</f>
        <v>6.2199999999999118</v>
      </c>
      <c r="M624" s="16">
        <f>-springK*(P623)+grav*mass</f>
        <v>1.4633518815646227</v>
      </c>
      <c r="N624" s="16">
        <f>Table2[[#This Row],[F]]/mass</f>
        <v>9.7556792104308183</v>
      </c>
      <c r="O624" s="16">
        <f>N624*(dt) + O623</f>
        <v>0.21269405862535834</v>
      </c>
      <c r="P624" s="18">
        <f>O624*dt + P623</f>
        <v>-0.44869516103657636</v>
      </c>
      <c r="R624" s="17">
        <v>623</v>
      </c>
      <c r="S624" s="16">
        <f>S623+dt</f>
        <v>6.2199999999999118</v>
      </c>
      <c r="T624" s="16">
        <f>-springK*(W623)+grav*mass-$Y$2*V623</f>
        <v>1.4332061275448684</v>
      </c>
      <c r="U624" s="16">
        <f>Table24[[#This Row],[F]]/mass</f>
        <v>9.5547075169657898</v>
      </c>
      <c r="V624" s="16">
        <f>U624*(dt) + V623</f>
        <v>0.20931236044454199</v>
      </c>
      <c r="W624" s="18">
        <f>V624*dt + W623</f>
        <v>-0.44411576930341073</v>
      </c>
    </row>
    <row r="625" spans="1:23" x14ac:dyDescent="0.25">
      <c r="A625">
        <v>31.15</v>
      </c>
      <c r="B625">
        <v>0.46200000000000002</v>
      </c>
      <c r="C625">
        <v>0.25</v>
      </c>
      <c r="D625">
        <f t="shared" si="54"/>
        <v>-0.126</v>
      </c>
      <c r="E625">
        <f t="shared" si="55"/>
        <v>8.9000000000000024E-2</v>
      </c>
      <c r="F625" s="24">
        <f t="shared" si="56"/>
        <v>0.18540900000000002</v>
      </c>
      <c r="G625" s="24">
        <f t="shared" si="57"/>
        <v>2.5782855000000014E-2</v>
      </c>
      <c r="H625" s="24">
        <f t="shared" si="58"/>
        <v>4.6874999999999998E-3</v>
      </c>
      <c r="I625" s="24">
        <f t="shared" si="59"/>
        <v>0.21587935500000005</v>
      </c>
      <c r="K625" s="17">
        <v>624</v>
      </c>
      <c r="L625" s="16">
        <f>L624+dt</f>
        <v>6.2299999999999116</v>
      </c>
      <c r="M625" s="16">
        <f>-springK*(P624)+grav*mass</f>
        <v>1.4495054983481122</v>
      </c>
      <c r="N625" s="16">
        <f>Table2[[#This Row],[F]]/mass</f>
        <v>9.6633699889874141</v>
      </c>
      <c r="O625" s="16">
        <f>N625*(dt) + O624</f>
        <v>0.30932775851523248</v>
      </c>
      <c r="P625" s="18">
        <f>O625*dt + P624</f>
        <v>-0.44560188345142404</v>
      </c>
      <c r="R625" s="17">
        <v>624</v>
      </c>
      <c r="S625" s="16">
        <f>S624+dt</f>
        <v>6.2299999999999116</v>
      </c>
      <c r="T625" s="16">
        <f>-springK*(W624)+grav*mass-$Y$2*V624</f>
        <v>1.419484345804759</v>
      </c>
      <c r="U625" s="16">
        <f>Table24[[#This Row],[F]]/mass</f>
        <v>9.4632289720317271</v>
      </c>
      <c r="V625" s="16">
        <f>U625*(dt) + V624</f>
        <v>0.30394465016485928</v>
      </c>
      <c r="W625" s="18">
        <f>V625*dt + W624</f>
        <v>-0.44107632280176212</v>
      </c>
    </row>
    <row r="626" spans="1:23" x14ac:dyDescent="0.25">
      <c r="A626">
        <v>31.2</v>
      </c>
      <c r="B626">
        <v>0.46800000000000003</v>
      </c>
      <c r="C626">
        <v>-0.02</v>
      </c>
      <c r="D626">
        <f t="shared" si="54"/>
        <v>-0.13200000000000001</v>
      </c>
      <c r="E626">
        <f t="shared" si="55"/>
        <v>8.3000000000000018E-2</v>
      </c>
      <c r="F626" s="24">
        <f t="shared" si="56"/>
        <v>0.19423800000000002</v>
      </c>
      <c r="G626" s="24">
        <f t="shared" si="57"/>
        <v>2.2423695000000007E-2</v>
      </c>
      <c r="H626" s="24">
        <f t="shared" si="58"/>
        <v>3.0000000000000001E-5</v>
      </c>
      <c r="I626" s="24">
        <f t="shared" si="59"/>
        <v>0.21669169500000005</v>
      </c>
      <c r="K626" s="17">
        <v>625</v>
      </c>
      <c r="L626" s="16">
        <f>L625+dt</f>
        <v>6.2399999999999114</v>
      </c>
      <c r="M626" s="16">
        <f>-springK*(P625)+grav*mass</f>
        <v>1.4293682612687706</v>
      </c>
      <c r="N626" s="16">
        <f>Table2[[#This Row],[F]]/mass</f>
        <v>9.5291217417918048</v>
      </c>
      <c r="O626" s="16">
        <f>N626*(dt) + O625</f>
        <v>0.40461897593315055</v>
      </c>
      <c r="P626" s="18">
        <f>O626*dt + P625</f>
        <v>-0.44155569369209252</v>
      </c>
      <c r="R626" s="17">
        <v>625</v>
      </c>
      <c r="S626" s="16">
        <f>S625+dt</f>
        <v>6.2399999999999114</v>
      </c>
      <c r="T626" s="16">
        <f>-springK*(W625)+grav*mass-$Y$2*V625</f>
        <v>1.3996029167893063</v>
      </c>
      <c r="U626" s="16">
        <f>Table24[[#This Row],[F]]/mass</f>
        <v>9.3306861119287081</v>
      </c>
      <c r="V626" s="16">
        <f>U626*(dt) + V625</f>
        <v>0.39725151128414637</v>
      </c>
      <c r="W626" s="18">
        <f>V626*dt + W625</f>
        <v>-0.43710380768892065</v>
      </c>
    </row>
    <row r="627" spans="1:23" x14ac:dyDescent="0.25">
      <c r="A627">
        <v>31.25</v>
      </c>
      <c r="B627">
        <v>0.45900000000000002</v>
      </c>
      <c r="C627">
        <v>-0.28999999999999998</v>
      </c>
      <c r="D627">
        <f t="shared" si="54"/>
        <v>-0.123</v>
      </c>
      <c r="E627">
        <f t="shared" si="55"/>
        <v>9.2000000000000026E-2</v>
      </c>
      <c r="F627" s="24">
        <f t="shared" si="56"/>
        <v>0.18099449999999997</v>
      </c>
      <c r="G627" s="24">
        <f t="shared" si="57"/>
        <v>2.7550320000000014E-2</v>
      </c>
      <c r="H627" s="24">
        <f t="shared" si="58"/>
        <v>6.3074999999999997E-3</v>
      </c>
      <c r="I627" s="24">
        <f t="shared" si="59"/>
        <v>0.21485231999999999</v>
      </c>
      <c r="K627" s="17">
        <v>626</v>
      </c>
      <c r="L627" s="16">
        <f>L626+dt</f>
        <v>6.2499999999999112</v>
      </c>
      <c r="M627" s="16">
        <f>-springK*(P626)+grav*mass</f>
        <v>1.403027565935522</v>
      </c>
      <c r="N627" s="16">
        <f>Table2[[#This Row],[F]]/mass</f>
        <v>9.3535171062368132</v>
      </c>
      <c r="O627" s="16">
        <f>N627*(dt) + O626</f>
        <v>0.49815414699551869</v>
      </c>
      <c r="P627" s="18">
        <f>O627*dt + P626</f>
        <v>-0.43657415222213736</v>
      </c>
      <c r="R627" s="17">
        <v>626</v>
      </c>
      <c r="S627" s="16">
        <f>S626+dt</f>
        <v>6.2499999999999112</v>
      </c>
      <c r="T627" s="16">
        <f>-springK*(W626)+grav*mass-$Y$2*V626</f>
        <v>1.3736485365435891</v>
      </c>
      <c r="U627" s="16">
        <f>Table24[[#This Row],[F]]/mass</f>
        <v>9.1576569102905943</v>
      </c>
      <c r="V627" s="16">
        <f>U627*(dt) + V626</f>
        <v>0.48882808038705233</v>
      </c>
      <c r="W627" s="18">
        <f>V627*dt + W626</f>
        <v>-0.43221552688505011</v>
      </c>
    </row>
    <row r="628" spans="1:23" x14ac:dyDescent="0.25">
      <c r="A628">
        <v>31.3</v>
      </c>
      <c r="B628">
        <v>0.438</v>
      </c>
      <c r="C628">
        <v>-0.53</v>
      </c>
      <c r="D628">
        <f t="shared" si="54"/>
        <v>-0.10199999999999998</v>
      </c>
      <c r="E628">
        <f t="shared" si="55"/>
        <v>0.11300000000000004</v>
      </c>
      <c r="F628" s="24">
        <f t="shared" si="56"/>
        <v>0.15009299999999998</v>
      </c>
      <c r="G628" s="24">
        <f t="shared" si="57"/>
        <v>4.1563095000000029E-2</v>
      </c>
      <c r="H628" s="24">
        <f t="shared" si="58"/>
        <v>2.1067500000000003E-2</v>
      </c>
      <c r="I628" s="24">
        <f t="shared" si="59"/>
        <v>0.21272359499999999</v>
      </c>
      <c r="K628" s="17">
        <v>627</v>
      </c>
      <c r="L628" s="16">
        <f>L627+dt</f>
        <v>6.259999999999911</v>
      </c>
      <c r="M628" s="16">
        <f>-springK*(P627)+grav*mass</f>
        <v>1.3705977309661141</v>
      </c>
      <c r="N628" s="16">
        <f>Table2[[#This Row],[F]]/mass</f>
        <v>9.1373182064407619</v>
      </c>
      <c r="O628" s="16">
        <f>N628*(dt) + O627</f>
        <v>0.58952732905992633</v>
      </c>
      <c r="P628" s="18">
        <f>O628*dt + P627</f>
        <v>-0.43067887893153811</v>
      </c>
      <c r="R628" s="17">
        <v>627</v>
      </c>
      <c r="S628" s="16">
        <f>S627+dt</f>
        <v>6.259999999999911</v>
      </c>
      <c r="T628" s="16">
        <f>-springK*(W627)+grav*mass-$Y$2*V627</f>
        <v>1.3417342519412889</v>
      </c>
      <c r="U628" s="16">
        <f>Table24[[#This Row],[F]]/mass</f>
        <v>8.9448950129419273</v>
      </c>
      <c r="V628" s="16">
        <f>U628*(dt) + V627</f>
        <v>0.57827703051647161</v>
      </c>
      <c r="W628" s="18">
        <f>V628*dt + W627</f>
        <v>-0.42643275657988539</v>
      </c>
    </row>
    <row r="629" spans="1:23" x14ac:dyDescent="0.25">
      <c r="A629">
        <v>31.35</v>
      </c>
      <c r="B629">
        <v>0.40600000000000003</v>
      </c>
      <c r="C629">
        <v>-0.72</v>
      </c>
      <c r="D629">
        <f t="shared" si="54"/>
        <v>-7.0000000000000007E-2</v>
      </c>
      <c r="E629">
        <f t="shared" si="55"/>
        <v>0.14500000000000002</v>
      </c>
      <c r="F629" s="24">
        <f t="shared" si="56"/>
        <v>0.10300500000000001</v>
      </c>
      <c r="G629" s="24">
        <f t="shared" si="57"/>
        <v>6.8436375000000021E-2</v>
      </c>
      <c r="H629" s="24">
        <f t="shared" si="58"/>
        <v>3.8879999999999998E-2</v>
      </c>
      <c r="I629" s="24">
        <f t="shared" si="59"/>
        <v>0.21032137500000003</v>
      </c>
      <c r="K629" s="17">
        <v>628</v>
      </c>
      <c r="L629" s="16">
        <f>L628+dt</f>
        <v>6.2699999999999108</v>
      </c>
      <c r="M629" s="16">
        <f>-springK*(P628)+grav*mass</f>
        <v>1.3322195018443128</v>
      </c>
      <c r="N629" s="16">
        <f>Table2[[#This Row],[F]]/mass</f>
        <v>8.8814633456287524</v>
      </c>
      <c r="O629" s="16">
        <f>N629*(dt) + O628</f>
        <v>0.67834196251621381</v>
      </c>
      <c r="P629" s="18">
        <f>O629*dt + P628</f>
        <v>-0.42389545930637595</v>
      </c>
      <c r="R629" s="17">
        <v>628</v>
      </c>
      <c r="S629" s="16">
        <f>S628+dt</f>
        <v>6.2699999999999108</v>
      </c>
      <c r="T629" s="16">
        <f>-springK*(W628)+grav*mass-$Y$2*V628</f>
        <v>1.3039989683045374</v>
      </c>
      <c r="U629" s="16">
        <f>Table24[[#This Row],[F]]/mass</f>
        <v>8.6933264553635841</v>
      </c>
      <c r="V629" s="16">
        <f>U629*(dt) + V628</f>
        <v>0.66521029507010743</v>
      </c>
      <c r="W629" s="18">
        <f>V629*dt + W628</f>
        <v>-0.41978065362918432</v>
      </c>
    </row>
    <row r="630" spans="1:23" x14ac:dyDescent="0.25">
      <c r="A630">
        <v>31.4</v>
      </c>
      <c r="B630">
        <v>0.36599999999999999</v>
      </c>
      <c r="C630">
        <v>-0.83</v>
      </c>
      <c r="D630">
        <f t="shared" si="54"/>
        <v>-2.9999999999999971E-2</v>
      </c>
      <c r="E630">
        <f t="shared" si="55"/>
        <v>0.18500000000000005</v>
      </c>
      <c r="F630" s="24">
        <f t="shared" si="56"/>
        <v>4.4144999999999955E-2</v>
      </c>
      <c r="G630" s="24">
        <f t="shared" si="57"/>
        <v>0.11140237500000005</v>
      </c>
      <c r="H630" s="24">
        <f t="shared" si="58"/>
        <v>5.1667499999999998E-2</v>
      </c>
      <c r="I630" s="24">
        <f t="shared" si="59"/>
        <v>0.20721487500000002</v>
      </c>
      <c r="K630" s="17">
        <v>629</v>
      </c>
      <c r="L630" s="16">
        <f>L629+dt</f>
        <v>6.2799999999999105</v>
      </c>
      <c r="M630" s="16">
        <f>-springK*(P629)+grav*mass</f>
        <v>1.2880594400845073</v>
      </c>
      <c r="N630" s="16">
        <f>Table2[[#This Row],[F]]/mass</f>
        <v>8.5870629338967159</v>
      </c>
      <c r="O630" s="16">
        <f>N630*(dt) + O629</f>
        <v>0.76421259185518098</v>
      </c>
      <c r="P630" s="18">
        <f>O630*dt + P629</f>
        <v>-0.41625333338782416</v>
      </c>
      <c r="R630" s="17">
        <v>629</v>
      </c>
      <c r="S630" s="16">
        <f>S629+dt</f>
        <v>6.2799999999999105</v>
      </c>
      <c r="T630" s="16">
        <f>-springK*(W629)+grav*mass-$Y$2*V629</f>
        <v>1.2606068448309196</v>
      </c>
      <c r="U630" s="16">
        <f>Table24[[#This Row],[F]]/mass</f>
        <v>8.404045632206131</v>
      </c>
      <c r="V630" s="16">
        <f>U630*(dt) + V629</f>
        <v>0.74925075139216868</v>
      </c>
      <c r="W630" s="18">
        <f>V630*dt + W629</f>
        <v>-0.41228814611526265</v>
      </c>
    </row>
    <row r="631" spans="1:23" x14ac:dyDescent="0.25">
      <c r="A631">
        <v>31.45</v>
      </c>
      <c r="B631">
        <v>0.32300000000000001</v>
      </c>
      <c r="C631">
        <v>-0.85</v>
      </c>
      <c r="D631">
        <f t="shared" si="54"/>
        <v>1.3000000000000012E-2</v>
      </c>
      <c r="E631">
        <f t="shared" si="55"/>
        <v>0.22800000000000004</v>
      </c>
      <c r="F631" s="24">
        <f t="shared" si="56"/>
        <v>-1.9129500000000018E-2</v>
      </c>
      <c r="G631" s="24">
        <f t="shared" si="57"/>
        <v>0.16920792000000004</v>
      </c>
      <c r="H631" s="24">
        <f t="shared" si="58"/>
        <v>5.4187499999999993E-2</v>
      </c>
      <c r="I631" s="24">
        <f t="shared" si="59"/>
        <v>0.20426592000000002</v>
      </c>
      <c r="K631" s="17">
        <v>630</v>
      </c>
      <c r="L631" s="16">
        <f>L630+dt</f>
        <v>6.2899999999999103</v>
      </c>
      <c r="M631" s="16">
        <f>-springK*(P630)+grav*mass</f>
        <v>1.2383092003547354</v>
      </c>
      <c r="N631" s="16">
        <f>Table2[[#This Row],[F]]/mass</f>
        <v>8.2553946690315687</v>
      </c>
      <c r="O631" s="16">
        <f>N631*(dt) + O630</f>
        <v>0.84676653854549666</v>
      </c>
      <c r="P631" s="18">
        <f>O631*dt + P630</f>
        <v>-0.40778566800236921</v>
      </c>
      <c r="R631" s="17">
        <v>630</v>
      </c>
      <c r="S631" s="16">
        <f>S630+dt</f>
        <v>6.2899999999999103</v>
      </c>
      <c r="T631" s="16">
        <f>-springK*(W630)+grav*mass-$Y$2*V630</f>
        <v>1.2117465804589678</v>
      </c>
      <c r="U631" s="16">
        <f>Table24[[#This Row],[F]]/mass</f>
        <v>8.0783105363931185</v>
      </c>
      <c r="V631" s="16">
        <f>U631*(dt) + V630</f>
        <v>0.83003385675609986</v>
      </c>
      <c r="W631" s="18">
        <f>V631*dt + W630</f>
        <v>-0.40398780754770164</v>
      </c>
    </row>
    <row r="632" spans="1:23" x14ac:dyDescent="0.25">
      <c r="A632">
        <v>31.5</v>
      </c>
      <c r="B632">
        <v>0.28100000000000003</v>
      </c>
      <c r="C632">
        <v>-0.78</v>
      </c>
      <c r="D632">
        <f t="shared" si="54"/>
        <v>5.4999999999999993E-2</v>
      </c>
      <c r="E632">
        <f t="shared" si="55"/>
        <v>0.27</v>
      </c>
      <c r="F632" s="24">
        <f t="shared" si="56"/>
        <v>-8.0932499999999991E-2</v>
      </c>
      <c r="G632" s="24">
        <f t="shared" si="57"/>
        <v>0.23728950000000001</v>
      </c>
      <c r="H632" s="24">
        <f t="shared" si="58"/>
        <v>4.5630000000000004E-2</v>
      </c>
      <c r="I632" s="24">
        <f t="shared" si="59"/>
        <v>0.20198700000000003</v>
      </c>
      <c r="K632" s="17">
        <v>631</v>
      </c>
      <c r="L632" s="16">
        <f>L631+dt</f>
        <v>6.2999999999999101</v>
      </c>
      <c r="M632" s="16">
        <f>-springK*(P631)+grav*mass</f>
        <v>1.1831846986954233</v>
      </c>
      <c r="N632" s="16">
        <f>Table2[[#This Row],[F]]/mass</f>
        <v>7.8878979913028227</v>
      </c>
      <c r="O632" s="16">
        <f>N632*(dt) + O631</f>
        <v>0.92564551845852483</v>
      </c>
      <c r="P632" s="18">
        <f>O632*dt + P631</f>
        <v>-0.39852921281778397</v>
      </c>
      <c r="R632" s="17">
        <v>631</v>
      </c>
      <c r="S632" s="16">
        <f>S631+dt</f>
        <v>6.2999999999999101</v>
      </c>
      <c r="T632" s="16">
        <f>-springK*(W631)+grav*mass-$Y$2*V631</f>
        <v>1.1576305932787816</v>
      </c>
      <c r="U632" s="16">
        <f>Table24[[#This Row],[F]]/mass</f>
        <v>7.7175372885252109</v>
      </c>
      <c r="V632" s="16">
        <f>U632*(dt) + V631</f>
        <v>0.90720922964135198</v>
      </c>
      <c r="W632" s="18">
        <f>V632*dt + W631</f>
        <v>-0.3949157152512881</v>
      </c>
    </row>
    <row r="633" spans="1:23" x14ac:dyDescent="0.25">
      <c r="A633">
        <v>31.55</v>
      </c>
      <c r="B633">
        <v>0.245</v>
      </c>
      <c r="C633">
        <v>-0.63</v>
      </c>
      <c r="D633">
        <f t="shared" si="54"/>
        <v>9.1000000000000025E-2</v>
      </c>
      <c r="E633">
        <f t="shared" si="55"/>
        <v>0.30600000000000005</v>
      </c>
      <c r="F633" s="24">
        <f t="shared" si="56"/>
        <v>-0.13390650000000004</v>
      </c>
      <c r="G633" s="24">
        <f t="shared" si="57"/>
        <v>0.30478518000000004</v>
      </c>
      <c r="H633" s="24">
        <f t="shared" si="58"/>
        <v>2.9767500000000002E-2</v>
      </c>
      <c r="I633" s="24">
        <f t="shared" si="59"/>
        <v>0.20064618000000001</v>
      </c>
      <c r="K633" s="17">
        <v>632</v>
      </c>
      <c r="L633" s="16">
        <f>L632+dt</f>
        <v>6.3099999999999099</v>
      </c>
      <c r="M633" s="16">
        <f>-springK*(P632)+grav*mass</f>
        <v>1.1229251754437735</v>
      </c>
      <c r="N633" s="16">
        <f>Table2[[#This Row],[F]]/mass</f>
        <v>7.4861678362918234</v>
      </c>
      <c r="O633" s="16">
        <f>N633*(dt) + O632</f>
        <v>1.000507196821443</v>
      </c>
      <c r="P633" s="18">
        <f>O633*dt + P632</f>
        <v>-0.38852414084956954</v>
      </c>
      <c r="R633" s="17">
        <v>632</v>
      </c>
      <c r="S633" s="16">
        <f>S632+dt</f>
        <v>6.3099999999999099</v>
      </c>
      <c r="T633" s="16">
        <f>-springK*(W632)+grav*mass-$Y$2*V632</f>
        <v>1.0984940970562442</v>
      </c>
      <c r="U633" s="16">
        <f>Table24[[#This Row],[F]]/mass</f>
        <v>7.3232939803749622</v>
      </c>
      <c r="V633" s="16">
        <f>U633*(dt) + V632</f>
        <v>0.98044216944510154</v>
      </c>
      <c r="W633" s="18">
        <f>V633*dt + W632</f>
        <v>-0.3851112935568371</v>
      </c>
    </row>
    <row r="634" spans="1:23" x14ac:dyDescent="0.25">
      <c r="A634">
        <v>31.6</v>
      </c>
      <c r="B634">
        <v>0.219</v>
      </c>
      <c r="C634">
        <v>-0.41</v>
      </c>
      <c r="D634">
        <f t="shared" si="54"/>
        <v>0.11700000000000002</v>
      </c>
      <c r="E634">
        <f t="shared" si="55"/>
        <v>0.33200000000000007</v>
      </c>
      <c r="F634" s="24">
        <f t="shared" si="56"/>
        <v>-0.17216550000000003</v>
      </c>
      <c r="G634" s="24">
        <f t="shared" si="57"/>
        <v>0.35877912000000012</v>
      </c>
      <c r="H634" s="24">
        <f t="shared" si="58"/>
        <v>1.2607499999999997E-2</v>
      </c>
      <c r="I634" s="24">
        <f t="shared" si="59"/>
        <v>0.19922112000000008</v>
      </c>
      <c r="K634" s="17">
        <v>633</v>
      </c>
      <c r="L634" s="16">
        <f>L633+dt</f>
        <v>6.3199999999999097</v>
      </c>
      <c r="M634" s="16">
        <f>-springK*(P633)+grav*mass</f>
        <v>1.0577921569306976</v>
      </c>
      <c r="N634" s="16">
        <f>Table2[[#This Row],[F]]/mass</f>
        <v>7.0519477128713177</v>
      </c>
      <c r="O634" s="16">
        <f>N634*(dt) + O633</f>
        <v>1.0710266739501562</v>
      </c>
      <c r="P634" s="18">
        <f>O634*dt + P633</f>
        <v>-0.377813874110068</v>
      </c>
      <c r="R634" s="17">
        <v>633</v>
      </c>
      <c r="S634" s="16">
        <f>S633+dt</f>
        <v>6.3199999999999097</v>
      </c>
      <c r="T634" s="16">
        <f>-springK*(W633)+grav*mass-$Y$2*V633</f>
        <v>1.0345940788855645</v>
      </c>
      <c r="U634" s="16">
        <f>Table24[[#This Row],[F]]/mass</f>
        <v>6.8972938592370969</v>
      </c>
      <c r="V634" s="16">
        <f>U634*(dt) + V633</f>
        <v>1.0494151080374725</v>
      </c>
      <c r="W634" s="18">
        <f>V634*dt + W633</f>
        <v>-0.37461714247646238</v>
      </c>
    </row>
    <row r="635" spans="1:23" x14ac:dyDescent="0.25">
      <c r="A635">
        <v>31.65</v>
      </c>
      <c r="B635">
        <v>0.20399999999999999</v>
      </c>
      <c r="C635">
        <v>-0.15</v>
      </c>
      <c r="D635">
        <f t="shared" si="54"/>
        <v>0.13200000000000003</v>
      </c>
      <c r="E635">
        <f t="shared" si="55"/>
        <v>0.34700000000000009</v>
      </c>
      <c r="F635" s="24">
        <f t="shared" si="56"/>
        <v>-0.19423800000000005</v>
      </c>
      <c r="G635" s="24">
        <f t="shared" si="57"/>
        <v>0.39193129500000018</v>
      </c>
      <c r="H635" s="24">
        <f t="shared" si="58"/>
        <v>1.6875E-3</v>
      </c>
      <c r="I635" s="24">
        <f t="shared" si="59"/>
        <v>0.19938079500000014</v>
      </c>
      <c r="K635" s="17">
        <v>634</v>
      </c>
      <c r="L635" s="16">
        <f>L634+dt</f>
        <v>6.3299999999999095</v>
      </c>
      <c r="M635" s="16">
        <f>-springK*(P634)+grav*mass</f>
        <v>0.98806832045654258</v>
      </c>
      <c r="N635" s="16">
        <f>Table2[[#This Row],[F]]/mass</f>
        <v>6.5871221363769505</v>
      </c>
      <c r="O635" s="16">
        <f>N635*(dt) + O634</f>
        <v>1.1368978953139257</v>
      </c>
      <c r="P635" s="18">
        <f>O635*dt + P634</f>
        <v>-0.36644489515692874</v>
      </c>
      <c r="R635" s="17">
        <v>634</v>
      </c>
      <c r="S635" s="16">
        <f>S634+dt</f>
        <v>6.3299999999999095</v>
      </c>
      <c r="T635" s="16">
        <f>-springK*(W634)+grav*mass-$Y$2*V634</f>
        <v>0.96620818241373263</v>
      </c>
      <c r="U635" s="16">
        <f>Table24[[#This Row],[F]]/mass</f>
        <v>6.4413878827582174</v>
      </c>
      <c r="V635" s="16">
        <f>U635*(dt) + V634</f>
        <v>1.1138289868650546</v>
      </c>
      <c r="W635" s="18">
        <f>V635*dt + W634</f>
        <v>-0.36347885260781182</v>
      </c>
    </row>
    <row r="636" spans="1:23" x14ac:dyDescent="0.25">
      <c r="A636">
        <v>31.7</v>
      </c>
      <c r="B636">
        <v>0.20399999999999999</v>
      </c>
      <c r="C636">
        <v>0.13</v>
      </c>
      <c r="D636">
        <f t="shared" si="54"/>
        <v>0.13200000000000003</v>
      </c>
      <c r="E636">
        <f t="shared" si="55"/>
        <v>0.34700000000000009</v>
      </c>
      <c r="F636" s="24">
        <f t="shared" si="56"/>
        <v>-0.19423800000000005</v>
      </c>
      <c r="G636" s="24">
        <f t="shared" si="57"/>
        <v>0.39193129500000018</v>
      </c>
      <c r="H636" s="24">
        <f t="shared" si="58"/>
        <v>1.2675000000000002E-3</v>
      </c>
      <c r="I636" s="24">
        <f t="shared" si="59"/>
        <v>0.19896079500000013</v>
      </c>
      <c r="K636" s="17">
        <v>635</v>
      </c>
      <c r="L636" s="16">
        <f>L635+dt</f>
        <v>6.3399999999999093</v>
      </c>
      <c r="M636" s="16">
        <f>-springK*(P635)+grav*mass</f>
        <v>0.91405626747160595</v>
      </c>
      <c r="N636" s="16">
        <f>Table2[[#This Row],[F]]/mass</f>
        <v>6.0937084498107064</v>
      </c>
      <c r="O636" s="16">
        <f>N636*(dt) + O635</f>
        <v>1.1978349798120327</v>
      </c>
      <c r="P636" s="18">
        <f>O636*dt + P635</f>
        <v>-0.35446654535880839</v>
      </c>
      <c r="R636" s="17">
        <v>635</v>
      </c>
      <c r="S636" s="16">
        <f>S635+dt</f>
        <v>6.3399999999999093</v>
      </c>
      <c r="T636" s="16">
        <f>-springK*(W635)+grav*mass-$Y$2*V635</f>
        <v>0.89363350148998966</v>
      </c>
      <c r="U636" s="16">
        <f>Table24[[#This Row],[F]]/mass</f>
        <v>5.957556676599931</v>
      </c>
      <c r="V636" s="16">
        <f>U636*(dt) + V635</f>
        <v>1.173404553631054</v>
      </c>
      <c r="W636" s="18">
        <f>V636*dt + W635</f>
        <v>-0.3517448070715013</v>
      </c>
    </row>
    <row r="637" spans="1:23" x14ac:dyDescent="0.25">
      <c r="A637">
        <v>31.75</v>
      </c>
      <c r="B637">
        <v>0.217</v>
      </c>
      <c r="C637">
        <v>0.39</v>
      </c>
      <c r="D637">
        <f t="shared" si="54"/>
        <v>0.11900000000000002</v>
      </c>
      <c r="E637">
        <f t="shared" si="55"/>
        <v>0.33400000000000007</v>
      </c>
      <c r="F637" s="24">
        <f t="shared" si="56"/>
        <v>-0.17510850000000003</v>
      </c>
      <c r="G637" s="24">
        <f t="shared" si="57"/>
        <v>0.36311478000000014</v>
      </c>
      <c r="H637" s="24">
        <f t="shared" si="58"/>
        <v>1.1407500000000001E-2</v>
      </c>
      <c r="I637" s="24">
        <f t="shared" si="59"/>
        <v>0.1994137800000001</v>
      </c>
      <c r="K637" s="17">
        <v>636</v>
      </c>
      <c r="L637" s="16">
        <f>L636+dt</f>
        <v>6.3499999999999091</v>
      </c>
      <c r="M637" s="16">
        <f>-springK*(P636)+grav*mass</f>
        <v>0.8360772102858427</v>
      </c>
      <c r="N637" s="16">
        <f>Table2[[#This Row],[F]]/mass</f>
        <v>5.5738480685722847</v>
      </c>
      <c r="O637" s="16">
        <f>N637*(dt) + O636</f>
        <v>1.2535734604977555</v>
      </c>
      <c r="P637" s="18">
        <f>O637*dt + P636</f>
        <v>-0.34193081075383086</v>
      </c>
      <c r="R637" s="17">
        <v>636</v>
      </c>
      <c r="S637" s="16">
        <f>S636+dt</f>
        <v>6.3499999999999091</v>
      </c>
      <c r="T637" s="16">
        <f>-springK*(W636)+grav*mass-$Y$2*V636</f>
        <v>0.81718528948184221</v>
      </c>
      <c r="U637" s="16">
        <f>Table24[[#This Row],[F]]/mass</f>
        <v>5.4479019298789479</v>
      </c>
      <c r="V637" s="16">
        <f>U637*(dt) + V636</f>
        <v>1.2278835729298434</v>
      </c>
      <c r="W637" s="18">
        <f>V637*dt + W636</f>
        <v>-0.33946597134220285</v>
      </c>
    </row>
    <row r="638" spans="1:23" x14ac:dyDescent="0.25">
      <c r="A638">
        <v>31.8</v>
      </c>
      <c r="B638">
        <v>0.24199999999999999</v>
      </c>
      <c r="C638">
        <v>0.61</v>
      </c>
      <c r="D638">
        <f t="shared" si="54"/>
        <v>9.4000000000000028E-2</v>
      </c>
      <c r="E638">
        <f t="shared" si="55"/>
        <v>0.30900000000000005</v>
      </c>
      <c r="F638" s="24">
        <f t="shared" si="56"/>
        <v>-0.13832100000000003</v>
      </c>
      <c r="G638" s="24">
        <f t="shared" si="57"/>
        <v>0.31079065500000014</v>
      </c>
      <c r="H638" s="24">
        <f t="shared" si="58"/>
        <v>2.7907499999999998E-2</v>
      </c>
      <c r="I638" s="24">
        <f t="shared" si="59"/>
        <v>0.20037715500000011</v>
      </c>
      <c r="K638" s="17">
        <v>637</v>
      </c>
      <c r="L638" s="16">
        <f>L637+dt</f>
        <v>6.3599999999999088</v>
      </c>
      <c r="M638" s="16">
        <f>-springK*(P637)+grav*mass</f>
        <v>0.75446957800743886</v>
      </c>
      <c r="N638" s="16">
        <f>Table2[[#This Row],[F]]/mass</f>
        <v>5.0297971867162596</v>
      </c>
      <c r="O638" s="16">
        <f>N638*(dt) + O637</f>
        <v>1.3038714323649181</v>
      </c>
      <c r="P638" s="18">
        <f>O638*dt + P637</f>
        <v>-0.32889209643018169</v>
      </c>
      <c r="R638" s="17">
        <v>637</v>
      </c>
      <c r="S638" s="16">
        <f>S637+dt</f>
        <v>6.3599999999999088</v>
      </c>
      <c r="T638" s="16">
        <f>-springK*(W637)+grav*mass-$Y$2*V637</f>
        <v>0.7371955898648106</v>
      </c>
      <c r="U638" s="16">
        <f>Table24[[#This Row],[F]]/mass</f>
        <v>4.9146372657654043</v>
      </c>
      <c r="V638" s="16">
        <f>U638*(dt) + V637</f>
        <v>1.2770299455874974</v>
      </c>
      <c r="W638" s="18">
        <f>V638*dt + W637</f>
        <v>-0.32669567188632787</v>
      </c>
    </row>
    <row r="639" spans="1:23" x14ac:dyDescent="0.25">
      <c r="A639">
        <v>31.85</v>
      </c>
      <c r="B639">
        <v>0.27800000000000002</v>
      </c>
      <c r="C639">
        <v>0.77</v>
      </c>
      <c r="D639">
        <f t="shared" si="54"/>
        <v>5.7999999999999996E-2</v>
      </c>
      <c r="E639">
        <f t="shared" si="55"/>
        <v>0.27300000000000002</v>
      </c>
      <c r="F639" s="24">
        <f t="shared" si="56"/>
        <v>-8.5346999999999992E-2</v>
      </c>
      <c r="G639" s="24">
        <f t="shared" si="57"/>
        <v>0.24259189500000003</v>
      </c>
      <c r="H639" s="24">
        <f t="shared" si="58"/>
        <v>4.44675E-2</v>
      </c>
      <c r="I639" s="24">
        <f t="shared" si="59"/>
        <v>0.20171239500000004</v>
      </c>
      <c r="K639" s="17">
        <v>638</v>
      </c>
      <c r="L639" s="16">
        <f>L638+dt</f>
        <v>6.3699999999999086</v>
      </c>
      <c r="M639" s="16">
        <f>-springK*(P638)+grav*mass</f>
        <v>0.6695875477604829</v>
      </c>
      <c r="N639" s="16">
        <f>Table2[[#This Row],[F]]/mass</f>
        <v>4.4639169850698863</v>
      </c>
      <c r="O639" s="16">
        <f>N639*(dt) + O638</f>
        <v>1.348510602215617</v>
      </c>
      <c r="P639" s="18">
        <f>O639*dt + P638</f>
        <v>-0.3154069904080255</v>
      </c>
      <c r="R639" s="17">
        <v>638</v>
      </c>
      <c r="S639" s="16">
        <f>S638+dt</f>
        <v>6.3699999999999086</v>
      </c>
      <c r="T639" s="16">
        <f>-springK*(W638)+grav*mass-$Y$2*V638</f>
        <v>0.65401179403440679</v>
      </c>
      <c r="U639" s="16">
        <f>Table24[[#This Row],[F]]/mass</f>
        <v>4.3600786268960459</v>
      </c>
      <c r="V639" s="16">
        <f>U639*(dt) + V638</f>
        <v>1.3206307318564579</v>
      </c>
      <c r="W639" s="18">
        <f>V639*dt + W638</f>
        <v>-0.31348936456776327</v>
      </c>
    </row>
    <row r="640" spans="1:23" x14ac:dyDescent="0.25">
      <c r="A640">
        <v>31.9</v>
      </c>
      <c r="B640">
        <v>0.31900000000000001</v>
      </c>
      <c r="C640">
        <v>0.84</v>
      </c>
      <c r="D640">
        <f t="shared" si="54"/>
        <v>1.7000000000000015E-2</v>
      </c>
      <c r="E640">
        <f t="shared" si="55"/>
        <v>0.23200000000000004</v>
      </c>
      <c r="F640" s="24">
        <f t="shared" si="56"/>
        <v>-2.5015500000000024E-2</v>
      </c>
      <c r="G640" s="24">
        <f t="shared" si="57"/>
        <v>0.17519712000000004</v>
      </c>
      <c r="H640" s="24">
        <f t="shared" si="58"/>
        <v>5.2919999999999988E-2</v>
      </c>
      <c r="I640" s="24">
        <f t="shared" si="59"/>
        <v>0.20310162000000001</v>
      </c>
      <c r="K640" s="17">
        <v>639</v>
      </c>
      <c r="L640" s="16">
        <f>L639+dt</f>
        <v>6.3799999999999084</v>
      </c>
      <c r="M640" s="16">
        <f>-springK*(P639)+grav*mass</f>
        <v>0.58179950755624588</v>
      </c>
      <c r="N640" s="16">
        <f>Table2[[#This Row],[F]]/mass</f>
        <v>3.878663383708306</v>
      </c>
      <c r="O640" s="16">
        <f>N640*(dt) + O639</f>
        <v>1.3872972360527001</v>
      </c>
      <c r="P640" s="18">
        <f>O640*dt + P639</f>
        <v>-0.30153401804749852</v>
      </c>
      <c r="R640" s="17">
        <v>639</v>
      </c>
      <c r="S640" s="16">
        <f>S639+dt</f>
        <v>6.3799999999999084</v>
      </c>
      <c r="T640" s="16">
        <f>-springK*(W639)+grav*mass-$Y$2*V639</f>
        <v>0.56799513260428247</v>
      </c>
      <c r="U640" s="16">
        <f>Table24[[#This Row],[F]]/mass</f>
        <v>3.7866342173618834</v>
      </c>
      <c r="V640" s="16">
        <f>U640*(dt) + V639</f>
        <v>1.3584970740300766</v>
      </c>
      <c r="W640" s="18">
        <f>V640*dt + W639</f>
        <v>-0.29990439382746248</v>
      </c>
    </row>
    <row r="641" spans="1:23" x14ac:dyDescent="0.25">
      <c r="A641">
        <v>31.95</v>
      </c>
      <c r="B641">
        <v>0.36199999999999999</v>
      </c>
      <c r="C641">
        <v>0.83</v>
      </c>
      <c r="D641">
        <f t="shared" si="54"/>
        <v>-2.5999999999999968E-2</v>
      </c>
      <c r="E641">
        <f t="shared" si="55"/>
        <v>0.18900000000000006</v>
      </c>
      <c r="F641" s="24">
        <f t="shared" si="56"/>
        <v>3.8258999999999953E-2</v>
      </c>
      <c r="G641" s="24">
        <f t="shared" si="57"/>
        <v>0.11627185500000008</v>
      </c>
      <c r="H641" s="24">
        <f t="shared" si="58"/>
        <v>5.1667499999999998E-2</v>
      </c>
      <c r="I641" s="24">
        <f t="shared" si="59"/>
        <v>0.20619835500000003</v>
      </c>
      <c r="K641" s="17">
        <v>640</v>
      </c>
      <c r="L641" s="16">
        <f>L640+dt</f>
        <v>6.3899999999999082</v>
      </c>
      <c r="M641" s="16">
        <f>-springK*(P640)+grav*mass</f>
        <v>0.49148645748921527</v>
      </c>
      <c r="N641" s="16">
        <f>Table2[[#This Row],[F]]/mass</f>
        <v>3.2765763832614354</v>
      </c>
      <c r="O641" s="16">
        <f>N641*(dt) + O640</f>
        <v>1.4200629998853145</v>
      </c>
      <c r="P641" s="18">
        <f>O641*dt + P640</f>
        <v>-0.28733338804864539</v>
      </c>
      <c r="R641" s="17">
        <v>640</v>
      </c>
      <c r="S641" s="16">
        <f>S640+dt</f>
        <v>6.3899999999999082</v>
      </c>
      <c r="T641" s="16">
        <f>-springK*(W640)+grav*mass-$Y$2*V640</f>
        <v>0.4795191067427505</v>
      </c>
      <c r="U641" s="16">
        <f>Table24[[#This Row],[F]]/mass</f>
        <v>3.1967940449516701</v>
      </c>
      <c r="V641" s="16">
        <f>U641*(dt) + V640</f>
        <v>1.3904650144795934</v>
      </c>
      <c r="W641" s="18">
        <f>V641*dt + W640</f>
        <v>-0.28599974368266656</v>
      </c>
    </row>
    <row r="642" spans="1:23" x14ac:dyDescent="0.25">
      <c r="A642">
        <v>32</v>
      </c>
      <c r="B642">
        <v>0.40200000000000002</v>
      </c>
      <c r="C642">
        <v>0.73</v>
      </c>
      <c r="D642">
        <f t="shared" si="54"/>
        <v>-6.6000000000000003E-2</v>
      </c>
      <c r="E642">
        <f t="shared" si="55"/>
        <v>0.14900000000000002</v>
      </c>
      <c r="F642" s="24">
        <f t="shared" si="56"/>
        <v>9.7119000000000011E-2</v>
      </c>
      <c r="G642" s="24">
        <f t="shared" si="57"/>
        <v>7.2264255000000013E-2</v>
      </c>
      <c r="H642" s="24">
        <f t="shared" si="58"/>
        <v>3.9967499999999996E-2</v>
      </c>
      <c r="I642" s="24">
        <f t="shared" si="59"/>
        <v>0.209350755</v>
      </c>
      <c r="K642" s="17">
        <v>641</v>
      </c>
      <c r="L642" s="16">
        <f>L641+dt</f>
        <v>6.399999999999908</v>
      </c>
      <c r="M642" s="16">
        <f>-springK*(P641)+grav*mass</f>
        <v>0.39904035619668132</v>
      </c>
      <c r="N642" s="16">
        <f>Table2[[#This Row],[F]]/mass</f>
        <v>2.6602690413112091</v>
      </c>
      <c r="O642" s="16">
        <f>N642*(dt) + O641</f>
        <v>1.4466656902984265</v>
      </c>
      <c r="P642" s="18">
        <f>O642*dt + P641</f>
        <v>-0.27286673114566112</v>
      </c>
      <c r="R642" s="17">
        <v>641</v>
      </c>
      <c r="S642" s="16">
        <f>S641+dt</f>
        <v>6.399999999999908</v>
      </c>
      <c r="T642" s="16">
        <f>-springK*(W641)+grav*mass-$Y$2*V641</f>
        <v>0.38896786635967961</v>
      </c>
      <c r="U642" s="16">
        <f>Table24[[#This Row],[F]]/mass</f>
        <v>2.5931191090645309</v>
      </c>
      <c r="V642" s="16">
        <f>U642*(dt) + V641</f>
        <v>1.4163962055702386</v>
      </c>
      <c r="W642" s="18">
        <f>V642*dt + W641</f>
        <v>-0.2718357816269642</v>
      </c>
    </row>
    <row r="643" spans="1:23" x14ac:dyDescent="0.25">
      <c r="A643">
        <v>32.049999999999997</v>
      </c>
      <c r="B643">
        <v>0.435</v>
      </c>
      <c r="C643">
        <v>0.55000000000000004</v>
      </c>
      <c r="D643">
        <f t="shared" ref="D643:D706" si="60">springEq - B643</f>
        <v>-9.8999999999999977E-2</v>
      </c>
      <c r="E643">
        <f t="shared" ref="E643:E706" si="61">springNs - B643</f>
        <v>0.11600000000000005</v>
      </c>
      <c r="F643" s="24">
        <f t="shared" ref="F643:F706" si="62">D643*massPrev*gravity</f>
        <v>0.14567849999999996</v>
      </c>
      <c r="G643" s="24">
        <f t="shared" ref="G643:G706" si="63">POWER(E643,2)*0.5*springConst</f>
        <v>4.3799280000000038E-2</v>
      </c>
      <c r="H643" s="24">
        <f t="shared" ref="H643:H706" si="64">POWER(C643,2)*0.5*massPrev</f>
        <v>2.2687500000000003E-2</v>
      </c>
      <c r="I643" s="24">
        <f t="shared" si="59"/>
        <v>0.21216527999999998</v>
      </c>
      <c r="K643" s="17">
        <v>642</v>
      </c>
      <c r="L643" s="16">
        <f>L642+dt</f>
        <v>6.4099999999999078</v>
      </c>
      <c r="M643" s="16">
        <f>-springK*(P642)+grav*mass</f>
        <v>0.3048624197582539</v>
      </c>
      <c r="N643" s="16">
        <f>Table2[[#This Row],[F]]/mass</f>
        <v>2.0324161317216927</v>
      </c>
      <c r="O643" s="16">
        <f>N643*(dt) + O642</f>
        <v>1.4669898516156434</v>
      </c>
      <c r="P643" s="18">
        <f>O643*dt + P642</f>
        <v>-0.25819683262950471</v>
      </c>
      <c r="R643" s="17">
        <v>642</v>
      </c>
      <c r="S643" s="16">
        <f>S642+dt</f>
        <v>6.4099999999999078</v>
      </c>
      <c r="T643" s="16">
        <f>-springK*(W642)+grav*mass-$Y$2*V642</f>
        <v>0.29673454218596662</v>
      </c>
      <c r="U643" s="16">
        <f>Table24[[#This Row],[F]]/mass</f>
        <v>1.9782302812397776</v>
      </c>
      <c r="V643" s="16">
        <f>U643*(dt) + V642</f>
        <v>1.4361785083826364</v>
      </c>
      <c r="W643" s="18">
        <f>V643*dt + W642</f>
        <v>-0.25747399654313785</v>
      </c>
    </row>
    <row r="644" spans="1:23" x14ac:dyDescent="0.25">
      <c r="A644">
        <v>32.1</v>
      </c>
      <c r="B644">
        <v>0.45700000000000002</v>
      </c>
      <c r="C644">
        <v>0.31</v>
      </c>
      <c r="D644">
        <f t="shared" si="60"/>
        <v>-0.121</v>
      </c>
      <c r="E644">
        <f t="shared" si="61"/>
        <v>9.4000000000000028E-2</v>
      </c>
      <c r="F644" s="24">
        <f t="shared" si="62"/>
        <v>0.1780515</v>
      </c>
      <c r="G644" s="24">
        <f t="shared" si="63"/>
        <v>2.8761180000000015E-2</v>
      </c>
      <c r="H644" s="24">
        <f t="shared" si="64"/>
        <v>7.2075000000000004E-3</v>
      </c>
      <c r="I644" s="24">
        <f t="shared" ref="I644:I707" si="65">F644+G644+H644</f>
        <v>0.21402018000000003</v>
      </c>
      <c r="K644" s="17">
        <v>643</v>
      </c>
      <c r="L644" s="16">
        <f>L643+dt</f>
        <v>6.4199999999999076</v>
      </c>
      <c r="M644" s="16">
        <f>-springK*(P643)+grav*mass</f>
        <v>0.20936138041807562</v>
      </c>
      <c r="N644" s="16">
        <f>Table2[[#This Row],[F]]/mass</f>
        <v>1.3957425361205043</v>
      </c>
      <c r="O644" s="16">
        <f>N644*(dt) + O643</f>
        <v>1.4809472769768486</v>
      </c>
      <c r="P644" s="18">
        <f>O644*dt + P643</f>
        <v>-0.24338735985973622</v>
      </c>
      <c r="R644" s="17">
        <v>643</v>
      </c>
      <c r="S644" s="16">
        <f>S643+dt</f>
        <v>6.4199999999999076</v>
      </c>
      <c r="T644" s="16">
        <f>-springK*(W643)+grav*mass-$Y$2*V643</f>
        <v>0.2032195389874446</v>
      </c>
      <c r="U644" s="16">
        <f>Table24[[#This Row],[F]]/mass</f>
        <v>1.354796926582964</v>
      </c>
      <c r="V644" s="16">
        <f>U644*(dt) + V643</f>
        <v>1.449726477648466</v>
      </c>
      <c r="W644" s="18">
        <f>V644*dt + W643</f>
        <v>-0.24297673176665319</v>
      </c>
    </row>
    <row r="645" spans="1:23" x14ac:dyDescent="0.25">
      <c r="A645">
        <v>32.15</v>
      </c>
      <c r="B645">
        <v>0.46600000000000003</v>
      </c>
      <c r="C645">
        <v>0.05</v>
      </c>
      <c r="D645">
        <f t="shared" si="60"/>
        <v>-0.13</v>
      </c>
      <c r="E645">
        <f t="shared" si="61"/>
        <v>8.500000000000002E-2</v>
      </c>
      <c r="F645" s="24">
        <f t="shared" si="62"/>
        <v>0.19129500000000002</v>
      </c>
      <c r="G645" s="24">
        <f t="shared" si="63"/>
        <v>2.351737500000001E-2</v>
      </c>
      <c r="H645" s="24">
        <f t="shared" si="64"/>
        <v>1.8750000000000003E-4</v>
      </c>
      <c r="I645" s="24">
        <f t="shared" si="65"/>
        <v>0.21499987500000003</v>
      </c>
      <c r="K645" s="17">
        <v>644</v>
      </c>
      <c r="L645" s="16">
        <f>L644+dt</f>
        <v>6.4299999999999073</v>
      </c>
      <c r="M645" s="16">
        <f>-springK*(P644)+grav*mass</f>
        <v>0.11295171268688264</v>
      </c>
      <c r="N645" s="16">
        <f>Table2[[#This Row],[F]]/mass</f>
        <v>0.753011417912551</v>
      </c>
      <c r="O645" s="16">
        <f>N645*(dt) + O644</f>
        <v>1.4884773911559741</v>
      </c>
      <c r="P645" s="18">
        <f>O645*dt + P644</f>
        <v>-0.22850258594817649</v>
      </c>
      <c r="R645" s="17">
        <v>644</v>
      </c>
      <c r="S645" s="16">
        <f>S644+dt</f>
        <v>6.4299999999999073</v>
      </c>
      <c r="T645" s="16">
        <f>-springK*(W644)+grav*mass-$Y$2*V644</f>
        <v>0.10882879732326362</v>
      </c>
      <c r="U645" s="16">
        <f>Table24[[#This Row],[F]]/mass</f>
        <v>0.72552531548842414</v>
      </c>
      <c r="V645" s="16">
        <f>U645*(dt) + V644</f>
        <v>1.4569817308033501</v>
      </c>
      <c r="W645" s="18">
        <f>V645*dt + W644</f>
        <v>-0.22840691445861969</v>
      </c>
    </row>
    <row r="646" spans="1:23" x14ac:dyDescent="0.25">
      <c r="A646">
        <v>32.200000000000003</v>
      </c>
      <c r="B646">
        <v>0.46200000000000002</v>
      </c>
      <c r="C646">
        <v>-0.23</v>
      </c>
      <c r="D646">
        <f t="shared" si="60"/>
        <v>-0.126</v>
      </c>
      <c r="E646">
        <f t="shared" si="61"/>
        <v>8.9000000000000024E-2</v>
      </c>
      <c r="F646" s="24">
        <f t="shared" si="62"/>
        <v>0.18540900000000002</v>
      </c>
      <c r="G646" s="24">
        <f t="shared" si="63"/>
        <v>2.5782855000000014E-2</v>
      </c>
      <c r="H646" s="24">
        <f t="shared" si="64"/>
        <v>3.9674999999999997E-3</v>
      </c>
      <c r="I646" s="24">
        <f t="shared" si="65"/>
        <v>0.21515935500000005</v>
      </c>
      <c r="K646" s="17">
        <v>645</v>
      </c>
      <c r="L646" s="16">
        <f>L645+dt</f>
        <v>6.4399999999999071</v>
      </c>
      <c r="M646" s="16">
        <f>-springK*(P645)+grav*mass</f>
        <v>1.6051834522628816E-2</v>
      </c>
      <c r="N646" s="16">
        <f>Table2[[#This Row],[F]]/mass</f>
        <v>0.10701223015085878</v>
      </c>
      <c r="O646" s="16">
        <f>N646*(dt) + O645</f>
        <v>1.4895475134574827</v>
      </c>
      <c r="P646" s="18">
        <f>O646*dt + P645</f>
        <v>-0.21360711081360167</v>
      </c>
      <c r="R646" s="17">
        <v>645</v>
      </c>
      <c r="S646" s="16">
        <f>S645+dt</f>
        <v>6.4399999999999071</v>
      </c>
      <c r="T646" s="16">
        <f>-springK*(W645)+grav*mass-$Y$2*V645</f>
        <v>1.3972031394810716E-2</v>
      </c>
      <c r="U646" s="16">
        <f>Table24[[#This Row],[F]]/mass</f>
        <v>9.3146875965404774E-2</v>
      </c>
      <c r="V646" s="16">
        <f>U646*(dt) + V645</f>
        <v>1.4579131995630041</v>
      </c>
      <c r="W646" s="18">
        <f>V646*dt + W645</f>
        <v>-0.21382778246298964</v>
      </c>
    </row>
    <row r="647" spans="1:23" x14ac:dyDescent="0.25">
      <c r="A647">
        <v>32.25</v>
      </c>
      <c r="B647">
        <v>0.44400000000000001</v>
      </c>
      <c r="C647">
        <v>-0.48</v>
      </c>
      <c r="D647">
        <f t="shared" si="60"/>
        <v>-0.10799999999999998</v>
      </c>
      <c r="E647">
        <f t="shared" si="61"/>
        <v>0.10700000000000004</v>
      </c>
      <c r="F647" s="24">
        <f t="shared" si="62"/>
        <v>0.15892199999999995</v>
      </c>
      <c r="G647" s="24">
        <f t="shared" si="63"/>
        <v>3.7266495000000024E-2</v>
      </c>
      <c r="H647" s="24">
        <f t="shared" si="64"/>
        <v>1.728E-2</v>
      </c>
      <c r="I647" s="24">
        <f t="shared" si="65"/>
        <v>0.21346849499999995</v>
      </c>
      <c r="K647" s="17">
        <v>646</v>
      </c>
      <c r="L647" s="16">
        <f>L646+dt</f>
        <v>6.4499999999999069</v>
      </c>
      <c r="M647" s="16">
        <f>-springK*(P646)+grav*mass</f>
        <v>-8.0917708603453153E-2</v>
      </c>
      <c r="N647" s="16">
        <f>Table2[[#This Row],[F]]/mass</f>
        <v>-0.53945139068968773</v>
      </c>
      <c r="O647" s="16">
        <f>N647*(dt) + O646</f>
        <v>1.4841529995505858</v>
      </c>
      <c r="P647" s="18">
        <f>O647*dt + P646</f>
        <v>-0.19876558081809581</v>
      </c>
      <c r="R647" s="17">
        <v>646</v>
      </c>
      <c r="S647" s="16">
        <f>S646+dt</f>
        <v>6.4499999999999069</v>
      </c>
      <c r="T647" s="16">
        <f>-springK*(W646)+grav*mass-$Y$2*V646</f>
        <v>-8.0939049365500559E-2</v>
      </c>
      <c r="U647" s="16">
        <f>Table24[[#This Row],[F]]/mass</f>
        <v>-0.5395936624366704</v>
      </c>
      <c r="V647" s="16">
        <f>U647*(dt) + V646</f>
        <v>1.4525172629386374</v>
      </c>
      <c r="W647" s="18">
        <f>V647*dt + W646</f>
        <v>-0.19930260983360326</v>
      </c>
    </row>
    <row r="648" spans="1:23" x14ac:dyDescent="0.25">
      <c r="A648">
        <v>32.299999999999997</v>
      </c>
      <c r="B648">
        <v>0.41399999999999998</v>
      </c>
      <c r="C648">
        <v>-0.68</v>
      </c>
      <c r="D648">
        <f t="shared" si="60"/>
        <v>-7.7999999999999958E-2</v>
      </c>
      <c r="E648">
        <f t="shared" si="61"/>
        <v>0.13700000000000007</v>
      </c>
      <c r="F648" s="24">
        <f t="shared" si="62"/>
        <v>0.11477699999999993</v>
      </c>
      <c r="G648" s="24">
        <f t="shared" si="63"/>
        <v>6.1093095000000056E-2</v>
      </c>
      <c r="H648" s="24">
        <f t="shared" si="64"/>
        <v>3.4680000000000002E-2</v>
      </c>
      <c r="I648" s="24">
        <f t="shared" si="65"/>
        <v>0.21055009499999999</v>
      </c>
      <c r="K648" s="17">
        <v>647</v>
      </c>
      <c r="L648" s="16">
        <f>L647+dt</f>
        <v>6.4599999999999067</v>
      </c>
      <c r="M648" s="16">
        <f>-springK*(P647)+grav*mass</f>
        <v>-0.17753606887419626</v>
      </c>
      <c r="N648" s="16">
        <f>Table2[[#This Row],[F]]/mass</f>
        <v>-1.1835737924946419</v>
      </c>
      <c r="O648" s="16">
        <f>N648*(dt) + O647</f>
        <v>1.4723172616256393</v>
      </c>
      <c r="P648" s="18">
        <f>O648*dt + P647</f>
        <v>-0.18404240820183942</v>
      </c>
      <c r="R648" s="17">
        <v>647</v>
      </c>
      <c r="S648" s="16">
        <f>S647+dt</f>
        <v>6.4599999999999067</v>
      </c>
      <c r="T648" s="16">
        <f>-springK*(W647)+grav*mass-$Y$2*V647</f>
        <v>-0.1754925272461815</v>
      </c>
      <c r="U648" s="16">
        <f>Table24[[#This Row],[F]]/mass</f>
        <v>-1.1699501816412101</v>
      </c>
      <c r="V648" s="16">
        <f>U648*(dt) + V647</f>
        <v>1.4408177611222253</v>
      </c>
      <c r="W648" s="18">
        <f>V648*dt + W647</f>
        <v>-0.184894432222381</v>
      </c>
    </row>
    <row r="649" spans="1:23" x14ac:dyDescent="0.25">
      <c r="A649">
        <v>32.35</v>
      </c>
      <c r="B649">
        <v>0.376</v>
      </c>
      <c r="C649">
        <v>-0.81</v>
      </c>
      <c r="D649">
        <f t="shared" si="60"/>
        <v>-3.999999999999998E-2</v>
      </c>
      <c r="E649">
        <f t="shared" si="61"/>
        <v>0.17500000000000004</v>
      </c>
      <c r="F649" s="24">
        <f t="shared" si="62"/>
        <v>5.8859999999999968E-2</v>
      </c>
      <c r="G649" s="24">
        <f t="shared" si="63"/>
        <v>9.9684375000000047E-2</v>
      </c>
      <c r="H649" s="24">
        <f t="shared" si="64"/>
        <v>4.9207500000000008E-2</v>
      </c>
      <c r="I649" s="24">
        <f t="shared" si="65"/>
        <v>0.20775187500000003</v>
      </c>
      <c r="K649" s="17">
        <v>648</v>
      </c>
      <c r="L649" s="16">
        <f>L648+dt</f>
        <v>6.4699999999999065</v>
      </c>
      <c r="M649" s="16">
        <f>-springK*(P648)+grav*mass</f>
        <v>-0.27338392260602551</v>
      </c>
      <c r="N649" s="16">
        <f>Table2[[#This Row],[F]]/mass</f>
        <v>-1.8225594840401702</v>
      </c>
      <c r="O649" s="16">
        <f>N649*(dt) + O648</f>
        <v>1.4540916667852375</v>
      </c>
      <c r="P649" s="18">
        <f>O649*dt + P648</f>
        <v>-0.16950149153398705</v>
      </c>
      <c r="R649" s="17">
        <v>648</v>
      </c>
      <c r="S649" s="16">
        <f>S648+dt</f>
        <v>6.4699999999999065</v>
      </c>
      <c r="T649" s="16">
        <f>-springK*(W648)+grav*mass-$Y$2*V648</f>
        <v>-0.26927806399342197</v>
      </c>
      <c r="U649" s="16">
        <f>Table24[[#This Row],[F]]/mass</f>
        <v>-1.7951870932894798</v>
      </c>
      <c r="V649" s="16">
        <f>U649*(dt) + V648</f>
        <v>1.4228658901893305</v>
      </c>
      <c r="W649" s="18">
        <f>V649*dt + W648</f>
        <v>-0.17066577332048768</v>
      </c>
    </row>
    <row r="650" spans="1:23" x14ac:dyDescent="0.25">
      <c r="A650">
        <v>32.4</v>
      </c>
      <c r="B650">
        <v>0.33300000000000002</v>
      </c>
      <c r="C650">
        <v>-0.85</v>
      </c>
      <c r="D650">
        <f t="shared" si="60"/>
        <v>3.0000000000000027E-3</v>
      </c>
      <c r="E650">
        <f t="shared" si="61"/>
        <v>0.21800000000000003</v>
      </c>
      <c r="F650" s="24">
        <f t="shared" si="62"/>
        <v>-4.4145000000000035E-3</v>
      </c>
      <c r="G650" s="24">
        <f t="shared" si="63"/>
        <v>0.15469062000000003</v>
      </c>
      <c r="H650" s="24">
        <f t="shared" si="64"/>
        <v>5.4187499999999993E-2</v>
      </c>
      <c r="I650" s="24">
        <f t="shared" si="65"/>
        <v>0.20446362000000001</v>
      </c>
      <c r="K650" s="17">
        <v>649</v>
      </c>
      <c r="L650" s="16">
        <f>L649+dt</f>
        <v>6.4799999999999063</v>
      </c>
      <c r="M650" s="16">
        <f>-springK*(P649)+grav*mass</f>
        <v>-0.36804529011374432</v>
      </c>
      <c r="N650" s="16">
        <f>Table2[[#This Row],[F]]/mass</f>
        <v>-2.4536352674249624</v>
      </c>
      <c r="O650" s="16">
        <f>N650*(dt) + O649</f>
        <v>1.4295553141109878</v>
      </c>
      <c r="P650" s="18">
        <f>O650*dt + P649</f>
        <v>-0.15520593839287716</v>
      </c>
      <c r="R650" s="17">
        <v>649</v>
      </c>
      <c r="S650" s="16">
        <f>S649+dt</f>
        <v>6.4799999999999063</v>
      </c>
      <c r="T650" s="16">
        <f>-springK*(W649)+grav*mass-$Y$2*V649</f>
        <v>-0.36188868157381465</v>
      </c>
      <c r="U650" s="16">
        <f>Table24[[#This Row],[F]]/mass</f>
        <v>-2.4125912104920979</v>
      </c>
      <c r="V650" s="16">
        <f>U650*(dt) + V649</f>
        <v>1.3987399780844096</v>
      </c>
      <c r="W650" s="18">
        <f>V650*dt + W649</f>
        <v>-0.15667837353964359</v>
      </c>
    </row>
    <row r="651" spans="1:23" x14ac:dyDescent="0.25">
      <c r="A651">
        <v>32.450000000000003</v>
      </c>
      <c r="B651">
        <v>0.29099999999999998</v>
      </c>
      <c r="C651">
        <v>-0.8</v>
      </c>
      <c r="D651">
        <f t="shared" si="60"/>
        <v>4.500000000000004E-2</v>
      </c>
      <c r="E651">
        <f t="shared" si="61"/>
        <v>0.26000000000000006</v>
      </c>
      <c r="F651" s="24">
        <f t="shared" si="62"/>
        <v>-6.6217500000000068E-2</v>
      </c>
      <c r="G651" s="24">
        <f t="shared" si="63"/>
        <v>0.22003800000000009</v>
      </c>
      <c r="H651" s="24">
        <f t="shared" si="64"/>
        <v>4.8000000000000008E-2</v>
      </c>
      <c r="I651" s="24">
        <f t="shared" si="65"/>
        <v>0.20182050000000004</v>
      </c>
      <c r="K651" s="17">
        <v>650</v>
      </c>
      <c r="L651" s="16">
        <f>L650+dt</f>
        <v>6.4899999999999061</v>
      </c>
      <c r="M651" s="16">
        <f>-springK*(P650)+grav*mass</f>
        <v>-0.46110934106236967</v>
      </c>
      <c r="N651" s="16">
        <f>Table2[[#This Row],[F]]/mass</f>
        <v>-3.0740622737491314</v>
      </c>
      <c r="O651" s="16">
        <f>N651*(dt) + O650</f>
        <v>1.3988146913734965</v>
      </c>
      <c r="P651" s="18">
        <f>O651*dt + P650</f>
        <v>-0.14121779147914221</v>
      </c>
      <c r="R651" s="17">
        <v>650</v>
      </c>
      <c r="S651" s="16">
        <f>S650+dt</f>
        <v>6.4899999999999061</v>
      </c>
      <c r="T651" s="16">
        <f>-springK*(W650)+grav*mass-$Y$2*V650</f>
        <v>-0.45292252823500473</v>
      </c>
      <c r="U651" s="16">
        <f>Table24[[#This Row],[F]]/mass</f>
        <v>-3.0194835215666984</v>
      </c>
      <c r="V651" s="16">
        <f>U651*(dt) + V650</f>
        <v>1.3685451428687427</v>
      </c>
      <c r="W651" s="18">
        <f>V651*dt + W650</f>
        <v>-0.14299292211095616</v>
      </c>
    </row>
    <row r="652" spans="1:23" x14ac:dyDescent="0.25">
      <c r="A652">
        <v>32.5</v>
      </c>
      <c r="B652">
        <v>0.254</v>
      </c>
      <c r="C652">
        <v>-0.66</v>
      </c>
      <c r="D652">
        <f t="shared" si="60"/>
        <v>8.2000000000000017E-2</v>
      </c>
      <c r="E652">
        <f t="shared" si="61"/>
        <v>0.29700000000000004</v>
      </c>
      <c r="F652" s="24">
        <f t="shared" si="62"/>
        <v>-0.12066300000000002</v>
      </c>
      <c r="G652" s="24">
        <f t="shared" si="63"/>
        <v>0.28712029500000008</v>
      </c>
      <c r="H652" s="24">
        <f t="shared" si="64"/>
        <v>3.2670000000000005E-2</v>
      </c>
      <c r="I652" s="24">
        <f t="shared" si="65"/>
        <v>0.19912729500000007</v>
      </c>
      <c r="K652" s="17">
        <v>651</v>
      </c>
      <c r="L652" s="16">
        <f>L651+dt</f>
        <v>6.4999999999999059</v>
      </c>
      <c r="M652" s="16">
        <f>-springK*(P651)+grav*mass</f>
        <v>-0.55217217747078429</v>
      </c>
      <c r="N652" s="16">
        <f>Table2[[#This Row],[F]]/mass</f>
        <v>-3.6811478498052286</v>
      </c>
      <c r="O652" s="16">
        <f>N652*(dt) + O651</f>
        <v>1.3620032128754442</v>
      </c>
      <c r="P652" s="18">
        <f>O652*dt + P651</f>
        <v>-0.12759775935038775</v>
      </c>
      <c r="R652" s="17">
        <v>651</v>
      </c>
      <c r="S652" s="16">
        <f>S651+dt</f>
        <v>6.4999999999999059</v>
      </c>
      <c r="T652" s="16">
        <f>-springK*(W651)+grav*mass-$Y$2*V651</f>
        <v>-0.54198462220054422</v>
      </c>
      <c r="U652" s="16">
        <f>Table24[[#This Row],[F]]/mass</f>
        <v>-3.6132308146702949</v>
      </c>
      <c r="V652" s="16">
        <f>U652*(dt) + V651</f>
        <v>1.3324128347220399</v>
      </c>
      <c r="W652" s="18">
        <f>V652*dt + W651</f>
        <v>-0.12966879376373575</v>
      </c>
    </row>
    <row r="653" spans="1:23" x14ac:dyDescent="0.25">
      <c r="A653">
        <v>32.549999999999997</v>
      </c>
      <c r="B653">
        <v>0.22500000000000001</v>
      </c>
      <c r="C653">
        <v>-0.46</v>
      </c>
      <c r="D653">
        <f t="shared" si="60"/>
        <v>0.11100000000000002</v>
      </c>
      <c r="E653">
        <f t="shared" si="61"/>
        <v>0.32600000000000007</v>
      </c>
      <c r="F653" s="24">
        <f t="shared" si="62"/>
        <v>-0.16333650000000002</v>
      </c>
      <c r="G653" s="24">
        <f t="shared" si="63"/>
        <v>0.34592838000000009</v>
      </c>
      <c r="H653" s="24">
        <f t="shared" si="64"/>
        <v>1.5869999999999999E-2</v>
      </c>
      <c r="I653" s="24">
        <f t="shared" si="65"/>
        <v>0.19846188000000006</v>
      </c>
      <c r="K653" s="17">
        <v>652</v>
      </c>
      <c r="L653" s="16">
        <f>L652+dt</f>
        <v>6.5099999999999056</v>
      </c>
      <c r="M653" s="16">
        <f>-springK*(P652)+grav*mass</f>
        <v>-0.64083858662897575</v>
      </c>
      <c r="N653" s="16">
        <f>Table2[[#This Row],[F]]/mass</f>
        <v>-4.2722572441931721</v>
      </c>
      <c r="O653" s="16">
        <f>N653*(dt) + O652</f>
        <v>1.3192806404335125</v>
      </c>
      <c r="P653" s="18">
        <f>O653*dt + P652</f>
        <v>-0.11440495294605263</v>
      </c>
      <c r="R653" s="17">
        <v>652</v>
      </c>
      <c r="S653" s="16">
        <f>S652+dt</f>
        <v>6.5099999999999056</v>
      </c>
      <c r="T653" s="16">
        <f>-springK*(W652)+grav*mass-$Y$2*V652</f>
        <v>-0.62868856543280238</v>
      </c>
      <c r="U653" s="16">
        <f>Table24[[#This Row],[F]]/mass</f>
        <v>-4.1912571028853494</v>
      </c>
      <c r="V653" s="16">
        <f>U653*(dt) + V652</f>
        <v>1.2905002636931864</v>
      </c>
      <c r="W653" s="18">
        <f>V653*dt + W652</f>
        <v>-0.11676379112680388</v>
      </c>
    </row>
    <row r="654" spans="1:23" x14ac:dyDescent="0.25">
      <c r="A654">
        <v>32.6</v>
      </c>
      <c r="B654">
        <v>0.20799999999999999</v>
      </c>
      <c r="C654">
        <v>-0.21</v>
      </c>
      <c r="D654">
        <f t="shared" si="60"/>
        <v>0.12800000000000003</v>
      </c>
      <c r="E654">
        <f t="shared" si="61"/>
        <v>0.34300000000000008</v>
      </c>
      <c r="F654" s="24">
        <f t="shared" si="62"/>
        <v>-0.18835200000000007</v>
      </c>
      <c r="G654" s="24">
        <f t="shared" si="63"/>
        <v>0.38294749500000019</v>
      </c>
      <c r="H654" s="24">
        <f t="shared" si="64"/>
        <v>3.3074999999999992E-3</v>
      </c>
      <c r="I654" s="24">
        <f t="shared" si="65"/>
        <v>0.19790299500000011</v>
      </c>
      <c r="K654" s="17">
        <v>653</v>
      </c>
      <c r="L654" s="16">
        <f>L653+dt</f>
        <v>6.5199999999999054</v>
      </c>
      <c r="M654" s="16">
        <f>-springK*(P653)+grav*mass</f>
        <v>-0.72672375632119746</v>
      </c>
      <c r="N654" s="16">
        <f>Table2[[#This Row],[F]]/mass</f>
        <v>-4.8448250421413164</v>
      </c>
      <c r="O654" s="16">
        <f>N654*(dt) + O653</f>
        <v>1.2708323900120992</v>
      </c>
      <c r="P654" s="18">
        <f>O654*dt + P653</f>
        <v>-0.10169662904593163</v>
      </c>
      <c r="R654" s="17">
        <v>653</v>
      </c>
      <c r="S654" s="16">
        <f>S653+dt</f>
        <v>6.5199999999999054</v>
      </c>
      <c r="T654" s="16">
        <f>-springK*(W653)+grav*mass-$Y$2*V653</f>
        <v>-0.71265822002820001</v>
      </c>
      <c r="U654" s="16">
        <f>Table24[[#This Row],[F]]/mass</f>
        <v>-4.7510548001880002</v>
      </c>
      <c r="V654" s="16">
        <f>U654*(dt) + V653</f>
        <v>1.2429897156913063</v>
      </c>
      <c r="W654" s="18">
        <f>V654*dt + W653</f>
        <v>-0.10433389396989082</v>
      </c>
    </row>
    <row r="655" spans="1:23" x14ac:dyDescent="0.25">
      <c r="A655">
        <v>32.65</v>
      </c>
      <c r="B655">
        <v>0.20399999999999999</v>
      </c>
      <c r="C655">
        <v>0.06</v>
      </c>
      <c r="D655">
        <f t="shared" si="60"/>
        <v>0.13200000000000003</v>
      </c>
      <c r="E655">
        <f t="shared" si="61"/>
        <v>0.34700000000000009</v>
      </c>
      <c r="F655" s="24">
        <f t="shared" si="62"/>
        <v>-0.19423800000000005</v>
      </c>
      <c r="G655" s="24">
        <f t="shared" si="63"/>
        <v>0.39193129500000018</v>
      </c>
      <c r="H655" s="24">
        <f t="shared" si="64"/>
        <v>2.7E-4</v>
      </c>
      <c r="I655" s="24">
        <f t="shared" si="65"/>
        <v>0.19796329500000012</v>
      </c>
      <c r="K655" s="17">
        <v>654</v>
      </c>
      <c r="L655" s="16">
        <f>L654+dt</f>
        <v>6.5299999999999052</v>
      </c>
      <c r="M655" s="16">
        <f>-springK*(P654)+grav*mass</f>
        <v>-0.80945494491098513</v>
      </c>
      <c r="N655" s="16">
        <f>Table2[[#This Row],[F]]/mass</f>
        <v>-5.3963662994065675</v>
      </c>
      <c r="O655" s="16">
        <f>N655*(dt) + O654</f>
        <v>1.2168687270180336</v>
      </c>
      <c r="P655" s="18">
        <f>O655*dt + P654</f>
        <v>-8.9527941775751296E-2</v>
      </c>
      <c r="R655" s="17">
        <v>654</v>
      </c>
      <c r="S655" s="16">
        <f>S654+dt</f>
        <v>6.5299999999999052</v>
      </c>
      <c r="T655" s="16">
        <f>-springK*(W654)+grav*mass-$Y$2*V654</f>
        <v>-0.79352933997170205</v>
      </c>
      <c r="U655" s="16">
        <f>Table24[[#This Row],[F]]/mass</f>
        <v>-5.290195599811347</v>
      </c>
      <c r="V655" s="16">
        <f>U655*(dt) + V654</f>
        <v>1.1900877596931929</v>
      </c>
      <c r="W655" s="18">
        <f>V655*dt + W654</f>
        <v>-9.2433016372958893E-2</v>
      </c>
    </row>
    <row r="656" spans="1:23" x14ac:dyDescent="0.25">
      <c r="A656">
        <v>32.700000000000003</v>
      </c>
      <c r="B656">
        <v>0.21299999999999999</v>
      </c>
      <c r="C656">
        <v>0.33</v>
      </c>
      <c r="D656">
        <f t="shared" si="60"/>
        <v>0.12300000000000003</v>
      </c>
      <c r="E656">
        <f t="shared" si="61"/>
        <v>0.33800000000000008</v>
      </c>
      <c r="F656" s="24">
        <f t="shared" si="62"/>
        <v>-0.18099450000000006</v>
      </c>
      <c r="G656" s="24">
        <f t="shared" si="63"/>
        <v>0.37186422000000019</v>
      </c>
      <c r="H656" s="24">
        <f t="shared" si="64"/>
        <v>8.1675000000000011E-3</v>
      </c>
      <c r="I656" s="24">
        <f t="shared" si="65"/>
        <v>0.19903722000000013</v>
      </c>
      <c r="K656" s="17">
        <v>655</v>
      </c>
      <c r="L656" s="16">
        <f>L655+dt</f>
        <v>6.539999999999905</v>
      </c>
      <c r="M656" s="16">
        <f>-springK*(P655)+grav*mass</f>
        <v>-0.88867309903985914</v>
      </c>
      <c r="N656" s="16">
        <f>Table2[[#This Row],[F]]/mass</f>
        <v>-5.9244873269323941</v>
      </c>
      <c r="O656" s="16">
        <f>N656*(dt) + O655</f>
        <v>1.1576238537487096</v>
      </c>
      <c r="P656" s="18">
        <f>O656*dt + P655</f>
        <v>-7.7951703238264197E-2</v>
      </c>
      <c r="R656" s="17">
        <v>655</v>
      </c>
      <c r="S656" s="16">
        <f>S655+dt</f>
        <v>6.539999999999905</v>
      </c>
      <c r="T656" s="16">
        <f>-springK*(W655)+grav*mass-$Y$2*V655</f>
        <v>-0.87095115117173083</v>
      </c>
      <c r="U656" s="16">
        <f>Table24[[#This Row],[F]]/mass</f>
        <v>-5.8063410078115387</v>
      </c>
      <c r="V656" s="16">
        <f>U656*(dt) + V655</f>
        <v>1.1320243496150775</v>
      </c>
      <c r="W656" s="18">
        <f>V656*dt + W655</f>
        <v>-8.1112772876808112E-2</v>
      </c>
    </row>
    <row r="657" spans="1:23" x14ac:dyDescent="0.25">
      <c r="A657">
        <v>32.75</v>
      </c>
      <c r="B657">
        <v>0.23599999999999999</v>
      </c>
      <c r="C657">
        <v>0.56000000000000005</v>
      </c>
      <c r="D657">
        <f t="shared" si="60"/>
        <v>0.10000000000000003</v>
      </c>
      <c r="E657">
        <f t="shared" si="61"/>
        <v>0.31500000000000006</v>
      </c>
      <c r="F657" s="24">
        <f t="shared" si="62"/>
        <v>-0.14715000000000006</v>
      </c>
      <c r="G657" s="24">
        <f t="shared" si="63"/>
        <v>0.32297737500000012</v>
      </c>
      <c r="H657" s="24">
        <f t="shared" si="64"/>
        <v>2.3520000000000003E-2</v>
      </c>
      <c r="I657" s="24">
        <f t="shared" si="65"/>
        <v>0.19934737500000008</v>
      </c>
      <c r="K657" s="17">
        <v>656</v>
      </c>
      <c r="L657" s="16">
        <f>L656+dt</f>
        <v>6.5499999999999048</v>
      </c>
      <c r="M657" s="16">
        <f>-springK*(P656)+grav*mass</f>
        <v>-0.96403441191890016</v>
      </c>
      <c r="N657" s="16">
        <f>Table2[[#This Row],[F]]/mass</f>
        <v>-6.4268960794593344</v>
      </c>
      <c r="O657" s="16">
        <f>N657*(dt) + O656</f>
        <v>1.0933548929541161</v>
      </c>
      <c r="P657" s="18">
        <f>O657*dt + P656</f>
        <v>-6.701815430872303E-2</v>
      </c>
      <c r="R657" s="17">
        <v>656</v>
      </c>
      <c r="S657" s="16">
        <f>S656+dt</f>
        <v>6.5499999999999048</v>
      </c>
      <c r="T657" s="16">
        <f>-springK*(W656)+grav*mass-$Y$2*V656</f>
        <v>-0.94458787292159441</v>
      </c>
      <c r="U657" s="16">
        <f>Table24[[#This Row],[F]]/mass</f>
        <v>-6.2972524861439627</v>
      </c>
      <c r="V657" s="16">
        <f>U657*(dt) + V656</f>
        <v>1.0690518247536378</v>
      </c>
      <c r="W657" s="18">
        <f>V657*dt + W656</f>
        <v>-7.0422254629271736E-2</v>
      </c>
    </row>
    <row r="658" spans="1:23" x14ac:dyDescent="0.25">
      <c r="A658">
        <v>32.799999999999997</v>
      </c>
      <c r="B658">
        <v>0.26900000000000002</v>
      </c>
      <c r="C658">
        <v>0.73</v>
      </c>
      <c r="D658">
        <f t="shared" si="60"/>
        <v>6.7000000000000004E-2</v>
      </c>
      <c r="E658">
        <f t="shared" si="61"/>
        <v>0.28200000000000003</v>
      </c>
      <c r="F658" s="24">
        <f t="shared" si="62"/>
        <v>-9.8590499999999998E-2</v>
      </c>
      <c r="G658" s="24">
        <f t="shared" si="63"/>
        <v>0.25885062000000003</v>
      </c>
      <c r="H658" s="24">
        <f t="shared" si="64"/>
        <v>3.9967499999999996E-2</v>
      </c>
      <c r="I658" s="24">
        <f t="shared" si="65"/>
        <v>0.20022762000000002</v>
      </c>
      <c r="K658" s="17">
        <v>657</v>
      </c>
      <c r="L658" s="16">
        <f>L657+dt</f>
        <v>6.5599999999999046</v>
      </c>
      <c r="M658" s="16">
        <f>-springK*(P657)+grav*mass</f>
        <v>-1.035211815450213</v>
      </c>
      <c r="N658" s="16">
        <f>Table2[[#This Row],[F]]/mass</f>
        <v>-6.9014121030014204</v>
      </c>
      <c r="O658" s="16">
        <f>N658*(dt) + O657</f>
        <v>1.024340771924102</v>
      </c>
      <c r="P658" s="18">
        <f>O658*dt + P657</f>
        <v>-5.6774746589482006E-2</v>
      </c>
      <c r="R658" s="17">
        <v>657</v>
      </c>
      <c r="S658" s="16">
        <f>S657+dt</f>
        <v>6.5599999999999046</v>
      </c>
      <c r="T658" s="16">
        <f>-springK*(W657)+grav*mass-$Y$2*V657</f>
        <v>-1.0141201741881947</v>
      </c>
      <c r="U658" s="16">
        <f>Table24[[#This Row],[F]]/mass</f>
        <v>-6.7608011612546317</v>
      </c>
      <c r="V658" s="16">
        <f>U658*(dt) + V657</f>
        <v>1.0014438131410914</v>
      </c>
      <c r="W658" s="18">
        <f>V658*dt + W657</f>
        <v>-6.0407816497860825E-2</v>
      </c>
    </row>
    <row r="659" spans="1:23" x14ac:dyDescent="0.25">
      <c r="A659">
        <v>32.85</v>
      </c>
      <c r="B659">
        <v>0.309</v>
      </c>
      <c r="C659">
        <v>0.83</v>
      </c>
      <c r="D659">
        <f t="shared" si="60"/>
        <v>2.7000000000000024E-2</v>
      </c>
      <c r="E659">
        <f t="shared" si="61"/>
        <v>0.24200000000000005</v>
      </c>
      <c r="F659" s="24">
        <f t="shared" si="62"/>
        <v>-3.9730500000000037E-2</v>
      </c>
      <c r="G659" s="24">
        <f t="shared" si="63"/>
        <v>0.19062582000000008</v>
      </c>
      <c r="H659" s="24">
        <f t="shared" si="64"/>
        <v>5.1667499999999998E-2</v>
      </c>
      <c r="I659" s="24">
        <f t="shared" si="65"/>
        <v>0.20256282000000006</v>
      </c>
      <c r="K659" s="17">
        <v>658</v>
      </c>
      <c r="L659" s="16">
        <f>L658+dt</f>
        <v>6.5699999999999044</v>
      </c>
      <c r="M659" s="16">
        <f>-springK*(P658)+grav*mass</f>
        <v>-1.1018963997024722</v>
      </c>
      <c r="N659" s="16">
        <f>Table2[[#This Row],[F]]/mass</f>
        <v>-7.345975998016482</v>
      </c>
      <c r="O659" s="16">
        <f>N659*(dt) + O658</f>
        <v>0.95088101194393715</v>
      </c>
      <c r="P659" s="18">
        <f>O659*dt + P658</f>
        <v>-4.7265936470042638E-2</v>
      </c>
      <c r="R659" s="17">
        <v>658</v>
      </c>
      <c r="S659" s="16">
        <f>S658+dt</f>
        <v>6.5699999999999044</v>
      </c>
      <c r="T659" s="16">
        <f>-springK*(W658)+grav*mass-$Y$2*V658</f>
        <v>-1.0792465584120672</v>
      </c>
      <c r="U659" s="16">
        <f>Table24[[#This Row],[F]]/mass</f>
        <v>-7.1949770560804485</v>
      </c>
      <c r="V659" s="16">
        <f>U659*(dt) + V658</f>
        <v>0.92949404258028689</v>
      </c>
      <c r="W659" s="18">
        <f>V659*dt + W658</f>
        <v>-5.1112876072057958E-2</v>
      </c>
    </row>
    <row r="660" spans="1:23" x14ac:dyDescent="0.25">
      <c r="A660">
        <v>32.9</v>
      </c>
      <c r="B660">
        <v>0.35199999999999998</v>
      </c>
      <c r="C660">
        <v>0.83</v>
      </c>
      <c r="D660">
        <f t="shared" si="60"/>
        <v>-1.5999999999999959E-2</v>
      </c>
      <c r="E660">
        <f t="shared" si="61"/>
        <v>0.19900000000000007</v>
      </c>
      <c r="F660" s="24">
        <f t="shared" si="62"/>
        <v>2.354399999999994E-2</v>
      </c>
      <c r="G660" s="24">
        <f t="shared" si="63"/>
        <v>0.12890125500000008</v>
      </c>
      <c r="H660" s="24">
        <f t="shared" si="64"/>
        <v>5.1667499999999998E-2</v>
      </c>
      <c r="I660" s="24">
        <f t="shared" si="65"/>
        <v>0.20411275500000001</v>
      </c>
      <c r="K660" s="17">
        <v>659</v>
      </c>
      <c r="L660" s="16">
        <f>L659+dt</f>
        <v>6.5799999999999041</v>
      </c>
      <c r="M660" s="16">
        <f>-springK*(P659)+grav*mass</f>
        <v>-1.1637987535800225</v>
      </c>
      <c r="N660" s="16">
        <f>Table2[[#This Row],[F]]/mass</f>
        <v>-7.75865835720015</v>
      </c>
      <c r="O660" s="16">
        <f>N660*(dt) + O659</f>
        <v>0.8732944283719356</v>
      </c>
      <c r="P660" s="18">
        <f>O660*dt + P659</f>
        <v>-3.8532992186323278E-2</v>
      </c>
      <c r="R660" s="17">
        <v>659</v>
      </c>
      <c r="S660" s="16">
        <f>S659+dt</f>
        <v>6.5799999999999041</v>
      </c>
      <c r="T660" s="16">
        <f>-springK*(W659)+grav*mass-$Y$2*V659</f>
        <v>-1.1396846708134831</v>
      </c>
      <c r="U660" s="16">
        <f>Table24[[#This Row],[F]]/mass</f>
        <v>-7.5978978054232211</v>
      </c>
      <c r="V660" s="16">
        <f>U660*(dt) + V659</f>
        <v>0.85351506452605463</v>
      </c>
      <c r="W660" s="18">
        <f>V660*dt + W659</f>
        <v>-4.2577725426797414E-2</v>
      </c>
    </row>
    <row r="661" spans="1:23" x14ac:dyDescent="0.25">
      <c r="A661">
        <v>32.950000000000003</v>
      </c>
      <c r="B661">
        <v>0.39300000000000002</v>
      </c>
      <c r="C661">
        <v>0.75</v>
      </c>
      <c r="D661">
        <f t="shared" si="60"/>
        <v>-5.6999999999999995E-2</v>
      </c>
      <c r="E661">
        <f t="shared" si="61"/>
        <v>0.15800000000000003</v>
      </c>
      <c r="F661" s="24">
        <f t="shared" si="62"/>
        <v>8.3875499999999992E-2</v>
      </c>
      <c r="G661" s="24">
        <f t="shared" si="63"/>
        <v>8.1257820000000036E-2</v>
      </c>
      <c r="H661" s="24">
        <f t="shared" si="64"/>
        <v>4.2187499999999996E-2</v>
      </c>
      <c r="I661" s="24">
        <f t="shared" si="65"/>
        <v>0.20732082000000002</v>
      </c>
      <c r="K661" s="17">
        <v>660</v>
      </c>
      <c r="L661" s="16">
        <f>L660+dt</f>
        <v>6.5899999999999039</v>
      </c>
      <c r="M661" s="16">
        <f>-springK*(P660)+grav*mass</f>
        <v>-1.2206502208670356</v>
      </c>
      <c r="N661" s="16">
        <f>Table2[[#This Row],[F]]/mass</f>
        <v>-8.1376681391135701</v>
      </c>
      <c r="O661" s="16">
        <f>N661*(dt) + O660</f>
        <v>0.79191774698079986</v>
      </c>
      <c r="P661" s="18">
        <f>O661*dt + P660</f>
        <v>-3.0613814716515281E-2</v>
      </c>
      <c r="R661" s="17">
        <v>660</v>
      </c>
      <c r="S661" s="16">
        <f>S660+dt</f>
        <v>6.5899999999999039</v>
      </c>
      <c r="T661" s="16">
        <f>-springK*(W660)+grav*mass-$Y$2*V660</f>
        <v>-1.195172522536075</v>
      </c>
      <c r="U661" s="16">
        <f>Table24[[#This Row],[F]]/mass</f>
        <v>-7.9678168169071668</v>
      </c>
      <c r="V661" s="16">
        <f>U661*(dt) + V660</f>
        <v>0.77383689635698294</v>
      </c>
      <c r="W661" s="18">
        <f>V661*dt + W660</f>
        <v>-3.4839356463227583E-2</v>
      </c>
    </row>
    <row r="662" spans="1:23" x14ac:dyDescent="0.25">
      <c r="A662">
        <v>33</v>
      </c>
      <c r="B662">
        <v>0.42699999999999999</v>
      </c>
      <c r="C662">
        <v>0.59</v>
      </c>
      <c r="D662">
        <f t="shared" si="60"/>
        <v>-9.099999999999997E-2</v>
      </c>
      <c r="E662">
        <f t="shared" si="61"/>
        <v>0.12400000000000005</v>
      </c>
      <c r="F662" s="24">
        <f t="shared" si="62"/>
        <v>0.13390649999999996</v>
      </c>
      <c r="G662" s="24">
        <f t="shared" si="63"/>
        <v>5.0048880000000039E-2</v>
      </c>
      <c r="H662" s="24">
        <f t="shared" si="64"/>
        <v>2.6107499999999995E-2</v>
      </c>
      <c r="I662" s="24">
        <f t="shared" si="65"/>
        <v>0.21006288000000001</v>
      </c>
      <c r="K662" s="17">
        <v>661</v>
      </c>
      <c r="L662" s="16">
        <f>L661+dt</f>
        <v>6.5999999999999037</v>
      </c>
      <c r="M662" s="16">
        <f>-springK*(P661)+grav*mass</f>
        <v>-1.2722040661954856</v>
      </c>
      <c r="N662" s="16">
        <f>Table2[[#This Row],[F]]/mass</f>
        <v>-8.481360441303238</v>
      </c>
      <c r="O662" s="16">
        <f>N662*(dt) + O661</f>
        <v>0.70710414256776744</v>
      </c>
      <c r="P662" s="18">
        <f>O662*dt + P661</f>
        <v>-2.3542773290837607E-2</v>
      </c>
      <c r="R662" s="17">
        <v>661</v>
      </c>
      <c r="S662" s="16">
        <f>S661+dt</f>
        <v>6.5999999999999037</v>
      </c>
      <c r="T662" s="16">
        <f>-springK*(W661)+grav*mass-$Y$2*V661</f>
        <v>-1.2454696263207454</v>
      </c>
      <c r="U662" s="16">
        <f>Table24[[#This Row],[F]]/mass</f>
        <v>-8.3031308421383034</v>
      </c>
      <c r="V662" s="16">
        <f>U662*(dt) + V661</f>
        <v>0.69080558793559987</v>
      </c>
      <c r="W662" s="18">
        <f>V662*dt + W661</f>
        <v>-2.7931300583871582E-2</v>
      </c>
    </row>
    <row r="663" spans="1:23" x14ac:dyDescent="0.25">
      <c r="A663">
        <v>33.049999999999997</v>
      </c>
      <c r="B663">
        <v>0.45200000000000001</v>
      </c>
      <c r="C663">
        <v>0.37</v>
      </c>
      <c r="D663">
        <f t="shared" si="60"/>
        <v>-0.11599999999999999</v>
      </c>
      <c r="E663">
        <f t="shared" si="61"/>
        <v>9.9000000000000032E-2</v>
      </c>
      <c r="F663" s="24">
        <f t="shared" si="62"/>
        <v>0.17069399999999998</v>
      </c>
      <c r="G663" s="24">
        <f t="shared" si="63"/>
        <v>3.1902255000000018E-2</v>
      </c>
      <c r="H663" s="24">
        <f t="shared" si="64"/>
        <v>1.0267499999999999E-2</v>
      </c>
      <c r="I663" s="24">
        <f t="shared" si="65"/>
        <v>0.21286375499999999</v>
      </c>
      <c r="K663" s="17">
        <v>662</v>
      </c>
      <c r="L663" s="16">
        <f>L662+dt</f>
        <v>6.6099999999999035</v>
      </c>
      <c r="M663" s="16">
        <f>-springK*(P662)+grav*mass</f>
        <v>-1.3182365458766472</v>
      </c>
      <c r="N663" s="16">
        <f>Table2[[#This Row],[F]]/mass</f>
        <v>-8.7882436391776491</v>
      </c>
      <c r="O663" s="16">
        <f>N663*(dt) + O662</f>
        <v>0.61922170617599093</v>
      </c>
      <c r="P663" s="18">
        <f>O663*dt + P662</f>
        <v>-1.7350556229077697E-2</v>
      </c>
      <c r="R663" s="17">
        <v>662</v>
      </c>
      <c r="S663" s="16">
        <f>S662+dt</f>
        <v>6.6099999999999035</v>
      </c>
      <c r="T663" s="16">
        <f>-springK*(W662)+grav*mass-$Y$2*V662</f>
        <v>-1.2903580387869316</v>
      </c>
      <c r="U663" s="16">
        <f>Table24[[#This Row],[F]]/mass</f>
        <v>-8.6023869252462113</v>
      </c>
      <c r="V663" s="16">
        <f>U663*(dt) + V662</f>
        <v>0.60478171868313779</v>
      </c>
      <c r="W663" s="18">
        <f>V663*dt + W662</f>
        <v>-2.1883483397040205E-2</v>
      </c>
    </row>
    <row r="664" spans="1:23" x14ac:dyDescent="0.25">
      <c r="A664">
        <v>33.1</v>
      </c>
      <c r="B664">
        <v>0.46400000000000002</v>
      </c>
      <c r="C664">
        <v>0.11</v>
      </c>
      <c r="D664">
        <f t="shared" si="60"/>
        <v>-0.128</v>
      </c>
      <c r="E664">
        <f t="shared" si="61"/>
        <v>8.7000000000000022E-2</v>
      </c>
      <c r="F664" s="24">
        <f t="shared" si="62"/>
        <v>0.18835199999999999</v>
      </c>
      <c r="G664" s="24">
        <f t="shared" si="63"/>
        <v>2.4637095000000012E-2</v>
      </c>
      <c r="H664" s="24">
        <f t="shared" si="64"/>
        <v>9.0749999999999989E-4</v>
      </c>
      <c r="I664" s="24">
        <f t="shared" si="65"/>
        <v>0.21389659500000002</v>
      </c>
      <c r="K664" s="17">
        <v>663</v>
      </c>
      <c r="L664" s="16">
        <f>L663+dt</f>
        <v>6.6199999999999033</v>
      </c>
      <c r="M664" s="16">
        <f>-springK*(P663)+grav*mass</f>
        <v>-1.3585478789487042</v>
      </c>
      <c r="N664" s="16">
        <f>Table2[[#This Row],[F]]/mass</f>
        <v>-9.0569858596580293</v>
      </c>
      <c r="O664" s="16">
        <f>N664*(dt) + O663</f>
        <v>0.52865184757941064</v>
      </c>
      <c r="P664" s="18">
        <f>O664*dt + P663</f>
        <v>-1.2064037753283591E-2</v>
      </c>
      <c r="R664" s="17">
        <v>663</v>
      </c>
      <c r="S664" s="16">
        <f>S663+dt</f>
        <v>6.6199999999999033</v>
      </c>
      <c r="T664" s="16">
        <f>-springK*(W663)+grav*mass-$Y$2*V663</f>
        <v>-1.3296433048039515</v>
      </c>
      <c r="U664" s="16">
        <f>Table24[[#This Row],[F]]/mass</f>
        <v>-8.8642886986930112</v>
      </c>
      <c r="V664" s="16">
        <f>U664*(dt) + V663</f>
        <v>0.51613883169620767</v>
      </c>
      <c r="W664" s="18">
        <f>V664*dt + W663</f>
        <v>-1.6722095080078127E-2</v>
      </c>
    </row>
    <row r="665" spans="1:23" x14ac:dyDescent="0.25">
      <c r="A665">
        <v>33.15</v>
      </c>
      <c r="B665">
        <v>0.46300000000000002</v>
      </c>
      <c r="C665">
        <v>-0.16</v>
      </c>
      <c r="D665">
        <f t="shared" si="60"/>
        <v>-0.127</v>
      </c>
      <c r="E665">
        <f t="shared" si="61"/>
        <v>8.8000000000000023E-2</v>
      </c>
      <c r="F665" s="24">
        <f t="shared" si="62"/>
        <v>0.18688050000000003</v>
      </c>
      <c r="G665" s="24">
        <f t="shared" si="63"/>
        <v>2.5206720000000012E-2</v>
      </c>
      <c r="H665" s="24">
        <f t="shared" si="64"/>
        <v>1.92E-3</v>
      </c>
      <c r="I665" s="24">
        <f t="shared" si="65"/>
        <v>0.21400722000000005</v>
      </c>
      <c r="K665" s="17">
        <v>664</v>
      </c>
      <c r="L665" s="16">
        <f>L664+dt</f>
        <v>6.6299999999999031</v>
      </c>
      <c r="M665" s="16">
        <f>-springK*(P664)+grav*mass</f>
        <v>-1.3929631142261238</v>
      </c>
      <c r="N665" s="16">
        <f>Table2[[#This Row],[F]]/mass</f>
        <v>-9.2864207615074932</v>
      </c>
      <c r="O665" s="16">
        <f>N665*(dt) + O664</f>
        <v>0.43578763996433567</v>
      </c>
      <c r="P665" s="18">
        <f>O665*dt + P664</f>
        <v>-7.7061613536402347E-3</v>
      </c>
      <c r="R665" s="17">
        <v>664</v>
      </c>
      <c r="S665" s="16">
        <f>S664+dt</f>
        <v>6.6299999999999031</v>
      </c>
      <c r="T665" s="16">
        <f>-springK*(W664)+grav*mass-$Y$2*V664</f>
        <v>-1.3631552998603875</v>
      </c>
      <c r="U665" s="16">
        <f>Table24[[#This Row],[F]]/mass</f>
        <v>-9.0877019990692514</v>
      </c>
      <c r="V665" s="16">
        <f>U665*(dt) + V664</f>
        <v>0.42526181170551514</v>
      </c>
      <c r="W665" s="18">
        <f>V665*dt + W664</f>
        <v>-1.2469476963022976E-2</v>
      </c>
    </row>
    <row r="666" spans="1:23" x14ac:dyDescent="0.25">
      <c r="A666">
        <v>33.200000000000003</v>
      </c>
      <c r="B666">
        <v>0.44800000000000001</v>
      </c>
      <c r="C666">
        <v>-0.42</v>
      </c>
      <c r="D666">
        <f t="shared" si="60"/>
        <v>-0.11199999999999999</v>
      </c>
      <c r="E666">
        <f t="shared" si="61"/>
        <v>0.10300000000000004</v>
      </c>
      <c r="F666" s="24">
        <f t="shared" si="62"/>
        <v>0.16480800000000001</v>
      </c>
      <c r="G666" s="24">
        <f t="shared" si="63"/>
        <v>3.4532295000000025E-2</v>
      </c>
      <c r="H666" s="24">
        <f t="shared" si="64"/>
        <v>1.3229999999999997E-2</v>
      </c>
      <c r="I666" s="24">
        <f t="shared" si="65"/>
        <v>0.21257029500000002</v>
      </c>
      <c r="K666" s="17">
        <v>665</v>
      </c>
      <c r="L666" s="16">
        <f>L665+dt</f>
        <v>6.6399999999999029</v>
      </c>
      <c r="M666" s="16">
        <f>-springK*(P665)+grav*mass</f>
        <v>-1.4213328895878021</v>
      </c>
      <c r="N666" s="16">
        <f>Table2[[#This Row],[F]]/mass</f>
        <v>-9.4755525972520154</v>
      </c>
      <c r="O666" s="16">
        <f>N666*(dt) + O665</f>
        <v>0.34103211399181554</v>
      </c>
      <c r="P666" s="18">
        <f>O666*dt + P665</f>
        <v>-4.2958402137220787E-3</v>
      </c>
      <c r="R666" s="17">
        <v>665</v>
      </c>
      <c r="S666" s="16">
        <f>S665+dt</f>
        <v>6.6399999999999029</v>
      </c>
      <c r="T666" s="16">
        <f>-springK*(W665)+grav*mass-$Y$2*V665</f>
        <v>-1.390748966782426</v>
      </c>
      <c r="U666" s="16">
        <f>Table24[[#This Row],[F]]/mass</f>
        <v>-9.2716597785495072</v>
      </c>
      <c r="V666" s="16">
        <f>U666*(dt) + V665</f>
        <v>0.33254521392002007</v>
      </c>
      <c r="W666" s="18">
        <f>V666*dt + W665</f>
        <v>-9.1440248238227745E-3</v>
      </c>
    </row>
    <row r="667" spans="1:23" x14ac:dyDescent="0.25">
      <c r="A667">
        <v>33.25</v>
      </c>
      <c r="B667">
        <v>0.42099999999999999</v>
      </c>
      <c r="C667">
        <v>-0.63</v>
      </c>
      <c r="D667">
        <f t="shared" si="60"/>
        <v>-8.4999999999999964E-2</v>
      </c>
      <c r="E667">
        <f t="shared" si="61"/>
        <v>0.13000000000000006</v>
      </c>
      <c r="F667" s="24">
        <f t="shared" si="62"/>
        <v>0.12507749999999995</v>
      </c>
      <c r="G667" s="24">
        <f t="shared" si="63"/>
        <v>5.5009500000000051E-2</v>
      </c>
      <c r="H667" s="24">
        <f t="shared" si="64"/>
        <v>2.9767500000000002E-2</v>
      </c>
      <c r="I667" s="24">
        <f t="shared" si="65"/>
        <v>0.2098545</v>
      </c>
      <c r="K667" s="17">
        <v>666</v>
      </c>
      <c r="L667" s="16">
        <f>L666+dt</f>
        <v>6.6499999999999027</v>
      </c>
      <c r="M667" s="16">
        <f>-springK*(P666)+grav*mass</f>
        <v>-1.4435340802086694</v>
      </c>
      <c r="N667" s="16">
        <f>Table2[[#This Row],[F]]/mass</f>
        <v>-9.6235605347244633</v>
      </c>
      <c r="O667" s="16">
        <f>N667*(dt) + O666</f>
        <v>0.24479650864457092</v>
      </c>
      <c r="P667" s="18">
        <f>O667*dt + P666</f>
        <v>-1.8478751272763693E-3</v>
      </c>
      <c r="R667" s="17">
        <v>666</v>
      </c>
      <c r="S667" s="16">
        <f>S666+dt</f>
        <v>6.6499999999999027</v>
      </c>
      <c r="T667" s="16">
        <f>-springK*(W666)+grav*mass-$Y$2*V666</f>
        <v>-1.4123049436108337</v>
      </c>
      <c r="U667" s="16">
        <f>Table24[[#This Row],[F]]/mass</f>
        <v>-9.4153662907388913</v>
      </c>
      <c r="V667" s="16">
        <f>U667*(dt) + V666</f>
        <v>0.23839155101263115</v>
      </c>
      <c r="W667" s="18">
        <f>V667*dt + W666</f>
        <v>-6.7601093136964632E-3</v>
      </c>
    </row>
    <row r="668" spans="1:23" x14ac:dyDescent="0.25">
      <c r="A668">
        <v>33.299999999999997</v>
      </c>
      <c r="B668">
        <v>0.38500000000000001</v>
      </c>
      <c r="C668">
        <v>-0.77</v>
      </c>
      <c r="D668">
        <f t="shared" si="60"/>
        <v>-4.8999999999999988E-2</v>
      </c>
      <c r="E668">
        <f t="shared" si="61"/>
        <v>0.16600000000000004</v>
      </c>
      <c r="F668" s="24">
        <f t="shared" si="62"/>
        <v>7.2103499999999987E-2</v>
      </c>
      <c r="G668" s="24">
        <f t="shared" si="63"/>
        <v>8.9694780000000029E-2</v>
      </c>
      <c r="H668" s="24">
        <f t="shared" si="64"/>
        <v>4.44675E-2</v>
      </c>
      <c r="I668" s="24">
        <f t="shared" si="65"/>
        <v>0.20626578000000001</v>
      </c>
      <c r="K668" s="17">
        <v>667</v>
      </c>
      <c r="L668" s="16">
        <f>L667+dt</f>
        <v>6.6599999999999024</v>
      </c>
      <c r="M668" s="16">
        <f>-springK*(P667)+grav*mass</f>
        <v>-1.4594703329214309</v>
      </c>
      <c r="N668" s="16">
        <f>Table2[[#This Row],[F]]/mass</f>
        <v>-9.7298022194762073</v>
      </c>
      <c r="O668" s="16">
        <f>N668*(dt) + O667</f>
        <v>0.14749848644980884</v>
      </c>
      <c r="P668" s="18">
        <f>O668*dt + P667</f>
        <v>-3.7289026277828076E-4</v>
      </c>
      <c r="R668" s="17">
        <v>667</v>
      </c>
      <c r="S668" s="16">
        <f>S667+dt</f>
        <v>6.6599999999999024</v>
      </c>
      <c r="T668" s="16">
        <f>-springK*(W667)+grav*mass-$Y$2*V667</f>
        <v>-1.4277300799188488</v>
      </c>
      <c r="U668" s="16">
        <f>Table24[[#This Row],[F]]/mass</f>
        <v>-9.518200532792326</v>
      </c>
      <c r="V668" s="16">
        <f>U668*(dt) + V667</f>
        <v>0.1432095456847079</v>
      </c>
      <c r="W668" s="18">
        <f>V668*dt + W667</f>
        <v>-5.3280138568493843E-3</v>
      </c>
    </row>
    <row r="669" spans="1:23" x14ac:dyDescent="0.25">
      <c r="A669">
        <v>33.35</v>
      </c>
      <c r="B669">
        <v>0.34399999999999997</v>
      </c>
      <c r="C669">
        <v>-0.83</v>
      </c>
      <c r="D669">
        <f t="shared" si="60"/>
        <v>-7.9999999999999516E-3</v>
      </c>
      <c r="E669">
        <f t="shared" si="61"/>
        <v>0.20700000000000007</v>
      </c>
      <c r="F669" s="24">
        <f t="shared" si="62"/>
        <v>1.177199999999993E-2</v>
      </c>
      <c r="G669" s="24">
        <f t="shared" si="63"/>
        <v>0.13947349500000011</v>
      </c>
      <c r="H669" s="24">
        <f t="shared" si="64"/>
        <v>5.1667499999999998E-2</v>
      </c>
      <c r="I669" s="24">
        <f t="shared" si="65"/>
        <v>0.20291299500000004</v>
      </c>
      <c r="K669" s="17">
        <v>668</v>
      </c>
      <c r="L669" s="16">
        <f>L668+dt</f>
        <v>6.6699999999999022</v>
      </c>
      <c r="M669" s="16">
        <f>-springK*(P668)+grav*mass</f>
        <v>-1.4690724843893135</v>
      </c>
      <c r="N669" s="16">
        <f>Table2[[#This Row],[F]]/mass</f>
        <v>-9.7938165625954241</v>
      </c>
      <c r="O669" s="16">
        <f>N669*(dt) + O668</f>
        <v>4.9560320823854601E-2</v>
      </c>
      <c r="P669" s="18">
        <f>O669*dt + P668</f>
        <v>1.2271294546026528E-4</v>
      </c>
      <c r="R669" s="17">
        <v>668</v>
      </c>
      <c r="S669" s="16">
        <f>S668+dt</f>
        <v>6.6699999999999022</v>
      </c>
      <c r="T669" s="16">
        <f>-springK*(W668)+grav*mass-$Y$2*V668</f>
        <v>-1.4369578393375952</v>
      </c>
      <c r="U669" s="16">
        <f>Table24[[#This Row],[F]]/mass</f>
        <v>-9.5797189289173019</v>
      </c>
      <c r="V669" s="16">
        <f>U669*(dt) + V668</f>
        <v>4.7412356395534871E-2</v>
      </c>
      <c r="W669" s="18">
        <f>V669*dt + W668</f>
        <v>-4.8538902928940359E-3</v>
      </c>
    </row>
    <row r="670" spans="1:23" x14ac:dyDescent="0.25">
      <c r="A670">
        <v>33.4</v>
      </c>
      <c r="B670">
        <v>0.30199999999999999</v>
      </c>
      <c r="C670">
        <v>-0.81</v>
      </c>
      <c r="D670">
        <f t="shared" si="60"/>
        <v>3.400000000000003E-2</v>
      </c>
      <c r="E670">
        <f t="shared" si="61"/>
        <v>0.24900000000000005</v>
      </c>
      <c r="F670" s="24">
        <f t="shared" si="62"/>
        <v>-5.0031000000000048E-2</v>
      </c>
      <c r="G670" s="24">
        <f t="shared" si="63"/>
        <v>0.20181325500000008</v>
      </c>
      <c r="H670" s="24">
        <f t="shared" si="64"/>
        <v>4.9207500000000008E-2</v>
      </c>
      <c r="I670" s="24">
        <f t="shared" si="65"/>
        <v>0.20098975500000005</v>
      </c>
      <c r="K670" s="17">
        <v>669</v>
      </c>
      <c r="L670" s="16">
        <f>L669+dt</f>
        <v>6.679999999999902</v>
      </c>
      <c r="M670" s="16">
        <f>-springK*(P669)+grav*mass</f>
        <v>-1.4722988612749464</v>
      </c>
      <c r="N670" s="16">
        <f>Table2[[#This Row],[F]]/mass</f>
        <v>-9.8153257418329769</v>
      </c>
      <c r="O670" s="16">
        <f>N670*(dt) + O669</f>
        <v>-4.8592936594475167E-2</v>
      </c>
      <c r="P670" s="18">
        <f>O670*dt + P669</f>
        <v>-3.632164204844864E-4</v>
      </c>
      <c r="R670" s="17">
        <v>669</v>
      </c>
      <c r="S670" s="16">
        <f>S669+dt</f>
        <v>6.679999999999902</v>
      </c>
      <c r="T670" s="16">
        <f>-springK*(W669)+grav*mass-$Y$2*V669</f>
        <v>-1.4399485865496555</v>
      </c>
      <c r="U670" s="16">
        <f>Table24[[#This Row],[F]]/mass</f>
        <v>-9.599657243664371</v>
      </c>
      <c r="V670" s="16">
        <f>U670*(dt) + V669</f>
        <v>-4.8584216041108838E-2</v>
      </c>
      <c r="W670" s="18">
        <f>V670*dt + W669</f>
        <v>-5.3397324533051242E-3</v>
      </c>
    </row>
    <row r="671" spans="1:23" x14ac:dyDescent="0.25">
      <c r="A671">
        <v>33.450000000000003</v>
      </c>
      <c r="B671">
        <v>0.26300000000000001</v>
      </c>
      <c r="C671">
        <v>-0.69</v>
      </c>
      <c r="D671">
        <f t="shared" si="60"/>
        <v>7.3000000000000009E-2</v>
      </c>
      <c r="E671">
        <f t="shared" si="61"/>
        <v>0.28800000000000003</v>
      </c>
      <c r="F671" s="24">
        <f t="shared" si="62"/>
        <v>-0.10741950000000001</v>
      </c>
      <c r="G671" s="24">
        <f t="shared" si="63"/>
        <v>0.26998272000000006</v>
      </c>
      <c r="H671" s="24">
        <f t="shared" si="64"/>
        <v>3.5707499999999989E-2</v>
      </c>
      <c r="I671" s="24">
        <f t="shared" si="65"/>
        <v>0.19827072000000007</v>
      </c>
      <c r="K671" s="17">
        <v>670</v>
      </c>
      <c r="L671" s="16">
        <f>L670+dt</f>
        <v>6.6899999999999018</v>
      </c>
      <c r="M671" s="16">
        <f>-springK*(P670)+grav*mass</f>
        <v>-1.4691354611026459</v>
      </c>
      <c r="N671" s="16">
        <f>Table2[[#This Row],[F]]/mass</f>
        <v>-9.794236407350974</v>
      </c>
      <c r="O671" s="16">
        <f>N671*(dt) + O670</f>
        <v>-0.14653530066798492</v>
      </c>
      <c r="P671" s="18">
        <f>O671*dt + P670</f>
        <v>-1.8285694271643357E-3</v>
      </c>
      <c r="R671" s="17">
        <v>670</v>
      </c>
      <c r="S671" s="16">
        <f>S670+dt</f>
        <v>6.6899999999999018</v>
      </c>
      <c r="T671" s="16">
        <f>-springK*(W670)+grav*mass-$Y$2*V670</f>
        <v>-1.4366897575129425</v>
      </c>
      <c r="U671" s="16">
        <f>Table24[[#This Row],[F]]/mass</f>
        <v>-9.5779317167529499</v>
      </c>
      <c r="V671" s="16">
        <f>U671*(dt) + V670</f>
        <v>-0.14436353320863834</v>
      </c>
      <c r="W671" s="18">
        <f>V671*dt + W670</f>
        <v>-6.7833677853915073E-3</v>
      </c>
    </row>
    <row r="672" spans="1:23" x14ac:dyDescent="0.25">
      <c r="A672">
        <v>33.5</v>
      </c>
      <c r="B672">
        <v>0.23200000000000001</v>
      </c>
      <c r="C672">
        <v>-0.51</v>
      </c>
      <c r="D672">
        <f t="shared" si="60"/>
        <v>0.10400000000000001</v>
      </c>
      <c r="E672">
        <f t="shared" si="61"/>
        <v>0.31900000000000006</v>
      </c>
      <c r="F672" s="24">
        <f t="shared" si="62"/>
        <v>-0.15303600000000001</v>
      </c>
      <c r="G672" s="24">
        <f t="shared" si="63"/>
        <v>0.33123205500000014</v>
      </c>
      <c r="H672" s="24">
        <f t="shared" si="64"/>
        <v>1.9507500000000001E-2</v>
      </c>
      <c r="I672" s="24">
        <f t="shared" si="65"/>
        <v>0.19770355500000014</v>
      </c>
      <c r="K672" s="17">
        <v>671</v>
      </c>
      <c r="L672" s="16">
        <f>L671+dt</f>
        <v>6.6999999999999016</v>
      </c>
      <c r="M672" s="16">
        <f>-springK*(P671)+grav*mass</f>
        <v>-1.4595960130291603</v>
      </c>
      <c r="N672" s="16">
        <f>Table2[[#This Row],[F]]/mass</f>
        <v>-9.7306400868610687</v>
      </c>
      <c r="O672" s="16">
        <f>N672*(dt) + O671</f>
        <v>-0.24384170153659562</v>
      </c>
      <c r="P672" s="18">
        <f>O672*dt + P671</f>
        <v>-4.2669864425302923E-3</v>
      </c>
      <c r="R672" s="17">
        <v>671</v>
      </c>
      <c r="S672" s="16">
        <f>S671+dt</f>
        <v>6.6999999999999016</v>
      </c>
      <c r="T672" s="16">
        <f>-springK*(W671)+grav*mass-$Y$2*V671</f>
        <v>-1.4271959121838929</v>
      </c>
      <c r="U672" s="16">
        <f>Table24[[#This Row],[F]]/mass</f>
        <v>-9.5146394145592854</v>
      </c>
      <c r="V672" s="16">
        <f>U672*(dt) + V671</f>
        <v>-0.23950992735423121</v>
      </c>
      <c r="W672" s="18">
        <f>V672*dt + W671</f>
        <v>-9.1784670589338188E-3</v>
      </c>
    </row>
    <row r="673" spans="1:23" x14ac:dyDescent="0.25">
      <c r="A673">
        <v>33.549999999999997</v>
      </c>
      <c r="B673">
        <v>0.21199999999999999</v>
      </c>
      <c r="C673">
        <v>-0.27</v>
      </c>
      <c r="D673">
        <f t="shared" si="60"/>
        <v>0.12400000000000003</v>
      </c>
      <c r="E673">
        <f t="shared" si="61"/>
        <v>0.33900000000000008</v>
      </c>
      <c r="F673" s="24">
        <f t="shared" si="62"/>
        <v>-0.18246600000000002</v>
      </c>
      <c r="G673" s="24">
        <f t="shared" si="63"/>
        <v>0.37406785500000017</v>
      </c>
      <c r="H673" s="24">
        <f t="shared" si="64"/>
        <v>5.4675000000000001E-3</v>
      </c>
      <c r="I673" s="24">
        <f t="shared" si="65"/>
        <v>0.19706935500000017</v>
      </c>
      <c r="K673" s="17">
        <v>672</v>
      </c>
      <c r="L673" s="16">
        <f>L672+dt</f>
        <v>6.7099999999999014</v>
      </c>
      <c r="M673" s="16">
        <f>-springK*(P672)+grav*mass</f>
        <v>-1.4437219182591279</v>
      </c>
      <c r="N673" s="16">
        <f>Table2[[#This Row],[F]]/mass</f>
        <v>-9.6248127883941859</v>
      </c>
      <c r="O673" s="16">
        <f>N673*(dt) + O672</f>
        <v>-0.3400898294205375</v>
      </c>
      <c r="P673" s="18">
        <f>O673*dt + P672</f>
        <v>-7.6678847367356671E-3</v>
      </c>
      <c r="R673" s="17">
        <v>672</v>
      </c>
      <c r="S673" s="16">
        <f>S672+dt</f>
        <v>6.7099999999999014</v>
      </c>
      <c r="T673" s="16">
        <f>-springK*(W672)+grav*mass-$Y$2*V672</f>
        <v>-1.4115086695189867</v>
      </c>
      <c r="U673" s="16">
        <f>Table24[[#This Row],[F]]/mass</f>
        <v>-9.4100577967932448</v>
      </c>
      <c r="V673" s="16">
        <f>U673*(dt) + V672</f>
        <v>-0.33361050532216363</v>
      </c>
      <c r="W673" s="18">
        <f>V673*dt + W672</f>
        <v>-1.2514572112155455E-2</v>
      </c>
    </row>
    <row r="674" spans="1:23" x14ac:dyDescent="0.25">
      <c r="A674">
        <v>33.6</v>
      </c>
      <c r="B674">
        <v>0.20499999999999999</v>
      </c>
      <c r="C674">
        <v>-0.01</v>
      </c>
      <c r="D674">
        <f t="shared" si="60"/>
        <v>0.13100000000000003</v>
      </c>
      <c r="E674">
        <f t="shared" si="61"/>
        <v>0.34600000000000009</v>
      </c>
      <c r="F674" s="24">
        <f t="shared" si="62"/>
        <v>-0.19276650000000006</v>
      </c>
      <c r="G674" s="24">
        <f t="shared" si="63"/>
        <v>0.38967558000000019</v>
      </c>
      <c r="H674" s="24">
        <f t="shared" si="64"/>
        <v>7.5000000000000002E-6</v>
      </c>
      <c r="I674" s="24">
        <f t="shared" si="65"/>
        <v>0.19691658000000012</v>
      </c>
      <c r="K674" s="17">
        <v>673</v>
      </c>
      <c r="L674" s="16">
        <f>L673+dt</f>
        <v>6.7199999999999012</v>
      </c>
      <c r="M674" s="16">
        <f>-springK*(P673)+grav*mass</f>
        <v>-1.4215820703638509</v>
      </c>
      <c r="N674" s="16">
        <f>Table2[[#This Row],[F]]/mass</f>
        <v>-9.4772138024256734</v>
      </c>
      <c r="O674" s="16">
        <f>N674*(dt) + O673</f>
        <v>-0.43486196744479422</v>
      </c>
      <c r="P674" s="18">
        <f>O674*dt + P673</f>
        <v>-1.2016504411183609E-2</v>
      </c>
      <c r="R674" s="17">
        <v>673</v>
      </c>
      <c r="S674" s="16">
        <f>S673+dt</f>
        <v>6.7199999999999012</v>
      </c>
      <c r="T674" s="16">
        <f>-springK*(W673)+grav*mass-$Y$2*V673</f>
        <v>-1.3896965250445459</v>
      </c>
      <c r="U674" s="16">
        <f>Table24[[#This Row],[F]]/mass</f>
        <v>-9.2646435002969731</v>
      </c>
      <c r="V674" s="16">
        <f>U674*(dt) + V673</f>
        <v>-0.42625694032513339</v>
      </c>
      <c r="W674" s="18">
        <f>V674*dt + W673</f>
        <v>-1.6777141515406789E-2</v>
      </c>
    </row>
    <row r="675" spans="1:23" x14ac:dyDescent="0.25">
      <c r="A675">
        <v>33.65</v>
      </c>
      <c r="B675">
        <v>0.21099999999999999</v>
      </c>
      <c r="C675">
        <v>0.26</v>
      </c>
      <c r="D675">
        <f t="shared" si="60"/>
        <v>0.12500000000000003</v>
      </c>
      <c r="E675">
        <f t="shared" si="61"/>
        <v>0.34000000000000008</v>
      </c>
      <c r="F675" s="24">
        <f t="shared" si="62"/>
        <v>-0.18393750000000003</v>
      </c>
      <c r="G675" s="24">
        <f t="shared" si="63"/>
        <v>0.37627800000000017</v>
      </c>
      <c r="H675" s="24">
        <f t="shared" si="64"/>
        <v>5.0700000000000007E-3</v>
      </c>
      <c r="I675" s="24">
        <f t="shared" si="65"/>
        <v>0.19741050000000013</v>
      </c>
      <c r="K675" s="17">
        <v>674</v>
      </c>
      <c r="L675" s="16">
        <f>L674+dt</f>
        <v>6.729999999999901</v>
      </c>
      <c r="M675" s="16">
        <f>-springK*(P674)+grav*mass</f>
        <v>-1.3932725562831947</v>
      </c>
      <c r="N675" s="16">
        <f>Table2[[#This Row],[F]]/mass</f>
        <v>-9.2884837085546312</v>
      </c>
      <c r="O675" s="16">
        <f>N675*(dt) + O674</f>
        <v>-0.52774680453034051</v>
      </c>
      <c r="P675" s="18">
        <f>O675*dt + P674</f>
        <v>-1.7293972456487013E-2</v>
      </c>
      <c r="R675" s="17">
        <v>674</v>
      </c>
      <c r="S675" s="16">
        <f>S674+dt</f>
        <v>6.729999999999901</v>
      </c>
      <c r="T675" s="16">
        <f>-springK*(W674)+grav*mass-$Y$2*V674</f>
        <v>-1.3618545517943768</v>
      </c>
      <c r="U675" s="16">
        <f>Table24[[#This Row],[F]]/mass</f>
        <v>-9.0790303452958447</v>
      </c>
      <c r="V675" s="16">
        <f>U675*(dt) + V674</f>
        <v>-0.51704724377809186</v>
      </c>
      <c r="W675" s="18">
        <f>V675*dt + W674</f>
        <v>-2.1947613953187707E-2</v>
      </c>
    </row>
    <row r="676" spans="1:23" x14ac:dyDescent="0.25">
      <c r="A676">
        <v>33.700000000000003</v>
      </c>
      <c r="B676">
        <v>0.23100000000000001</v>
      </c>
      <c r="C676">
        <v>0.5</v>
      </c>
      <c r="D676">
        <f t="shared" si="60"/>
        <v>0.10500000000000001</v>
      </c>
      <c r="E676">
        <f t="shared" si="61"/>
        <v>0.32000000000000006</v>
      </c>
      <c r="F676" s="24">
        <f t="shared" si="62"/>
        <v>-0.15450750000000002</v>
      </c>
      <c r="G676" s="24">
        <f t="shared" si="63"/>
        <v>0.33331200000000016</v>
      </c>
      <c r="H676" s="24">
        <f t="shared" si="64"/>
        <v>1.8749999999999999E-2</v>
      </c>
      <c r="I676" s="24">
        <f t="shared" si="65"/>
        <v>0.19755450000000013</v>
      </c>
      <c r="K676" s="17">
        <v>675</v>
      </c>
      <c r="L676" s="16">
        <f>L675+dt</f>
        <v>6.7399999999999007</v>
      </c>
      <c r="M676" s="16">
        <f>-springK*(P675)+grav*mass</f>
        <v>-1.3589162393082697</v>
      </c>
      <c r="N676" s="16">
        <f>Table2[[#This Row],[F]]/mass</f>
        <v>-9.0594415953884653</v>
      </c>
      <c r="O676" s="16">
        <f>N676*(dt) + O675</f>
        <v>-0.61834122048422513</v>
      </c>
      <c r="P676" s="18">
        <f>O676*dt + P675</f>
        <v>-2.3477384661329266E-2</v>
      </c>
      <c r="R676" s="17">
        <v>675</v>
      </c>
      <c r="S676" s="16">
        <f>S675+dt</f>
        <v>6.7399999999999007</v>
      </c>
      <c r="T676" s="16">
        <f>-springK*(W675)+grav*mass-$Y$2*V675</f>
        <v>-1.32810398592097</v>
      </c>
      <c r="U676" s="16">
        <f>Table24[[#This Row],[F]]/mass</f>
        <v>-8.8540265728064664</v>
      </c>
      <c r="V676" s="16">
        <f>U676*(dt) + V675</f>
        <v>-0.60558750950615647</v>
      </c>
      <c r="W676" s="18">
        <f>V676*dt + W675</f>
        <v>-2.8003489048249272E-2</v>
      </c>
    </row>
    <row r="677" spans="1:23" x14ac:dyDescent="0.25">
      <c r="A677">
        <v>33.75</v>
      </c>
      <c r="B677">
        <v>0.26100000000000001</v>
      </c>
      <c r="C677">
        <v>0.68</v>
      </c>
      <c r="D677">
        <f t="shared" si="60"/>
        <v>7.5000000000000011E-2</v>
      </c>
      <c r="E677">
        <f t="shared" si="61"/>
        <v>0.29000000000000004</v>
      </c>
      <c r="F677" s="24">
        <f t="shared" si="62"/>
        <v>-0.11036250000000002</v>
      </c>
      <c r="G677" s="24">
        <f t="shared" si="63"/>
        <v>0.27374550000000009</v>
      </c>
      <c r="H677" s="24">
        <f t="shared" si="64"/>
        <v>3.4680000000000002E-2</v>
      </c>
      <c r="I677" s="24">
        <f t="shared" si="65"/>
        <v>0.19806300000000004</v>
      </c>
      <c r="K677" s="17">
        <v>676</v>
      </c>
      <c r="L677" s="16">
        <f>L676+dt</f>
        <v>6.7499999999999005</v>
      </c>
      <c r="M677" s="16">
        <f>-springK*(P676)+grav*mass</f>
        <v>-1.3186622258547465</v>
      </c>
      <c r="N677" s="16">
        <f>Table2[[#This Row],[F]]/mass</f>
        <v>-8.79108150569831</v>
      </c>
      <c r="O677" s="16">
        <f>N677*(dt) + O676</f>
        <v>-0.70625203554120819</v>
      </c>
      <c r="P677" s="18">
        <f>O677*dt + P676</f>
        <v>-3.0539905016741347E-2</v>
      </c>
      <c r="R677" s="17">
        <v>676</v>
      </c>
      <c r="S677" s="16">
        <f>S676+dt</f>
        <v>6.7499999999999005</v>
      </c>
      <c r="T677" s="16">
        <f>-springK*(W676)+grav*mass-$Y$2*V676</f>
        <v>-1.2885916987863912</v>
      </c>
      <c r="U677" s="16">
        <f>Table24[[#This Row],[F]]/mass</f>
        <v>-8.5906113252426088</v>
      </c>
      <c r="V677" s="16">
        <f>U677*(dt) + V676</f>
        <v>-0.69149362275858262</v>
      </c>
      <c r="W677" s="18">
        <f>V677*dt + W676</f>
        <v>-3.4918425275835101E-2</v>
      </c>
    </row>
    <row r="678" spans="1:23" x14ac:dyDescent="0.25">
      <c r="A678">
        <v>33.799999999999997</v>
      </c>
      <c r="B678">
        <v>0.29899999999999999</v>
      </c>
      <c r="C678">
        <v>0.8</v>
      </c>
      <c r="D678">
        <f t="shared" si="60"/>
        <v>3.7000000000000033E-2</v>
      </c>
      <c r="E678">
        <f t="shared" si="61"/>
        <v>0.25200000000000006</v>
      </c>
      <c r="F678" s="24">
        <f t="shared" si="62"/>
        <v>-5.4445500000000049E-2</v>
      </c>
      <c r="G678" s="24">
        <f t="shared" si="63"/>
        <v>0.20670552000000009</v>
      </c>
      <c r="H678" s="24">
        <f t="shared" si="64"/>
        <v>4.8000000000000008E-2</v>
      </c>
      <c r="I678" s="24">
        <f t="shared" si="65"/>
        <v>0.20026002000000007</v>
      </c>
      <c r="K678" s="17">
        <v>677</v>
      </c>
      <c r="L678" s="16">
        <f>L677+dt</f>
        <v>6.7599999999999003</v>
      </c>
      <c r="M678" s="16">
        <f>-springK*(P677)+grav*mass</f>
        <v>-1.2726852183410138</v>
      </c>
      <c r="N678" s="16">
        <f>Table2[[#This Row],[F]]/mass</f>
        <v>-8.4845681222734264</v>
      </c>
      <c r="O678" s="16">
        <f>N678*(dt) + O677</f>
        <v>-0.79109771676394247</v>
      </c>
      <c r="P678" s="18">
        <f>O678*dt + P677</f>
        <v>-3.8450882184380773E-2</v>
      </c>
      <c r="R678" s="17">
        <v>677</v>
      </c>
      <c r="S678" s="16">
        <f>S677+dt</f>
        <v>6.7599999999999003</v>
      </c>
      <c r="T678" s="16">
        <f>-springK*(W677)+grav*mass-$Y$2*V677</f>
        <v>-1.2434895578315548</v>
      </c>
      <c r="U678" s="16">
        <f>Table24[[#This Row],[F]]/mass</f>
        <v>-8.2899303855436983</v>
      </c>
      <c r="V678" s="16">
        <f>U678*(dt) + V677</f>
        <v>-0.77439292661401959</v>
      </c>
      <c r="W678" s="18">
        <f>V678*dt + W677</f>
        <v>-4.2662354541975298E-2</v>
      </c>
    </row>
    <row r="679" spans="1:23" x14ac:dyDescent="0.25">
      <c r="A679">
        <v>33.85</v>
      </c>
      <c r="B679">
        <v>0.34100000000000003</v>
      </c>
      <c r="C679">
        <v>0.83</v>
      </c>
      <c r="D679">
        <f t="shared" si="60"/>
        <v>-5.0000000000000044E-3</v>
      </c>
      <c r="E679">
        <f t="shared" si="61"/>
        <v>0.21000000000000002</v>
      </c>
      <c r="F679" s="24">
        <f t="shared" si="62"/>
        <v>7.3575000000000073E-3</v>
      </c>
      <c r="G679" s="24">
        <f t="shared" si="63"/>
        <v>0.14354550000000002</v>
      </c>
      <c r="H679" s="24">
        <f t="shared" si="64"/>
        <v>5.1667499999999998E-2</v>
      </c>
      <c r="I679" s="24">
        <f t="shared" si="65"/>
        <v>0.20257050000000004</v>
      </c>
      <c r="K679" s="17">
        <v>678</v>
      </c>
      <c r="L679" s="16">
        <f>L678+dt</f>
        <v>6.7699999999999001</v>
      </c>
      <c r="M679" s="16">
        <f>-springK*(P678)+grav*mass</f>
        <v>-1.2211847569796812</v>
      </c>
      <c r="N679" s="16">
        <f>Table2[[#This Row],[F]]/mass</f>
        <v>-8.1412317131978753</v>
      </c>
      <c r="O679" s="16">
        <f>N679*(dt) + O678</f>
        <v>-0.87251003389592119</v>
      </c>
      <c r="P679" s="18">
        <f>O679*dt + P678</f>
        <v>-4.7175982523339988E-2</v>
      </c>
      <c r="R679" s="17">
        <v>678</v>
      </c>
      <c r="S679" s="16">
        <f>S678+dt</f>
        <v>6.7699999999999001</v>
      </c>
      <c r="T679" s="16">
        <f>-springK*(W678)+grav*mass-$Y$2*V678</f>
        <v>-1.192993679005127</v>
      </c>
      <c r="U679" s="16">
        <f>Table24[[#This Row],[F]]/mass</f>
        <v>-7.9532911933675132</v>
      </c>
      <c r="V679" s="16">
        <f>U679*(dt) + V678</f>
        <v>-0.85392583854769477</v>
      </c>
      <c r="W679" s="18">
        <f>V679*dt + W678</f>
        <v>-5.1201612927452247E-2</v>
      </c>
    </row>
    <row r="680" spans="1:23" x14ac:dyDescent="0.25">
      <c r="A680">
        <v>33.9</v>
      </c>
      <c r="B680">
        <v>0.38200000000000001</v>
      </c>
      <c r="C680">
        <v>0.77</v>
      </c>
      <c r="D680">
        <f t="shared" si="60"/>
        <v>-4.5999999999999985E-2</v>
      </c>
      <c r="E680">
        <f t="shared" si="61"/>
        <v>0.16900000000000004</v>
      </c>
      <c r="F680" s="24">
        <f t="shared" si="62"/>
        <v>6.7688999999999971E-2</v>
      </c>
      <c r="G680" s="24">
        <f t="shared" si="63"/>
        <v>9.2966055000000047E-2</v>
      </c>
      <c r="H680" s="24">
        <f t="shared" si="64"/>
        <v>4.44675E-2</v>
      </c>
      <c r="I680" s="24">
        <f t="shared" si="65"/>
        <v>0.20512255500000001</v>
      </c>
      <c r="K680" s="17">
        <v>679</v>
      </c>
      <c r="L680" s="16">
        <f>L679+dt</f>
        <v>6.7799999999998999</v>
      </c>
      <c r="M680" s="16">
        <f>-springK*(P679)+grav*mass</f>
        <v>-1.1643843537730567</v>
      </c>
      <c r="N680" s="16">
        <f>Table2[[#This Row],[F]]/mass</f>
        <v>-7.7625623584870453</v>
      </c>
      <c r="O680" s="16">
        <f>N680*(dt) + O679</f>
        <v>-0.95013565748079165</v>
      </c>
      <c r="P680" s="18">
        <f>O680*dt + P679</f>
        <v>-5.6677339098147907E-2</v>
      </c>
      <c r="R680" s="17">
        <v>679</v>
      </c>
      <c r="S680" s="16">
        <f>S679+dt</f>
        <v>6.7799999999998999</v>
      </c>
      <c r="T680" s="16">
        <f>-springK*(W679)+grav*mass-$Y$2*V679</f>
        <v>-1.1373235740037384</v>
      </c>
      <c r="U680" s="16">
        <f>Table24[[#This Row],[F]]/mass</f>
        <v>-7.5821571600249227</v>
      </c>
      <c r="V680" s="16">
        <f>U680*(dt) + V679</f>
        <v>-0.92974741014794404</v>
      </c>
      <c r="W680" s="18">
        <f>V680*dt + W679</f>
        <v>-6.049908702893169E-2</v>
      </c>
    </row>
    <row r="681" spans="1:23" x14ac:dyDescent="0.25">
      <c r="A681">
        <v>33.950000000000003</v>
      </c>
      <c r="B681">
        <v>0.41799999999999998</v>
      </c>
      <c r="C681">
        <v>0.63</v>
      </c>
      <c r="D681">
        <f t="shared" si="60"/>
        <v>-8.1999999999999962E-2</v>
      </c>
      <c r="E681">
        <f t="shared" si="61"/>
        <v>0.13300000000000006</v>
      </c>
      <c r="F681" s="24">
        <f t="shared" si="62"/>
        <v>0.12066299999999994</v>
      </c>
      <c r="G681" s="24">
        <f t="shared" si="63"/>
        <v>5.7577695000000054E-2</v>
      </c>
      <c r="H681" s="24">
        <f t="shared" si="64"/>
        <v>2.9767500000000002E-2</v>
      </c>
      <c r="I681" s="24">
        <f t="shared" si="65"/>
        <v>0.20800819500000001</v>
      </c>
      <c r="K681" s="17">
        <v>680</v>
      </c>
      <c r="L681" s="16">
        <f>L680+dt</f>
        <v>6.7899999999998997</v>
      </c>
      <c r="M681" s="16">
        <f>-springK*(P680)+grav*mass</f>
        <v>-1.1025305224710571</v>
      </c>
      <c r="N681" s="16">
        <f>Table2[[#This Row],[F]]/mass</f>
        <v>-7.3502034831403806</v>
      </c>
      <c r="O681" s="16">
        <f>N681*(dt) + O680</f>
        <v>-1.0236376923121955</v>
      </c>
      <c r="P681" s="18">
        <f>O681*dt + P680</f>
        <v>-6.6913716021269859E-2</v>
      </c>
      <c r="R681" s="17">
        <v>680</v>
      </c>
      <c r="S681" s="16">
        <f>S680+dt</f>
        <v>6.7899999999998997</v>
      </c>
      <c r="T681" s="16">
        <f>-springK*(W680)+grav*mass-$Y$2*V680</f>
        <v>-1.0767211960315068</v>
      </c>
      <c r="U681" s="16">
        <f>Table24[[#This Row],[F]]/mass</f>
        <v>-7.1781413068767126</v>
      </c>
      <c r="V681" s="16">
        <f>U681*(dt) + V680</f>
        <v>-1.0015288232167112</v>
      </c>
      <c r="W681" s="18">
        <f>V681*dt + W680</f>
        <v>-7.0514375261098799E-2</v>
      </c>
    </row>
    <row r="682" spans="1:23" x14ac:dyDescent="0.25">
      <c r="A682">
        <v>34</v>
      </c>
      <c r="B682">
        <v>0.44500000000000001</v>
      </c>
      <c r="C682">
        <v>0.42</v>
      </c>
      <c r="D682">
        <f t="shared" si="60"/>
        <v>-0.10899999999999999</v>
      </c>
      <c r="E682">
        <f t="shared" si="61"/>
        <v>0.10600000000000004</v>
      </c>
      <c r="F682" s="24">
        <f t="shared" si="62"/>
        <v>0.16039349999999997</v>
      </c>
      <c r="G682" s="24">
        <f t="shared" si="63"/>
        <v>3.6573180000000025E-2</v>
      </c>
      <c r="H682" s="24">
        <f t="shared" si="64"/>
        <v>1.3229999999999997E-2</v>
      </c>
      <c r="I682" s="24">
        <f t="shared" si="65"/>
        <v>0.21019668</v>
      </c>
      <c r="K682" s="17">
        <v>681</v>
      </c>
      <c r="L682" s="16">
        <f>L681+dt</f>
        <v>6.7999999999998995</v>
      </c>
      <c r="M682" s="16">
        <f>-springK*(P681)+grav*mass</f>
        <v>-1.0358917087015334</v>
      </c>
      <c r="N682" s="16">
        <f>Table2[[#This Row],[F]]/mass</f>
        <v>-6.905944724676889</v>
      </c>
      <c r="O682" s="16">
        <f>N682*(dt) + O681</f>
        <v>-1.0926971395589644</v>
      </c>
      <c r="P682" s="18">
        <f>O682*dt + P681</f>
        <v>-7.7840687416859511E-2</v>
      </c>
      <c r="R682" s="17">
        <v>681</v>
      </c>
      <c r="S682" s="16">
        <f>S681+dt</f>
        <v>6.7999999999998995</v>
      </c>
      <c r="T682" s="16">
        <f>-springK*(W681)+grav*mass-$Y$2*V681</f>
        <v>-1.01144988822703</v>
      </c>
      <c r="U682" s="16">
        <f>Table24[[#This Row],[F]]/mass</f>
        <v>-6.7429992548468665</v>
      </c>
      <c r="V682" s="16">
        <f>U682*(dt) + V681</f>
        <v>-1.0689588157651799</v>
      </c>
      <c r="W682" s="18">
        <f>V682*dt + W681</f>
        <v>-8.1203963418750594E-2</v>
      </c>
    </row>
    <row r="683" spans="1:23" x14ac:dyDescent="0.25">
      <c r="A683">
        <v>34.049999999999997</v>
      </c>
      <c r="B683">
        <v>0.46100000000000002</v>
      </c>
      <c r="C683">
        <v>0.17</v>
      </c>
      <c r="D683">
        <f t="shared" si="60"/>
        <v>-0.125</v>
      </c>
      <c r="E683">
        <f t="shared" si="61"/>
        <v>9.0000000000000024E-2</v>
      </c>
      <c r="F683" s="24">
        <f t="shared" si="62"/>
        <v>0.1839375</v>
      </c>
      <c r="G683" s="24">
        <f t="shared" si="63"/>
        <v>2.6365500000000014E-2</v>
      </c>
      <c r="H683" s="24">
        <f t="shared" si="64"/>
        <v>2.1675000000000002E-3</v>
      </c>
      <c r="I683" s="24">
        <f t="shared" si="65"/>
        <v>0.21247050000000001</v>
      </c>
      <c r="K683" s="17">
        <v>682</v>
      </c>
      <c r="L683" s="16">
        <f>L682+dt</f>
        <v>6.8099999999998992</v>
      </c>
      <c r="M683" s="16">
        <f>-springK*(P682)+grav*mass</f>
        <v>-0.96475712491624466</v>
      </c>
      <c r="N683" s="16">
        <f>Table2[[#This Row],[F]]/mass</f>
        <v>-6.4317141661082982</v>
      </c>
      <c r="O683" s="16">
        <f>N683*(dt) + O682</f>
        <v>-1.1570142812200475</v>
      </c>
      <c r="P683" s="18">
        <f>O683*dt + P682</f>
        <v>-8.941083022905999E-2</v>
      </c>
      <c r="R683" s="17">
        <v>682</v>
      </c>
      <c r="S683" s="16">
        <f>S682+dt</f>
        <v>6.8099999999998992</v>
      </c>
      <c r="T683" s="16">
        <f>-springK*(W682)+grav*mass-$Y$2*V682</f>
        <v>-0.9417932393281685</v>
      </c>
      <c r="U683" s="16">
        <f>Table24[[#This Row],[F]]/mass</f>
        <v>-6.2786215955211233</v>
      </c>
      <c r="V683" s="16">
        <f>U683*(dt) + V682</f>
        <v>-1.1317450317203912</v>
      </c>
      <c r="W683" s="18">
        <f>V683*dt + W682</f>
        <v>-9.2521413735954502E-2</v>
      </c>
    </row>
    <row r="684" spans="1:23" x14ac:dyDescent="0.25">
      <c r="A684">
        <v>34.1</v>
      </c>
      <c r="B684">
        <v>0.46300000000000002</v>
      </c>
      <c r="C684">
        <v>-0.09</v>
      </c>
      <c r="D684">
        <f t="shared" si="60"/>
        <v>-0.127</v>
      </c>
      <c r="E684">
        <f t="shared" si="61"/>
        <v>8.8000000000000023E-2</v>
      </c>
      <c r="F684" s="24">
        <f t="shared" si="62"/>
        <v>0.18688050000000003</v>
      </c>
      <c r="G684" s="24">
        <f t="shared" si="63"/>
        <v>2.5206720000000012E-2</v>
      </c>
      <c r="H684" s="24">
        <f t="shared" si="64"/>
        <v>6.0749999999999997E-4</v>
      </c>
      <c r="I684" s="24">
        <f t="shared" si="65"/>
        <v>0.21269472000000006</v>
      </c>
      <c r="K684" s="17">
        <v>683</v>
      </c>
      <c r="L684" s="16">
        <f>L683+dt</f>
        <v>6.819999999999899</v>
      </c>
      <c r="M684" s="16">
        <f>-springK*(P683)+grav*mass</f>
        <v>-0.88943549520881948</v>
      </c>
      <c r="N684" s="16">
        <f>Table2[[#This Row],[F]]/mass</f>
        <v>-5.9295699680587965</v>
      </c>
      <c r="O684" s="16">
        <f>N684*(dt) + O683</f>
        <v>-1.2163099809006355</v>
      </c>
      <c r="P684" s="18">
        <f>O684*dt + P683</f>
        <v>-0.10157393003806635</v>
      </c>
      <c r="R684" s="17">
        <v>683</v>
      </c>
      <c r="S684" s="16">
        <f>S683+dt</f>
        <v>6.819999999999899</v>
      </c>
      <c r="T684" s="16">
        <f>-springK*(W683)+grav*mass-$Y$2*V683</f>
        <v>-0.86805385154721582</v>
      </c>
      <c r="U684" s="16">
        <f>Table24[[#This Row],[F]]/mass</f>
        <v>-5.7870256769814388</v>
      </c>
      <c r="V684" s="16">
        <f>U684*(dt) + V683</f>
        <v>-1.1896152884902056</v>
      </c>
      <c r="W684" s="18">
        <f>V684*dt + W683</f>
        <v>-0.10441756662085656</v>
      </c>
    </row>
    <row r="685" spans="1:23" x14ac:dyDescent="0.25">
      <c r="A685">
        <v>34.15</v>
      </c>
      <c r="B685">
        <v>0.45100000000000001</v>
      </c>
      <c r="C685">
        <v>-0.35</v>
      </c>
      <c r="D685">
        <f t="shared" si="60"/>
        <v>-0.11499999999999999</v>
      </c>
      <c r="E685">
        <f t="shared" si="61"/>
        <v>0.10000000000000003</v>
      </c>
      <c r="F685" s="24">
        <f t="shared" si="62"/>
        <v>0.1692225</v>
      </c>
      <c r="G685" s="24">
        <f t="shared" si="63"/>
        <v>3.2550000000000023E-2</v>
      </c>
      <c r="H685" s="24">
        <f t="shared" si="64"/>
        <v>9.1874999999999978E-3</v>
      </c>
      <c r="I685" s="24">
        <f t="shared" si="65"/>
        <v>0.21096000000000001</v>
      </c>
      <c r="K685" s="17">
        <v>684</v>
      </c>
      <c r="L685" s="16">
        <f>L684+dt</f>
        <v>6.8299999999998988</v>
      </c>
      <c r="M685" s="16">
        <f>-springK*(P684)+grav*mass</f>
        <v>-0.81025371545218816</v>
      </c>
      <c r="N685" s="16">
        <f>Table2[[#This Row],[F]]/mass</f>
        <v>-5.4016914363479209</v>
      </c>
      <c r="O685" s="16">
        <f>N685*(dt) + O684</f>
        <v>-1.2703268952641147</v>
      </c>
      <c r="P685" s="18">
        <f>O685*dt + P684</f>
        <v>-0.1142771989907075</v>
      </c>
      <c r="R685" s="17">
        <v>684</v>
      </c>
      <c r="S685" s="16">
        <f>S684+dt</f>
        <v>6.8299999999998988</v>
      </c>
      <c r="T685" s="16">
        <f>-springK*(W684)+grav*mass-$Y$2*V684</f>
        <v>-0.79055202600973362</v>
      </c>
      <c r="U685" s="16">
        <f>Table24[[#This Row],[F]]/mass</f>
        <v>-5.2703468400648914</v>
      </c>
      <c r="V685" s="16">
        <f>U685*(dt) + V684</f>
        <v>-1.2423187568908545</v>
      </c>
      <c r="W685" s="18">
        <f>V685*dt + W684</f>
        <v>-0.11684075418976511</v>
      </c>
    </row>
    <row r="686" spans="1:23" x14ac:dyDescent="0.25">
      <c r="A686">
        <v>34.200000000000003</v>
      </c>
      <c r="B686">
        <v>0.42799999999999999</v>
      </c>
      <c r="C686">
        <v>-0.56999999999999995</v>
      </c>
      <c r="D686">
        <f t="shared" si="60"/>
        <v>-9.1999999999999971E-2</v>
      </c>
      <c r="E686">
        <f t="shared" si="61"/>
        <v>0.12300000000000005</v>
      </c>
      <c r="F686" s="24">
        <f t="shared" si="62"/>
        <v>0.13537799999999994</v>
      </c>
      <c r="G686" s="24">
        <f t="shared" si="63"/>
        <v>4.9244895000000045E-2</v>
      </c>
      <c r="H686" s="24">
        <f t="shared" si="64"/>
        <v>2.4367499999999997E-2</v>
      </c>
      <c r="I686" s="24">
        <f t="shared" si="65"/>
        <v>0.20899039499999997</v>
      </c>
      <c r="K686" s="17">
        <v>685</v>
      </c>
      <c r="L686" s="16">
        <f>L685+dt</f>
        <v>6.8399999999998986</v>
      </c>
      <c r="M686" s="16">
        <f>-springK*(P685)+grav*mass</f>
        <v>-0.72755543457049421</v>
      </c>
      <c r="N686" s="16">
        <f>Table2[[#This Row],[F]]/mass</f>
        <v>-4.8503695638032953</v>
      </c>
      <c r="O686" s="16">
        <f>N686*(dt) + O685</f>
        <v>-1.3188305909021476</v>
      </c>
      <c r="P686" s="18">
        <f>O686*dt + P685</f>
        <v>-0.12746550489972897</v>
      </c>
      <c r="R686" s="17">
        <v>685</v>
      </c>
      <c r="S686" s="16">
        <f>S685+dt</f>
        <v>6.8399999999998986</v>
      </c>
      <c r="T686" s="16">
        <f>-springK*(W685)+grav*mass-$Y$2*V685</f>
        <v>-0.70962437146773838</v>
      </c>
      <c r="U686" s="16">
        <f>Table24[[#This Row],[F]]/mass</f>
        <v>-4.7308291431182559</v>
      </c>
      <c r="V686" s="16">
        <f>U686*(dt) + V685</f>
        <v>-1.2896270483220371</v>
      </c>
      <c r="W686" s="18">
        <f>V686*dt + W685</f>
        <v>-0.12973702467298548</v>
      </c>
    </row>
    <row r="687" spans="1:23" x14ac:dyDescent="0.25">
      <c r="A687">
        <v>34.25</v>
      </c>
      <c r="B687">
        <v>0.39400000000000002</v>
      </c>
      <c r="C687">
        <v>-0.74</v>
      </c>
      <c r="D687">
        <f t="shared" si="60"/>
        <v>-5.7999999999999996E-2</v>
      </c>
      <c r="E687">
        <f t="shared" si="61"/>
        <v>0.15700000000000003</v>
      </c>
      <c r="F687" s="24">
        <f t="shared" si="62"/>
        <v>8.5346999999999992E-2</v>
      </c>
      <c r="G687" s="24">
        <f t="shared" si="63"/>
        <v>8.0232495000000029E-2</v>
      </c>
      <c r="H687" s="24">
        <f t="shared" si="64"/>
        <v>4.1069999999999995E-2</v>
      </c>
      <c r="I687" s="24">
        <f t="shared" si="65"/>
        <v>0.20664949500000002</v>
      </c>
      <c r="K687" s="17">
        <v>686</v>
      </c>
      <c r="L687" s="16">
        <f>L686+dt</f>
        <v>6.8499999999998984</v>
      </c>
      <c r="M687" s="16">
        <f>-springK*(P686)+grav*mass</f>
        <v>-0.64169956310276455</v>
      </c>
      <c r="N687" s="16">
        <f>Table2[[#This Row],[F]]/mass</f>
        <v>-4.2779970873517641</v>
      </c>
      <c r="O687" s="16">
        <f>N687*(dt) + O686</f>
        <v>-1.3616105617756653</v>
      </c>
      <c r="P687" s="18">
        <f>O687*dt + P686</f>
        <v>-0.14108161051748561</v>
      </c>
      <c r="R687" s="17">
        <v>686</v>
      </c>
      <c r="S687" s="16">
        <f>S686+dt</f>
        <v>6.8499999999998984</v>
      </c>
      <c r="T687" s="16">
        <f>-springK*(W686)+grav*mass-$Y$2*V686</f>
        <v>-0.62562234233054259</v>
      </c>
      <c r="U687" s="16">
        <f>Table24[[#This Row],[F]]/mass</f>
        <v>-4.1708156155369505</v>
      </c>
      <c r="V687" s="16">
        <f>U687*(dt) + V686</f>
        <v>-1.3313352044774067</v>
      </c>
      <c r="W687" s="18">
        <f>V687*dt + W686</f>
        <v>-0.14305037671775955</v>
      </c>
    </row>
    <row r="688" spans="1:23" x14ac:dyDescent="0.25">
      <c r="A688">
        <v>34.299999999999997</v>
      </c>
      <c r="B688">
        <v>0.35399999999999998</v>
      </c>
      <c r="C688">
        <v>-0.82</v>
      </c>
      <c r="D688">
        <f t="shared" si="60"/>
        <v>-1.799999999999996E-2</v>
      </c>
      <c r="E688">
        <f t="shared" si="61"/>
        <v>0.19700000000000006</v>
      </c>
      <c r="F688" s="24">
        <f t="shared" si="62"/>
        <v>2.6486999999999945E-2</v>
      </c>
      <c r="G688" s="24">
        <f t="shared" si="63"/>
        <v>0.12632329500000009</v>
      </c>
      <c r="H688" s="24">
        <f t="shared" si="64"/>
        <v>5.0429999999999989E-2</v>
      </c>
      <c r="I688" s="24">
        <f t="shared" si="65"/>
        <v>0.20324029500000002</v>
      </c>
      <c r="K688" s="17">
        <v>687</v>
      </c>
      <c r="L688" s="16">
        <f>L687+dt</f>
        <v>6.8599999999998982</v>
      </c>
      <c r="M688" s="16">
        <f>-springK*(P687)+grav*mass</f>
        <v>-0.55305871553116881</v>
      </c>
      <c r="N688" s="16">
        <f>Table2[[#This Row],[F]]/mass</f>
        <v>-3.6870581035411254</v>
      </c>
      <c r="O688" s="16">
        <f>N688*(dt) + O687</f>
        <v>-1.3984811428110766</v>
      </c>
      <c r="P688" s="18">
        <f>O688*dt + P687</f>
        <v>-0.15506642194559636</v>
      </c>
      <c r="R688" s="17">
        <v>687</v>
      </c>
      <c r="S688" s="16">
        <f>S687+dt</f>
        <v>6.8599999999998982</v>
      </c>
      <c r="T688" s="16">
        <f>-springK*(W687)+grav*mass-$Y$2*V687</f>
        <v>-0.538910712362908</v>
      </c>
      <c r="U688" s="16">
        <f>Table24[[#This Row],[F]]/mass</f>
        <v>-3.5927380824193866</v>
      </c>
      <c r="V688" s="16">
        <f>U688*(dt) + V687</f>
        <v>-1.3672625853016005</v>
      </c>
      <c r="W688" s="18">
        <f>V688*dt + W687</f>
        <v>-0.15672300257077557</v>
      </c>
    </row>
    <row r="689" spans="1:23" x14ac:dyDescent="0.25">
      <c r="A689">
        <v>34.35</v>
      </c>
      <c r="B689">
        <v>0.312</v>
      </c>
      <c r="C689">
        <v>-0.81</v>
      </c>
      <c r="D689">
        <f t="shared" si="60"/>
        <v>2.4000000000000021E-2</v>
      </c>
      <c r="E689">
        <f t="shared" si="61"/>
        <v>0.23900000000000005</v>
      </c>
      <c r="F689" s="24">
        <f t="shared" si="62"/>
        <v>-3.5316000000000028E-2</v>
      </c>
      <c r="G689" s="24">
        <f t="shared" si="63"/>
        <v>0.18592885500000006</v>
      </c>
      <c r="H689" s="24">
        <f t="shared" si="64"/>
        <v>4.9207500000000008E-2</v>
      </c>
      <c r="I689" s="24">
        <f t="shared" si="65"/>
        <v>0.19982035500000006</v>
      </c>
      <c r="K689" s="17">
        <v>688</v>
      </c>
      <c r="L689" s="16">
        <f>L688+dt</f>
        <v>6.869999999999898</v>
      </c>
      <c r="M689" s="16">
        <f>-springK*(P688)+grav*mass</f>
        <v>-0.46201759313416768</v>
      </c>
      <c r="N689" s="16">
        <f>Table2[[#This Row],[F]]/mass</f>
        <v>-3.080117287561118</v>
      </c>
      <c r="O689" s="16">
        <f>N689*(dt) + O688</f>
        <v>-1.4292823156866878</v>
      </c>
      <c r="P689" s="18">
        <f>O689*dt + P688</f>
        <v>-0.16935924510246325</v>
      </c>
      <c r="R689" s="17">
        <v>688</v>
      </c>
      <c r="S689" s="16">
        <f>S688+dt</f>
        <v>6.869999999999898</v>
      </c>
      <c r="T689" s="16">
        <f>-springK*(W688)+grav*mass-$Y$2*V688</f>
        <v>-0.4498659906789495</v>
      </c>
      <c r="U689" s="16">
        <f>Table24[[#This Row],[F]]/mass</f>
        <v>-2.9991066045263302</v>
      </c>
      <c r="V689" s="16">
        <f>U689*(dt) + V688</f>
        <v>-1.3972536513468639</v>
      </c>
      <c r="W689" s="18">
        <f>V689*dt + W688</f>
        <v>-0.1706955390842442</v>
      </c>
    </row>
    <row r="690" spans="1:23" x14ac:dyDescent="0.25">
      <c r="A690">
        <v>34.4</v>
      </c>
      <c r="B690">
        <v>0.27300000000000002</v>
      </c>
      <c r="C690">
        <v>-0.73</v>
      </c>
      <c r="D690">
        <f t="shared" si="60"/>
        <v>6.3E-2</v>
      </c>
      <c r="E690">
        <f t="shared" si="61"/>
        <v>0.27800000000000002</v>
      </c>
      <c r="F690" s="24">
        <f t="shared" si="62"/>
        <v>-9.2704500000000009E-2</v>
      </c>
      <c r="G690" s="24">
        <f t="shared" si="63"/>
        <v>0.25155942000000003</v>
      </c>
      <c r="H690" s="24">
        <f t="shared" si="64"/>
        <v>3.9967499999999996E-2</v>
      </c>
      <c r="I690" s="24">
        <f t="shared" si="65"/>
        <v>0.19882242</v>
      </c>
      <c r="K690" s="17">
        <v>689</v>
      </c>
      <c r="L690" s="16">
        <f>L689+dt</f>
        <v>6.8799999999998978</v>
      </c>
      <c r="M690" s="16">
        <f>-springK*(P689)+grav*mass</f>
        <v>-0.36897131438296427</v>
      </c>
      <c r="N690" s="16">
        <f>Table2[[#This Row],[F]]/mass</f>
        <v>-2.4598087625530951</v>
      </c>
      <c r="O690" s="16">
        <f>N690*(dt) + O689</f>
        <v>-1.4538804033122188</v>
      </c>
      <c r="P690" s="18">
        <f>O690*dt + P689</f>
        <v>-0.18389804913558544</v>
      </c>
      <c r="R690" s="17">
        <v>689</v>
      </c>
      <c r="S690" s="16">
        <f>S689+dt</f>
        <v>6.8799999999998978</v>
      </c>
      <c r="T690" s="16">
        <f>-springK*(W689)+grav*mass-$Y$2*V689</f>
        <v>-0.3588747869102234</v>
      </c>
      <c r="U690" s="16">
        <f>Table24[[#This Row],[F]]/mass</f>
        <v>-2.3924985794014892</v>
      </c>
      <c r="V690" s="16">
        <f>U690*(dt) + V689</f>
        <v>-1.4211786371408788</v>
      </c>
      <c r="W690" s="18">
        <f>V690*dt + W689</f>
        <v>-0.184907325455653</v>
      </c>
    </row>
    <row r="691" spans="1:23" x14ac:dyDescent="0.25">
      <c r="A691">
        <v>34.450000000000003</v>
      </c>
      <c r="B691">
        <v>0.23899999999999999</v>
      </c>
      <c r="C691">
        <v>-0.56000000000000005</v>
      </c>
      <c r="D691">
        <f t="shared" si="60"/>
        <v>9.7000000000000031E-2</v>
      </c>
      <c r="E691">
        <f t="shared" si="61"/>
        <v>0.31200000000000006</v>
      </c>
      <c r="F691" s="24">
        <f t="shared" si="62"/>
        <v>-0.14273550000000004</v>
      </c>
      <c r="G691" s="24">
        <f t="shared" si="63"/>
        <v>0.31685472000000009</v>
      </c>
      <c r="H691" s="24">
        <f t="shared" si="64"/>
        <v>2.3520000000000003E-2</v>
      </c>
      <c r="I691" s="24">
        <f t="shared" si="65"/>
        <v>0.19763922000000006</v>
      </c>
      <c r="K691" s="17">
        <v>690</v>
      </c>
      <c r="L691" s="16">
        <f>L690+dt</f>
        <v>6.8899999999998975</v>
      </c>
      <c r="M691" s="16">
        <f>-springK*(P690)+grav*mass</f>
        <v>-0.27432370012733887</v>
      </c>
      <c r="N691" s="16">
        <f>Table2[[#This Row],[F]]/mass</f>
        <v>-1.8288246675155926</v>
      </c>
      <c r="O691" s="16">
        <f>N691*(dt) + O690</f>
        <v>-1.4721686499873747</v>
      </c>
      <c r="P691" s="18">
        <f>O691*dt + P690</f>
        <v>-0.19861973563545918</v>
      </c>
      <c r="R691" s="17">
        <v>690</v>
      </c>
      <c r="S691" s="16">
        <f>S690+dt</f>
        <v>6.8899999999998975</v>
      </c>
      <c r="T691" s="16">
        <f>-springK*(W690)+grav*mass-$Y$2*V690</f>
        <v>-0.26633213264655808</v>
      </c>
      <c r="U691" s="16">
        <f>Table24[[#This Row],[F]]/mass</f>
        <v>-1.775547550977054</v>
      </c>
      <c r="V691" s="16">
        <f>U691*(dt) + V690</f>
        <v>-1.4389341126506494</v>
      </c>
      <c r="W691" s="18">
        <f>V691*dt + W690</f>
        <v>-0.1992966665821595</v>
      </c>
    </row>
    <row r="692" spans="1:23" x14ac:dyDescent="0.25">
      <c r="A692">
        <v>34.5</v>
      </c>
      <c r="B692">
        <v>0.217</v>
      </c>
      <c r="C692">
        <v>-0.33</v>
      </c>
      <c r="D692">
        <f t="shared" si="60"/>
        <v>0.11900000000000002</v>
      </c>
      <c r="E692">
        <f t="shared" si="61"/>
        <v>0.33400000000000007</v>
      </c>
      <c r="F692" s="24">
        <f t="shared" si="62"/>
        <v>-0.17510850000000003</v>
      </c>
      <c r="G692" s="24">
        <f t="shared" si="63"/>
        <v>0.36311478000000014</v>
      </c>
      <c r="H692" s="24">
        <f t="shared" si="64"/>
        <v>8.1675000000000011E-3</v>
      </c>
      <c r="I692" s="24">
        <f t="shared" si="65"/>
        <v>0.1961737800000001</v>
      </c>
      <c r="K692" s="17">
        <v>691</v>
      </c>
      <c r="L692" s="16">
        <f>L691+dt</f>
        <v>6.8999999999998973</v>
      </c>
      <c r="M692" s="16">
        <f>-springK*(P691)+grav*mass</f>
        <v>-0.17848552101316084</v>
      </c>
      <c r="N692" s="16">
        <f>Table2[[#This Row],[F]]/mass</f>
        <v>-1.1899034734210723</v>
      </c>
      <c r="O692" s="16">
        <f>N692*(dt) + O691</f>
        <v>-1.4840676847215855</v>
      </c>
      <c r="P692" s="18">
        <f>O692*dt + P691</f>
        <v>-0.21346041248267503</v>
      </c>
      <c r="R692" s="17">
        <v>691</v>
      </c>
      <c r="S692" s="16">
        <f>S691+dt</f>
        <v>6.8999999999998973</v>
      </c>
      <c r="T692" s="16">
        <f>-springK*(W691)+grav*mass-$Y$2*V691</f>
        <v>-0.17263976643749099</v>
      </c>
      <c r="U692" s="16">
        <f>Table24[[#This Row],[F]]/mass</f>
        <v>-1.15093177624994</v>
      </c>
      <c r="V692" s="16">
        <f>U692*(dt) + V691</f>
        <v>-1.4504434304131488</v>
      </c>
      <c r="W692" s="18">
        <f>V692*dt + W691</f>
        <v>-0.21380110088629098</v>
      </c>
    </row>
    <row r="693" spans="1:23" x14ac:dyDescent="0.25">
      <c r="A693">
        <v>34.549999999999997</v>
      </c>
      <c r="B693">
        <v>0.20599999999999999</v>
      </c>
      <c r="C693">
        <v>-7.0000000000000007E-2</v>
      </c>
      <c r="D693">
        <f t="shared" si="60"/>
        <v>0.13000000000000003</v>
      </c>
      <c r="E693">
        <f t="shared" si="61"/>
        <v>0.34500000000000008</v>
      </c>
      <c r="F693" s="24">
        <f t="shared" si="62"/>
        <v>-0.19129500000000005</v>
      </c>
      <c r="G693" s="24">
        <f t="shared" si="63"/>
        <v>0.38742637500000021</v>
      </c>
      <c r="H693" s="24">
        <f t="shared" si="64"/>
        <v>3.6750000000000004E-4</v>
      </c>
      <c r="I693" s="24">
        <f t="shared" si="65"/>
        <v>0.19649887500000016</v>
      </c>
      <c r="K693" s="17">
        <v>692</v>
      </c>
      <c r="L693" s="16">
        <f>L692+dt</f>
        <v>6.9099999999998971</v>
      </c>
      <c r="M693" s="16">
        <f>-springK*(P692)+grav*mass</f>
        <v>-8.1872714737785568E-2</v>
      </c>
      <c r="N693" s="16">
        <f>Table2[[#This Row],[F]]/mass</f>
        <v>-0.54581809825190386</v>
      </c>
      <c r="O693" s="16">
        <f>N693*(dt) + O692</f>
        <v>-1.4895258657041044</v>
      </c>
      <c r="P693" s="18">
        <f>O693*dt + P692</f>
        <v>-0.22835567113971608</v>
      </c>
      <c r="R693" s="17">
        <v>692</v>
      </c>
      <c r="S693" s="16">
        <f>S692+dt</f>
        <v>6.9099999999998971</v>
      </c>
      <c r="T693" s="16">
        <f>-springK*(W692)+grav*mass-$Y$2*V692</f>
        <v>-7.8204389799832658E-2</v>
      </c>
      <c r="U693" s="16">
        <f>Table24[[#This Row],[F]]/mass</f>
        <v>-0.52136259866555112</v>
      </c>
      <c r="V693" s="16">
        <f>U693*(dt) + V692</f>
        <v>-1.4556570563998044</v>
      </c>
      <c r="W693" s="18">
        <f>V693*dt + W692</f>
        <v>-0.22835767145028901</v>
      </c>
    </row>
    <row r="694" spans="1:23" x14ac:dyDescent="0.25">
      <c r="A694">
        <v>34.6</v>
      </c>
      <c r="B694">
        <v>0.21</v>
      </c>
      <c r="C694">
        <v>0.2</v>
      </c>
      <c r="D694">
        <f t="shared" si="60"/>
        <v>0.12600000000000003</v>
      </c>
      <c r="E694">
        <f t="shared" si="61"/>
        <v>0.34100000000000008</v>
      </c>
      <c r="F694" s="24">
        <f t="shared" si="62"/>
        <v>-0.18540900000000005</v>
      </c>
      <c r="G694" s="24">
        <f t="shared" si="63"/>
        <v>0.37849465500000018</v>
      </c>
      <c r="H694" s="24">
        <f t="shared" si="64"/>
        <v>3.0000000000000005E-3</v>
      </c>
      <c r="I694" s="24">
        <f t="shared" si="65"/>
        <v>0.19608565500000014</v>
      </c>
      <c r="K694" s="17">
        <v>693</v>
      </c>
      <c r="L694" s="16">
        <f>L693+dt</f>
        <v>6.9199999999998969</v>
      </c>
      <c r="M694" s="16">
        <f>-springK*(P693)+grav*mass</f>
        <v>1.509541911955159E-2</v>
      </c>
      <c r="N694" s="16">
        <f>Table2[[#This Row],[F]]/mass</f>
        <v>0.10063612746367727</v>
      </c>
      <c r="O694" s="16">
        <f>N694*(dt) + O693</f>
        <v>-1.4885195044294677</v>
      </c>
      <c r="P694" s="18">
        <f>O694*dt + P693</f>
        <v>-0.24324086618401075</v>
      </c>
      <c r="R694" s="17">
        <v>693</v>
      </c>
      <c r="S694" s="16">
        <f>S693+dt</f>
        <v>6.9199999999998969</v>
      </c>
      <c r="T694" s="16">
        <f>-springK*(W693)+grav*mass-$Y$2*V693</f>
        <v>1.6564098197781128E-2</v>
      </c>
      <c r="U694" s="16">
        <f>Table24[[#This Row],[F]]/mass</f>
        <v>0.11042732131854086</v>
      </c>
      <c r="V694" s="16">
        <f>U694*(dt) + V693</f>
        <v>-1.454552783186619</v>
      </c>
      <c r="W694" s="18">
        <f>V694*dt + W693</f>
        <v>-0.2429031992821552</v>
      </c>
    </row>
    <row r="695" spans="1:23" x14ac:dyDescent="0.25">
      <c r="A695">
        <v>34.65</v>
      </c>
      <c r="B695">
        <v>0.22600000000000001</v>
      </c>
      <c r="C695">
        <v>0.44</v>
      </c>
      <c r="D695">
        <f t="shared" si="60"/>
        <v>0.11000000000000001</v>
      </c>
      <c r="E695">
        <f t="shared" si="61"/>
        <v>0.32500000000000007</v>
      </c>
      <c r="F695" s="24">
        <f t="shared" si="62"/>
        <v>-0.16186500000000001</v>
      </c>
      <c r="G695" s="24">
        <f t="shared" si="63"/>
        <v>0.34380937500000014</v>
      </c>
      <c r="H695" s="24">
        <f t="shared" si="64"/>
        <v>1.4519999999999998E-2</v>
      </c>
      <c r="I695" s="24">
        <f t="shared" si="65"/>
        <v>0.19646437500000014</v>
      </c>
      <c r="K695" s="17">
        <v>694</v>
      </c>
      <c r="L695" s="16">
        <f>L694+dt</f>
        <v>6.9299999999998967</v>
      </c>
      <c r="M695" s="16">
        <f>-springK*(P694)+grav*mass</f>
        <v>0.11199803885790982</v>
      </c>
      <c r="N695" s="16">
        <f>Table2[[#This Row],[F]]/mass</f>
        <v>0.74665359238606555</v>
      </c>
      <c r="O695" s="16">
        <f>N695*(dt) + O694</f>
        <v>-1.4810529685056071</v>
      </c>
      <c r="P695" s="18">
        <f>O695*dt + P694</f>
        <v>-0.25805139586906684</v>
      </c>
      <c r="R695" s="17">
        <v>694</v>
      </c>
      <c r="S695" s="16">
        <f>S694+dt</f>
        <v>6.9299999999998967</v>
      </c>
      <c r="T695" s="16">
        <f>-springK*(W694)+grav*mass-$Y$2*V694</f>
        <v>0.11125438011001698</v>
      </c>
      <c r="U695" s="16">
        <f>Table24[[#This Row],[F]]/mass</f>
        <v>0.74169586740011328</v>
      </c>
      <c r="V695" s="16">
        <f>U695*(dt) + V694</f>
        <v>-1.4471358245126178</v>
      </c>
      <c r="W695" s="18">
        <f>V695*dt + W694</f>
        <v>-0.25737455752728139</v>
      </c>
    </row>
    <row r="696" spans="1:23" x14ac:dyDescent="0.25">
      <c r="A696">
        <v>34.700000000000003</v>
      </c>
      <c r="B696">
        <v>0.254</v>
      </c>
      <c r="C696">
        <v>0.64</v>
      </c>
      <c r="D696">
        <f t="shared" si="60"/>
        <v>8.2000000000000017E-2</v>
      </c>
      <c r="E696">
        <f t="shared" si="61"/>
        <v>0.29700000000000004</v>
      </c>
      <c r="F696" s="24">
        <f t="shared" si="62"/>
        <v>-0.12066300000000002</v>
      </c>
      <c r="G696" s="24">
        <f t="shared" si="63"/>
        <v>0.28712029500000008</v>
      </c>
      <c r="H696" s="24">
        <f t="shared" si="64"/>
        <v>3.0720000000000001E-2</v>
      </c>
      <c r="I696" s="24">
        <f t="shared" si="65"/>
        <v>0.19717729500000006</v>
      </c>
      <c r="K696" s="17">
        <v>695</v>
      </c>
      <c r="L696" s="16">
        <f>L695+dt</f>
        <v>6.9399999999998965</v>
      </c>
      <c r="M696" s="16">
        <f>-springK*(P695)+grav*mass</f>
        <v>0.20841458710762506</v>
      </c>
      <c r="N696" s="16">
        <f>Table2[[#This Row],[F]]/mass</f>
        <v>1.3894305807175005</v>
      </c>
      <c r="O696" s="16">
        <f>N696*(dt) + O695</f>
        <v>-1.4671586626984321</v>
      </c>
      <c r="P696" s="18">
        <f>O696*dt + P695</f>
        <v>-0.27272298249605115</v>
      </c>
      <c r="R696" s="17">
        <v>695</v>
      </c>
      <c r="S696" s="16">
        <f>S695+dt</f>
        <v>6.9399999999998965</v>
      </c>
      <c r="T696" s="16">
        <f>-springK*(W695)+grav*mass-$Y$2*V695</f>
        <v>0.20545550532711443</v>
      </c>
      <c r="U696" s="16">
        <f>Table24[[#This Row],[F]]/mass</f>
        <v>1.3697033688474296</v>
      </c>
      <c r="V696" s="16">
        <f>U696*(dt) + V695</f>
        <v>-1.4334387908241435</v>
      </c>
      <c r="W696" s="18">
        <f>V696*dt + W695</f>
        <v>-0.27170894543552282</v>
      </c>
    </row>
    <row r="697" spans="1:23" x14ac:dyDescent="0.25">
      <c r="A697">
        <v>34.75</v>
      </c>
      <c r="B697">
        <v>0.28999999999999998</v>
      </c>
      <c r="C697">
        <v>0.77</v>
      </c>
      <c r="D697">
        <f t="shared" si="60"/>
        <v>4.6000000000000041E-2</v>
      </c>
      <c r="E697">
        <f t="shared" si="61"/>
        <v>0.26100000000000007</v>
      </c>
      <c r="F697" s="24">
        <f t="shared" si="62"/>
        <v>-6.7689000000000069E-2</v>
      </c>
      <c r="G697" s="24">
        <f t="shared" si="63"/>
        <v>0.22173385500000009</v>
      </c>
      <c r="H697" s="24">
        <f t="shared" si="64"/>
        <v>4.44675E-2</v>
      </c>
      <c r="I697" s="24">
        <f t="shared" si="65"/>
        <v>0.19851235500000003</v>
      </c>
      <c r="K697" s="17">
        <v>696</v>
      </c>
      <c r="L697" s="16">
        <f>L696+dt</f>
        <v>6.9499999999998963</v>
      </c>
      <c r="M697" s="16">
        <f>-springK*(P696)+grav*mass</f>
        <v>0.30392661604929283</v>
      </c>
      <c r="N697" s="16">
        <f>Table2[[#This Row],[F]]/mass</f>
        <v>2.026177440328619</v>
      </c>
      <c r="O697" s="16">
        <f>N697*(dt) + O696</f>
        <v>-1.4468968882951458</v>
      </c>
      <c r="P697" s="18">
        <f>O697*dt + P696</f>
        <v>-0.28719195137900261</v>
      </c>
      <c r="R697" s="17">
        <v>696</v>
      </c>
      <c r="S697" s="16">
        <f>S696+dt</f>
        <v>6.9499999999998963</v>
      </c>
      <c r="T697" s="16">
        <f>-springK*(W696)+grav*mass-$Y$2*V696</f>
        <v>0.29875867357607766</v>
      </c>
      <c r="U697" s="16">
        <f>Table24[[#This Row],[F]]/mass</f>
        <v>1.9917244905071845</v>
      </c>
      <c r="V697" s="16">
        <f>U697*(dt) + V696</f>
        <v>-1.4135215459190718</v>
      </c>
      <c r="W697" s="18">
        <f>V697*dt + W696</f>
        <v>-0.28584416089471354</v>
      </c>
    </row>
    <row r="698" spans="1:23" x14ac:dyDescent="0.25">
      <c r="A698">
        <v>34.799999999999997</v>
      </c>
      <c r="B698">
        <v>0.33100000000000002</v>
      </c>
      <c r="C698">
        <v>0.82</v>
      </c>
      <c r="D698">
        <f t="shared" si="60"/>
        <v>5.0000000000000044E-3</v>
      </c>
      <c r="E698">
        <f t="shared" si="61"/>
        <v>0.22000000000000003</v>
      </c>
      <c r="F698" s="24">
        <f t="shared" si="62"/>
        <v>-7.3575000000000073E-3</v>
      </c>
      <c r="G698" s="24">
        <f t="shared" si="63"/>
        <v>0.15754200000000004</v>
      </c>
      <c r="H698" s="24">
        <f t="shared" si="64"/>
        <v>5.0429999999999989E-2</v>
      </c>
      <c r="I698" s="24">
        <f t="shared" si="65"/>
        <v>0.20061450000000003</v>
      </c>
      <c r="K698" s="17">
        <v>697</v>
      </c>
      <c r="L698" s="16">
        <f>L697+dt</f>
        <v>6.959999999999896</v>
      </c>
      <c r="M698" s="16">
        <f>-springK*(P697)+grav*mass</f>
        <v>0.3981196034773069</v>
      </c>
      <c r="N698" s="16">
        <f>Table2[[#This Row],[F]]/mass</f>
        <v>2.6541306898487127</v>
      </c>
      <c r="O698" s="16">
        <f>N698*(dt) + O697</f>
        <v>-1.4203555813966586</v>
      </c>
      <c r="P698" s="18">
        <f>O698*dt + P697</f>
        <v>-0.3013955071929692</v>
      </c>
      <c r="R698" s="17">
        <v>697</v>
      </c>
      <c r="S698" s="16">
        <f>S697+dt</f>
        <v>6.959999999999896</v>
      </c>
      <c r="T698" s="16">
        <f>-springK*(W697)+grav*mass-$Y$2*V697</f>
        <v>0.39075900897050403</v>
      </c>
      <c r="U698" s="16">
        <f>Table24[[#This Row],[F]]/mass</f>
        <v>2.6050600598033604</v>
      </c>
      <c r="V698" s="16">
        <f>U698*(dt) + V697</f>
        <v>-1.3874709453210381</v>
      </c>
      <c r="W698" s="18">
        <f>V698*dt + W697</f>
        <v>-0.29971887034792394</v>
      </c>
    </row>
    <row r="699" spans="1:23" x14ac:dyDescent="0.25">
      <c r="A699">
        <v>34.85</v>
      </c>
      <c r="B699">
        <v>0.373</v>
      </c>
      <c r="C699">
        <v>0.79</v>
      </c>
      <c r="D699">
        <f t="shared" si="60"/>
        <v>-3.6999999999999977E-2</v>
      </c>
      <c r="E699">
        <f t="shared" si="61"/>
        <v>0.17800000000000005</v>
      </c>
      <c r="F699" s="24">
        <f t="shared" si="62"/>
        <v>5.4445499999999973E-2</v>
      </c>
      <c r="G699" s="24">
        <f t="shared" si="63"/>
        <v>0.10313142000000006</v>
      </c>
      <c r="H699" s="24">
        <f t="shared" si="64"/>
        <v>4.6807500000000009E-2</v>
      </c>
      <c r="I699" s="24">
        <f t="shared" si="65"/>
        <v>0.20438442000000004</v>
      </c>
      <c r="K699" s="17">
        <v>698</v>
      </c>
      <c r="L699" s="16">
        <f>L698+dt</f>
        <v>6.9699999999998958</v>
      </c>
      <c r="M699" s="16">
        <f>-springK*(P698)+grav*mass</f>
        <v>0.4905847518262294</v>
      </c>
      <c r="N699" s="16">
        <f>Table2[[#This Row],[F]]/mass</f>
        <v>3.2705650121748628</v>
      </c>
      <c r="O699" s="16">
        <f>N699*(dt) + O698</f>
        <v>-1.38764993127491</v>
      </c>
      <c r="P699" s="18">
        <f>O699*dt + P698</f>
        <v>-0.31527200650571829</v>
      </c>
      <c r="R699" s="17">
        <v>698</v>
      </c>
      <c r="S699" s="16">
        <f>S698+dt</f>
        <v>6.9699999999998958</v>
      </c>
      <c r="T699" s="16">
        <f>-springK*(W698)+grav*mass-$Y$2*V698</f>
        <v>0.4810573169103059</v>
      </c>
      <c r="U699" s="16">
        <f>Table24[[#This Row],[F]]/mass</f>
        <v>3.2070487794020393</v>
      </c>
      <c r="V699" s="16">
        <f>U699*(dt) + V698</f>
        <v>-1.3554004575270178</v>
      </c>
      <c r="W699" s="18">
        <f>V699*dt + W698</f>
        <v>-0.31327287492319411</v>
      </c>
    </row>
    <row r="700" spans="1:23" x14ac:dyDescent="0.25">
      <c r="A700">
        <v>34.9</v>
      </c>
      <c r="B700">
        <v>0.41</v>
      </c>
      <c r="C700">
        <v>0.66</v>
      </c>
      <c r="D700">
        <f t="shared" si="60"/>
        <v>-7.3999999999999955E-2</v>
      </c>
      <c r="E700">
        <f t="shared" si="61"/>
        <v>0.14100000000000007</v>
      </c>
      <c r="F700" s="24">
        <f t="shared" si="62"/>
        <v>0.10889099999999995</v>
      </c>
      <c r="G700" s="24">
        <f t="shared" si="63"/>
        <v>6.4712655000000063E-2</v>
      </c>
      <c r="H700" s="24">
        <f t="shared" si="64"/>
        <v>3.2670000000000005E-2</v>
      </c>
      <c r="I700" s="24">
        <f t="shared" si="65"/>
        <v>0.20627365500000003</v>
      </c>
      <c r="K700" s="17">
        <v>699</v>
      </c>
      <c r="L700" s="16">
        <f>L699+dt</f>
        <v>6.9799999999998956</v>
      </c>
      <c r="M700" s="16">
        <f>-springK*(P699)+grav*mass</f>
        <v>0.58092076235222589</v>
      </c>
      <c r="N700" s="16">
        <f>Table2[[#This Row],[F]]/mass</f>
        <v>3.8728050823481728</v>
      </c>
      <c r="O700" s="16">
        <f>N700*(dt) + O699</f>
        <v>-1.3489218804514282</v>
      </c>
      <c r="P700" s="18">
        <f>O700*dt + P699</f>
        <v>-0.32876122531023255</v>
      </c>
      <c r="R700" s="17">
        <v>699</v>
      </c>
      <c r="S700" s="16">
        <f>S699+dt</f>
        <v>6.9799999999998956</v>
      </c>
      <c r="T700" s="16">
        <f>-springK*(W699)+grav*mass-$Y$2*V699</f>
        <v>0.56926181620752059</v>
      </c>
      <c r="U700" s="16">
        <f>Table24[[#This Row],[F]]/mass</f>
        <v>3.7950787747168042</v>
      </c>
      <c r="V700" s="16">
        <f>U700*(dt) + V699</f>
        <v>-1.3174496697798497</v>
      </c>
      <c r="W700" s="18">
        <f>V700*dt + W699</f>
        <v>-0.32644737162099263</v>
      </c>
    </row>
    <row r="701" spans="1:23" x14ac:dyDescent="0.25">
      <c r="A701">
        <v>34.950000000000003</v>
      </c>
      <c r="B701">
        <v>0.439</v>
      </c>
      <c r="C701">
        <v>0.47</v>
      </c>
      <c r="D701">
        <f t="shared" si="60"/>
        <v>-0.10299999999999998</v>
      </c>
      <c r="E701">
        <f t="shared" si="61"/>
        <v>0.11200000000000004</v>
      </c>
      <c r="F701" s="24">
        <f t="shared" si="62"/>
        <v>0.15156449999999996</v>
      </c>
      <c r="G701" s="24">
        <f t="shared" si="63"/>
        <v>4.0830720000000029E-2</v>
      </c>
      <c r="H701" s="24">
        <f t="shared" si="64"/>
        <v>1.6567499999999999E-2</v>
      </c>
      <c r="I701" s="24">
        <f t="shared" si="65"/>
        <v>0.20896271999999999</v>
      </c>
      <c r="K701" s="17">
        <v>700</v>
      </c>
      <c r="L701" s="16">
        <f>L700+dt</f>
        <v>6.9899999999998954</v>
      </c>
      <c r="M701" s="16">
        <f>-springK*(P700)+grav*mass</f>
        <v>0.66873557676961393</v>
      </c>
      <c r="N701" s="16">
        <f>Table2[[#This Row],[F]]/mass</f>
        <v>4.4582371784640928</v>
      </c>
      <c r="O701" s="16">
        <f>N701*(dt) + O700</f>
        <v>-1.3043395086667873</v>
      </c>
      <c r="P701" s="18">
        <f>O701*dt + P700</f>
        <v>-0.3418046203969004</v>
      </c>
      <c r="R701" s="17">
        <v>700</v>
      </c>
      <c r="S701" s="16">
        <f>S700+dt</f>
        <v>6.9899999999998954</v>
      </c>
      <c r="T701" s="16">
        <f>-springK*(W700)+grav*mass-$Y$2*V700</f>
        <v>0.654989838922442</v>
      </c>
      <c r="U701" s="16">
        <f>Table24[[#This Row],[F]]/mass</f>
        <v>4.3665989261496136</v>
      </c>
      <c r="V701" s="16">
        <f>U701*(dt) + V700</f>
        <v>-1.2737836805183536</v>
      </c>
      <c r="W701" s="18">
        <f>V701*dt + W700</f>
        <v>-0.33918520842617617</v>
      </c>
    </row>
    <row r="702" spans="1:23" x14ac:dyDescent="0.25">
      <c r="A702">
        <v>35</v>
      </c>
      <c r="B702">
        <v>0.45700000000000002</v>
      </c>
      <c r="C702">
        <v>0.23</v>
      </c>
      <c r="D702">
        <f t="shared" si="60"/>
        <v>-0.121</v>
      </c>
      <c r="E702">
        <f t="shared" si="61"/>
        <v>9.4000000000000028E-2</v>
      </c>
      <c r="F702" s="24">
        <f t="shared" si="62"/>
        <v>0.1780515</v>
      </c>
      <c r="G702" s="24">
        <f t="shared" si="63"/>
        <v>2.8761180000000015E-2</v>
      </c>
      <c r="H702" s="24">
        <f t="shared" si="64"/>
        <v>3.9674999999999997E-3</v>
      </c>
      <c r="I702" s="24">
        <f t="shared" si="65"/>
        <v>0.21078018000000004</v>
      </c>
      <c r="K702" s="17">
        <v>701</v>
      </c>
      <c r="L702" s="16">
        <f>L701+dt</f>
        <v>6.9999999999998952</v>
      </c>
      <c r="M702" s="16">
        <f>-springK*(P701)+grav*mass</f>
        <v>0.75364807878382156</v>
      </c>
      <c r="N702" s="16">
        <f>Table2[[#This Row],[F]]/mass</f>
        <v>5.0243205252254777</v>
      </c>
      <c r="O702" s="16">
        <f>N702*(dt) + O701</f>
        <v>-1.2540963034145325</v>
      </c>
      <c r="P702" s="18">
        <f>O702*dt + P701</f>
        <v>-0.35434558343104572</v>
      </c>
      <c r="R702" s="17">
        <v>701</v>
      </c>
      <c r="S702" s="16">
        <f>S701+dt</f>
        <v>6.9999999999998952</v>
      </c>
      <c r="T702" s="16">
        <f>-springK*(W701)+grav*mass-$Y$2*V701</f>
        <v>0.73786949053492501</v>
      </c>
      <c r="U702" s="16">
        <f>Table24[[#This Row],[F]]/mass</f>
        <v>4.9191299368995001</v>
      </c>
      <c r="V702" s="16">
        <f>U702*(dt) + V701</f>
        <v>-1.2245923811493586</v>
      </c>
      <c r="W702" s="18">
        <f>V702*dt + W701</f>
        <v>-0.35143113223766975</v>
      </c>
    </row>
    <row r="703" spans="1:23" x14ac:dyDescent="0.25">
      <c r="A703">
        <v>35.049999999999997</v>
      </c>
      <c r="B703">
        <v>0.46300000000000002</v>
      </c>
      <c r="C703">
        <v>-0.03</v>
      </c>
      <c r="D703">
        <f t="shared" si="60"/>
        <v>-0.127</v>
      </c>
      <c r="E703">
        <f t="shared" si="61"/>
        <v>8.8000000000000023E-2</v>
      </c>
      <c r="F703" s="24">
        <f t="shared" si="62"/>
        <v>0.18688050000000003</v>
      </c>
      <c r="G703" s="24">
        <f t="shared" si="63"/>
        <v>2.5206720000000012E-2</v>
      </c>
      <c r="H703" s="24">
        <f t="shared" si="64"/>
        <v>6.7500000000000001E-5</v>
      </c>
      <c r="I703" s="24">
        <f t="shared" si="65"/>
        <v>0.21215472000000005</v>
      </c>
      <c r="K703" s="17">
        <v>702</v>
      </c>
      <c r="L703" s="16">
        <f>L702+dt</f>
        <v>7.009999999999895</v>
      </c>
      <c r="M703" s="16">
        <f>-springK*(P702)+grav*mass</f>
        <v>0.83528974813610746</v>
      </c>
      <c r="N703" s="16">
        <f>Table2[[#This Row],[F]]/mass</f>
        <v>5.568598320907383</v>
      </c>
      <c r="O703" s="16">
        <f>N703*(dt) + O702</f>
        <v>-1.1984103202054586</v>
      </c>
      <c r="P703" s="18">
        <f>O703*dt + P702</f>
        <v>-0.36632968663310028</v>
      </c>
      <c r="R703" s="17">
        <v>702</v>
      </c>
      <c r="S703" s="16">
        <f>S702+dt</f>
        <v>7.009999999999895</v>
      </c>
      <c r="T703" s="16">
        <f>-springK*(W702)+grav*mass-$Y$2*V702</f>
        <v>0.81754126324837939</v>
      </c>
      <c r="U703" s="16">
        <f>Table24[[#This Row],[F]]/mass</f>
        <v>5.4502750883225293</v>
      </c>
      <c r="V703" s="16">
        <f>U703*(dt) + V702</f>
        <v>-1.1700896302661334</v>
      </c>
      <c r="W703" s="18">
        <f>V703*dt + W702</f>
        <v>-0.36313202854033111</v>
      </c>
    </row>
    <row r="704" spans="1:23" x14ac:dyDescent="0.25">
      <c r="A704">
        <v>35.1</v>
      </c>
      <c r="B704">
        <v>0.45500000000000002</v>
      </c>
      <c r="C704">
        <v>-0.3</v>
      </c>
      <c r="D704">
        <f t="shared" si="60"/>
        <v>-0.11899999999999999</v>
      </c>
      <c r="E704">
        <f t="shared" si="61"/>
        <v>9.600000000000003E-2</v>
      </c>
      <c r="F704" s="24">
        <f t="shared" si="62"/>
        <v>0.1751085</v>
      </c>
      <c r="G704" s="24">
        <f t="shared" si="63"/>
        <v>2.9998080000000017E-2</v>
      </c>
      <c r="H704" s="24">
        <f t="shared" si="64"/>
        <v>6.7499999999999999E-3</v>
      </c>
      <c r="I704" s="24">
        <f t="shared" si="65"/>
        <v>0.21185658000000002</v>
      </c>
      <c r="K704" s="17">
        <v>703</v>
      </c>
      <c r="L704" s="16">
        <f>L703+dt</f>
        <v>7.0199999999998948</v>
      </c>
      <c r="M704" s="16">
        <f>-springK*(P703)+grav*mass</f>
        <v>0.91330625998148274</v>
      </c>
      <c r="N704" s="16">
        <f>Table2[[#This Row],[F]]/mass</f>
        <v>6.0887083998765519</v>
      </c>
      <c r="O704" s="16">
        <f>N704*(dt) + O703</f>
        <v>-1.1375232362066932</v>
      </c>
      <c r="P704" s="18">
        <f>O704*dt + P703</f>
        <v>-0.37770491899516723</v>
      </c>
      <c r="R704" s="17">
        <v>703</v>
      </c>
      <c r="S704" s="16">
        <f>S703+dt</f>
        <v>7.0199999999998948</v>
      </c>
      <c r="T704" s="16">
        <f>-springK*(W703)+grav*mass-$Y$2*V703</f>
        <v>0.89365959542782158</v>
      </c>
      <c r="U704" s="16">
        <f>Table24[[#This Row],[F]]/mass</f>
        <v>5.9577306361854774</v>
      </c>
      <c r="V704" s="16">
        <f>U704*(dt) + V703</f>
        <v>-1.1105123239042787</v>
      </c>
      <c r="W704" s="18">
        <f>V704*dt + W703</f>
        <v>-0.37423715177937389</v>
      </c>
    </row>
    <row r="705" spans="1:23" x14ac:dyDescent="0.25">
      <c r="A705">
        <v>35.15</v>
      </c>
      <c r="B705">
        <v>0.433</v>
      </c>
      <c r="C705">
        <v>-0.53</v>
      </c>
      <c r="D705">
        <f t="shared" si="60"/>
        <v>-9.6999999999999975E-2</v>
      </c>
      <c r="E705">
        <f t="shared" si="61"/>
        <v>0.11800000000000005</v>
      </c>
      <c r="F705" s="24">
        <f t="shared" si="62"/>
        <v>0.14273549999999996</v>
      </c>
      <c r="G705" s="24">
        <f t="shared" si="63"/>
        <v>4.5322620000000036E-2</v>
      </c>
      <c r="H705" s="24">
        <f t="shared" si="64"/>
        <v>2.1067500000000003E-2</v>
      </c>
      <c r="I705" s="24">
        <f t="shared" si="65"/>
        <v>0.20912562000000001</v>
      </c>
      <c r="K705" s="17">
        <v>704</v>
      </c>
      <c r="L705" s="16">
        <f>L704+dt</f>
        <v>7.0299999999998946</v>
      </c>
      <c r="M705" s="16">
        <f>-springK*(P704)+grav*mass</f>
        <v>0.98735902265853848</v>
      </c>
      <c r="N705" s="16">
        <f>Table2[[#This Row],[F]]/mass</f>
        <v>6.5823934843902565</v>
      </c>
      <c r="O705" s="16">
        <f>N705*(dt) + O704</f>
        <v>-1.0716993013627907</v>
      </c>
      <c r="P705" s="18">
        <f>O705*dt + P704</f>
        <v>-0.38842191200879511</v>
      </c>
      <c r="R705" s="17">
        <v>704</v>
      </c>
      <c r="S705" s="16">
        <f>S704+dt</f>
        <v>7.0299999999998946</v>
      </c>
      <c r="T705" s="16">
        <f>-springK*(W704)+grav*mass-$Y$2*V704</f>
        <v>0.96589437040762827</v>
      </c>
      <c r="U705" s="16">
        <f>Table24[[#This Row],[F]]/mass</f>
        <v>6.4392958027175222</v>
      </c>
      <c r="V705" s="16">
        <f>U705*(dt) + V704</f>
        <v>-1.0461193658771035</v>
      </c>
      <c r="W705" s="18">
        <f>V705*dt + W704</f>
        <v>-0.38469834543814491</v>
      </c>
    </row>
    <row r="706" spans="1:23" x14ac:dyDescent="0.25">
      <c r="A706">
        <v>35.200000000000003</v>
      </c>
      <c r="B706">
        <v>0.40200000000000002</v>
      </c>
      <c r="C706">
        <v>-0.69</v>
      </c>
      <c r="D706">
        <f t="shared" si="60"/>
        <v>-6.6000000000000003E-2</v>
      </c>
      <c r="E706">
        <f t="shared" si="61"/>
        <v>0.14900000000000002</v>
      </c>
      <c r="F706" s="24">
        <f t="shared" si="62"/>
        <v>9.7119000000000011E-2</v>
      </c>
      <c r="G706" s="24">
        <f t="shared" si="63"/>
        <v>7.2264255000000013E-2</v>
      </c>
      <c r="H706" s="24">
        <f t="shared" si="64"/>
        <v>3.5707499999999989E-2</v>
      </c>
      <c r="I706" s="24">
        <f t="shared" si="65"/>
        <v>0.20509075500000001</v>
      </c>
      <c r="K706" s="17">
        <v>705</v>
      </c>
      <c r="L706" s="16">
        <f>L705+dt</f>
        <v>7.0399999999998943</v>
      </c>
      <c r="M706" s="16">
        <f>-springK*(P705)+grav*mass</f>
        <v>1.0571266471772562</v>
      </c>
      <c r="N706" s="16">
        <f>Table2[[#This Row],[F]]/mass</f>
        <v>7.0475109811817083</v>
      </c>
      <c r="O706" s="16">
        <f>N706*(dt) + O705</f>
        <v>-1.0012241915509736</v>
      </c>
      <c r="P706" s="18">
        <f>O706*dt + P705</f>
        <v>-0.39843415392430487</v>
      </c>
      <c r="R706" s="17">
        <v>705</v>
      </c>
      <c r="S706" s="16">
        <f>S705+dt</f>
        <v>7.0399999999998943</v>
      </c>
      <c r="T706" s="16">
        <f>-springK*(W705)+grav*mass-$Y$2*V705</f>
        <v>1.0339323481682001</v>
      </c>
      <c r="U706" s="16">
        <f>Table24[[#This Row],[F]]/mass</f>
        <v>6.8928823211213341</v>
      </c>
      <c r="V706" s="16">
        <f>U706*(dt) + V705</f>
        <v>-0.97719054266589023</v>
      </c>
      <c r="W706" s="18">
        <f>V706*dt + W705</f>
        <v>-0.39447025086480381</v>
      </c>
    </row>
    <row r="707" spans="1:23" x14ac:dyDescent="0.25">
      <c r="A707">
        <v>35.25</v>
      </c>
      <c r="B707">
        <v>0.36299999999999999</v>
      </c>
      <c r="C707">
        <v>-0.8</v>
      </c>
      <c r="D707">
        <f t="shared" ref="D707:D770" si="66">springEq - B707</f>
        <v>-2.6999999999999968E-2</v>
      </c>
      <c r="E707">
        <f t="shared" ref="E707:E770" si="67">springNs - B707</f>
        <v>0.18800000000000006</v>
      </c>
      <c r="F707" s="24">
        <f t="shared" ref="F707:F770" si="68">D707*massPrev*gravity</f>
        <v>3.973049999999996E-2</v>
      </c>
      <c r="G707" s="24">
        <f t="shared" ref="G707:G770" si="69">POWER(E707,2)*0.5*springConst</f>
        <v>0.11504472000000006</v>
      </c>
      <c r="H707" s="24">
        <f t="shared" ref="H707:H770" si="70">POWER(C707,2)*0.5*massPrev</f>
        <v>4.8000000000000008E-2</v>
      </c>
      <c r="I707" s="24">
        <f t="shared" si="65"/>
        <v>0.20277522000000003</v>
      </c>
      <c r="K707" s="17">
        <v>706</v>
      </c>
      <c r="L707" s="16">
        <f>L706+dt</f>
        <v>7.0499999999998941</v>
      </c>
      <c r="M707" s="16">
        <f>-springK*(P706)+grav*mass</f>
        <v>1.1223063420472246</v>
      </c>
      <c r="N707" s="16">
        <f>Table2[[#This Row],[F]]/mass</f>
        <v>7.4820422803148308</v>
      </c>
      <c r="O707" s="16">
        <f>N707*(dt) + O706</f>
        <v>-0.92640376874782537</v>
      </c>
      <c r="P707" s="18">
        <f>O707*dt + P706</f>
        <v>-0.40769819161178311</v>
      </c>
      <c r="R707" s="17">
        <v>706</v>
      </c>
      <c r="S707" s="16">
        <f>S706+dt</f>
        <v>7.0499999999998941</v>
      </c>
      <c r="T707" s="16">
        <f>-springK*(W706)+grav*mass-$Y$2*V706</f>
        <v>1.0974785236725386</v>
      </c>
      <c r="U707" s="16">
        <f>Table24[[#This Row],[F]]/mass</f>
        <v>7.3165234911502575</v>
      </c>
      <c r="V707" s="16">
        <f>U707*(dt) + V706</f>
        <v>-0.90402530775438761</v>
      </c>
      <c r="W707" s="18">
        <f>V707*dt + W706</f>
        <v>-0.40351050394234766</v>
      </c>
    </row>
    <row r="708" spans="1:23" x14ac:dyDescent="0.25">
      <c r="A708">
        <v>35.299999999999997</v>
      </c>
      <c r="B708">
        <v>0.32200000000000001</v>
      </c>
      <c r="C708">
        <v>-0.81</v>
      </c>
      <c r="D708">
        <f t="shared" si="66"/>
        <v>1.4000000000000012E-2</v>
      </c>
      <c r="E708">
        <f t="shared" si="67"/>
        <v>0.22900000000000004</v>
      </c>
      <c r="F708" s="24">
        <f t="shared" si="68"/>
        <v>-2.0601000000000015E-2</v>
      </c>
      <c r="G708" s="24">
        <f t="shared" si="69"/>
        <v>0.17069545500000005</v>
      </c>
      <c r="H708" s="24">
        <f t="shared" si="70"/>
        <v>4.9207500000000008E-2</v>
      </c>
      <c r="I708" s="24">
        <f t="shared" ref="I708:I771" si="71">F708+G708+H708</f>
        <v>0.19930195500000006</v>
      </c>
      <c r="K708" s="17">
        <v>707</v>
      </c>
      <c r="L708" s="16">
        <f>L707+dt</f>
        <v>7.0599999999998939</v>
      </c>
      <c r="M708" s="16">
        <f>-springK*(P707)+grav*mass</f>
        <v>1.1826152273927077</v>
      </c>
      <c r="N708" s="16">
        <f>Table2[[#This Row],[F]]/mass</f>
        <v>7.884101515951385</v>
      </c>
      <c r="O708" s="16">
        <f>N708*(dt) + O707</f>
        <v>-0.84756275358831157</v>
      </c>
      <c r="P708" s="18">
        <f>O708*dt + P707</f>
        <v>-0.41617381914766621</v>
      </c>
      <c r="R708" s="17">
        <v>707</v>
      </c>
      <c r="S708" s="16">
        <f>S707+dt</f>
        <v>7.0599999999998939</v>
      </c>
      <c r="T708" s="16">
        <f>-springK*(W707)+grav*mass-$Y$2*V707</f>
        <v>1.1562574059724373</v>
      </c>
      <c r="U708" s="16">
        <f>Table24[[#This Row],[F]]/mass</f>
        <v>7.708382706482916</v>
      </c>
      <c r="V708" s="16">
        <f>U708*(dt) + V707</f>
        <v>-0.82694148068955842</v>
      </c>
      <c r="W708" s="18">
        <f>V708*dt + W707</f>
        <v>-0.41177991874924325</v>
      </c>
    </row>
    <row r="709" spans="1:23" x14ac:dyDescent="0.25">
      <c r="A709">
        <v>35.35</v>
      </c>
      <c r="B709">
        <v>0.28199999999999997</v>
      </c>
      <c r="C709">
        <v>-0.74</v>
      </c>
      <c r="D709">
        <f t="shared" si="66"/>
        <v>5.4000000000000048E-2</v>
      </c>
      <c r="E709">
        <f t="shared" si="67"/>
        <v>0.26900000000000007</v>
      </c>
      <c r="F709" s="24">
        <f t="shared" si="68"/>
        <v>-7.9461000000000073E-2</v>
      </c>
      <c r="G709" s="24">
        <f t="shared" si="69"/>
        <v>0.2355350550000001</v>
      </c>
      <c r="H709" s="24">
        <f t="shared" si="70"/>
        <v>4.1069999999999995E-2</v>
      </c>
      <c r="I709" s="24">
        <f t="shared" si="71"/>
        <v>0.19714405500000004</v>
      </c>
      <c r="K709" s="17">
        <v>708</v>
      </c>
      <c r="L709" s="16">
        <f>L708+dt</f>
        <v>7.0699999999998937</v>
      </c>
      <c r="M709" s="16">
        <f>-springK*(P708)+grav*mass</f>
        <v>1.2377915626513067</v>
      </c>
      <c r="N709" s="16">
        <f>Table2[[#This Row],[F]]/mass</f>
        <v>8.2519437510087119</v>
      </c>
      <c r="O709" s="16">
        <f>N709*(dt) + O708</f>
        <v>-0.7650433160782244</v>
      </c>
      <c r="P709" s="18">
        <f>O709*dt + P708</f>
        <v>-0.42382425230844845</v>
      </c>
      <c r="R709" s="17">
        <v>708</v>
      </c>
      <c r="S709" s="16">
        <f>S708+dt</f>
        <v>7.0699999999998937</v>
      </c>
      <c r="T709" s="16">
        <f>-springK*(W708)+grav*mass-$Y$2*V708</f>
        <v>1.2100142125382631</v>
      </c>
      <c r="U709" s="16">
        <f>Table24[[#This Row],[F]]/mass</f>
        <v>8.0667614169217554</v>
      </c>
      <c r="V709" s="16">
        <f>U709*(dt) + V708</f>
        <v>-0.74627386652034089</v>
      </c>
      <c r="W709" s="18">
        <f>V709*dt + W708</f>
        <v>-0.41924265741444666</v>
      </c>
    </row>
    <row r="710" spans="1:23" x14ac:dyDescent="0.25">
      <c r="A710">
        <v>35.4</v>
      </c>
      <c r="B710">
        <v>0.248</v>
      </c>
      <c r="C710">
        <v>-0.6</v>
      </c>
      <c r="D710">
        <f t="shared" si="66"/>
        <v>8.8000000000000023E-2</v>
      </c>
      <c r="E710">
        <f t="shared" si="67"/>
        <v>0.30300000000000005</v>
      </c>
      <c r="F710" s="24">
        <f t="shared" si="68"/>
        <v>-0.12949200000000005</v>
      </c>
      <c r="G710" s="24">
        <f t="shared" si="69"/>
        <v>0.29883829500000009</v>
      </c>
      <c r="H710" s="24">
        <f t="shared" si="70"/>
        <v>2.7E-2</v>
      </c>
      <c r="I710" s="24">
        <f t="shared" si="71"/>
        <v>0.19634629500000003</v>
      </c>
      <c r="K710" s="17">
        <v>709</v>
      </c>
      <c r="L710" s="16">
        <f>L709+dt</f>
        <v>7.0799999999998935</v>
      </c>
      <c r="M710" s="16">
        <f>-springK*(P709)+grav*mass</f>
        <v>1.2875958825279994</v>
      </c>
      <c r="N710" s="16">
        <f>Table2[[#This Row],[F]]/mass</f>
        <v>8.5839725501866635</v>
      </c>
      <c r="O710" s="16">
        <f>N710*(dt) + O709</f>
        <v>-0.67920359057635782</v>
      </c>
      <c r="P710" s="18">
        <f>O710*dt + P709</f>
        <v>-0.43061628821421205</v>
      </c>
      <c r="R710" s="17">
        <v>709</v>
      </c>
      <c r="S710" s="16">
        <f>S709+dt</f>
        <v>7.0799999999998935</v>
      </c>
      <c r="T710" s="16">
        <f>-springK*(W709)+grav*mass-$Y$2*V709</f>
        <v>1.2585159736345681</v>
      </c>
      <c r="U710" s="16">
        <f>Table24[[#This Row],[F]]/mass</f>
        <v>8.3901064908971215</v>
      </c>
      <c r="V710" s="16">
        <f>U710*(dt) + V709</f>
        <v>-0.66237280161136969</v>
      </c>
      <c r="W710" s="18">
        <f>V710*dt + W709</f>
        <v>-0.42586638543056038</v>
      </c>
    </row>
    <row r="711" spans="1:23" x14ac:dyDescent="0.25">
      <c r="A711">
        <v>35.450000000000003</v>
      </c>
      <c r="B711">
        <v>0.222</v>
      </c>
      <c r="C711">
        <v>-0.39</v>
      </c>
      <c r="D711">
        <f t="shared" si="66"/>
        <v>0.11400000000000002</v>
      </c>
      <c r="E711">
        <f t="shared" si="67"/>
        <v>0.32900000000000007</v>
      </c>
      <c r="F711" s="24">
        <f t="shared" si="68"/>
        <v>-0.16775100000000001</v>
      </c>
      <c r="G711" s="24">
        <f t="shared" si="69"/>
        <v>0.35232445500000015</v>
      </c>
      <c r="H711" s="24">
        <f t="shared" si="70"/>
        <v>1.1407500000000001E-2</v>
      </c>
      <c r="I711" s="24">
        <f t="shared" si="71"/>
        <v>0.19598095500000012</v>
      </c>
      <c r="K711" s="17">
        <v>710</v>
      </c>
      <c r="L711" s="16">
        <f>L710+dt</f>
        <v>7.0899999999998933</v>
      </c>
      <c r="M711" s="16">
        <f>-springK*(P710)+grav*mass</f>
        <v>1.3318120362745203</v>
      </c>
      <c r="N711" s="16">
        <f>Table2[[#This Row],[F]]/mass</f>
        <v>8.8787469084968027</v>
      </c>
      <c r="O711" s="16">
        <f>N711*(dt) + O710</f>
        <v>-0.59041612149138978</v>
      </c>
      <c r="P711" s="18">
        <f>O711*dt + P710</f>
        <v>-0.43652044942912593</v>
      </c>
      <c r="R711" s="17">
        <v>710</v>
      </c>
      <c r="S711" s="16">
        <f>S710+dt</f>
        <v>7.0899999999998933</v>
      </c>
      <c r="T711" s="16">
        <f>-springK*(W710)+grav*mass-$Y$2*V710</f>
        <v>1.3015525419545591</v>
      </c>
      <c r="U711" s="16">
        <f>Table24[[#This Row],[F]]/mass</f>
        <v>8.677016946363727</v>
      </c>
      <c r="V711" s="16">
        <f>U711*(dt) + V710</f>
        <v>-0.57560263214773244</v>
      </c>
      <c r="W711" s="18">
        <f>V711*dt + W710</f>
        <v>-0.43162241175203769</v>
      </c>
    </row>
    <row r="712" spans="1:23" x14ac:dyDescent="0.25">
      <c r="A712">
        <v>35.5</v>
      </c>
      <c r="B712">
        <v>0.20899999999999999</v>
      </c>
      <c r="C712">
        <v>-0.13</v>
      </c>
      <c r="D712">
        <f t="shared" si="66"/>
        <v>0.12700000000000003</v>
      </c>
      <c r="E712">
        <f t="shared" si="67"/>
        <v>0.34200000000000008</v>
      </c>
      <c r="F712" s="24">
        <f t="shared" si="68"/>
        <v>-0.18688050000000006</v>
      </c>
      <c r="G712" s="24">
        <f t="shared" si="69"/>
        <v>0.38071782000000015</v>
      </c>
      <c r="H712" s="24">
        <f t="shared" si="70"/>
        <v>1.2675000000000002E-3</v>
      </c>
      <c r="I712" s="24">
        <f t="shared" si="71"/>
        <v>0.1951048200000001</v>
      </c>
      <c r="K712" s="17">
        <v>711</v>
      </c>
      <c r="L712" s="16">
        <f>L711+dt</f>
        <v>7.0999999999998931</v>
      </c>
      <c r="M712" s="16">
        <f>-springK*(P711)+grav*mass</f>
        <v>1.3702481257836097</v>
      </c>
      <c r="N712" s="16">
        <f>Table2[[#This Row],[F]]/mass</f>
        <v>9.1349875052240641</v>
      </c>
      <c r="O712" s="16">
        <f>N712*(dt) + O711</f>
        <v>-0.49906624643914915</v>
      </c>
      <c r="P712" s="18">
        <f>O712*dt + P711</f>
        <v>-0.44151111189351744</v>
      </c>
      <c r="R712" s="17">
        <v>711</v>
      </c>
      <c r="S712" s="16">
        <f>S711+dt</f>
        <v>7.0999999999998931</v>
      </c>
      <c r="T712" s="16">
        <f>-springK*(W711)+grav*mass-$Y$2*V711</f>
        <v>1.3389375031379129</v>
      </c>
      <c r="U712" s="16">
        <f>Table24[[#This Row],[F]]/mass</f>
        <v>8.9262500209194204</v>
      </c>
      <c r="V712" s="16">
        <f>U712*(dt) + V711</f>
        <v>-0.4863401319385382</v>
      </c>
      <c r="W712" s="18">
        <f>V712*dt + W711</f>
        <v>-0.43648581307142309</v>
      </c>
    </row>
    <row r="713" spans="1:23" x14ac:dyDescent="0.25">
      <c r="A713">
        <v>35.549999999999997</v>
      </c>
      <c r="B713">
        <v>0.20899999999999999</v>
      </c>
      <c r="C713">
        <v>0.13</v>
      </c>
      <c r="D713">
        <f t="shared" si="66"/>
        <v>0.12700000000000003</v>
      </c>
      <c r="E713">
        <f t="shared" si="67"/>
        <v>0.34200000000000008</v>
      </c>
      <c r="F713" s="24">
        <f t="shared" si="68"/>
        <v>-0.18688050000000006</v>
      </c>
      <c r="G713" s="24">
        <f t="shared" si="69"/>
        <v>0.38071782000000015</v>
      </c>
      <c r="H713" s="24">
        <f t="shared" si="70"/>
        <v>1.2675000000000002E-3</v>
      </c>
      <c r="I713" s="24">
        <f t="shared" si="71"/>
        <v>0.1951048200000001</v>
      </c>
      <c r="K713" s="17">
        <v>712</v>
      </c>
      <c r="L713" s="16">
        <f>L712+dt</f>
        <v>7.1099999999998929</v>
      </c>
      <c r="M713" s="16">
        <f>-springK*(P712)+grav*mass</f>
        <v>1.4027373384267985</v>
      </c>
      <c r="N713" s="16">
        <f>Table2[[#This Row],[F]]/mass</f>
        <v>9.3515822561786575</v>
      </c>
      <c r="O713" s="16">
        <f>N713*(dt) + O712</f>
        <v>-0.40555042387736256</v>
      </c>
      <c r="P713" s="18">
        <f>O713*dt + P712</f>
        <v>-0.44556661613229104</v>
      </c>
      <c r="R713" s="17">
        <v>712</v>
      </c>
      <c r="S713" s="16">
        <f>S712+dt</f>
        <v>7.1099999999998929</v>
      </c>
      <c r="T713" s="16">
        <f>-springK*(W712)+grav*mass-$Y$2*V712</f>
        <v>1.3705089832269028</v>
      </c>
      <c r="U713" s="16">
        <f>Table24[[#This Row],[F]]/mass</f>
        <v>9.1367265548460193</v>
      </c>
      <c r="V713" s="16">
        <f>U713*(dt) + V712</f>
        <v>-0.394972866390078</v>
      </c>
      <c r="W713" s="18">
        <f>V713*dt + W712</f>
        <v>-0.44043554173532384</v>
      </c>
    </row>
    <row r="714" spans="1:23" x14ac:dyDescent="0.25">
      <c r="A714">
        <v>35.6</v>
      </c>
      <c r="B714">
        <v>0.222</v>
      </c>
      <c r="C714">
        <v>0.38</v>
      </c>
      <c r="D714">
        <f t="shared" si="66"/>
        <v>0.11400000000000002</v>
      </c>
      <c r="E714">
        <f t="shared" si="67"/>
        <v>0.32900000000000007</v>
      </c>
      <c r="F714" s="24">
        <f t="shared" si="68"/>
        <v>-0.16775100000000001</v>
      </c>
      <c r="G714" s="24">
        <f t="shared" si="69"/>
        <v>0.35232445500000015</v>
      </c>
      <c r="H714" s="24">
        <f t="shared" si="70"/>
        <v>1.0829999999999999E-2</v>
      </c>
      <c r="I714" s="24">
        <f t="shared" si="71"/>
        <v>0.19540345500000014</v>
      </c>
      <c r="K714" s="17">
        <v>713</v>
      </c>
      <c r="L714" s="16">
        <f>L713+dt</f>
        <v>7.1199999999998926</v>
      </c>
      <c r="M714" s="16">
        <f>-springK*(P713)+grav*mass</f>
        <v>1.4291386710212144</v>
      </c>
      <c r="N714" s="16">
        <f>Table2[[#This Row],[F]]/mass</f>
        <v>9.5275911401414302</v>
      </c>
      <c r="O714" s="16">
        <f>N714*(dt) + O713</f>
        <v>-0.31027451247594828</v>
      </c>
      <c r="P714" s="18">
        <f>O714*dt + P713</f>
        <v>-0.44866936125705054</v>
      </c>
      <c r="R714" s="17">
        <v>713</v>
      </c>
      <c r="S714" s="16">
        <f>S713+dt</f>
        <v>7.1199999999998926</v>
      </c>
      <c r="T714" s="16">
        <f>-springK*(W713)+grav*mass-$Y$2*V713</f>
        <v>1.3961303495633481</v>
      </c>
      <c r="U714" s="16">
        <f>Table24[[#This Row],[F]]/mass</f>
        <v>9.3075356637556546</v>
      </c>
      <c r="V714" s="16">
        <f>U714*(dt) + V713</f>
        <v>-0.30189750975252144</v>
      </c>
      <c r="W714" s="18">
        <f>V714*dt + W713</f>
        <v>-0.44345451683284903</v>
      </c>
    </row>
    <row r="715" spans="1:23" x14ac:dyDescent="0.25">
      <c r="A715">
        <v>35.65</v>
      </c>
      <c r="B715">
        <v>0.247</v>
      </c>
      <c r="C715">
        <v>0.59</v>
      </c>
      <c r="D715">
        <f t="shared" si="66"/>
        <v>8.9000000000000024E-2</v>
      </c>
      <c r="E715">
        <f t="shared" si="67"/>
        <v>0.30400000000000005</v>
      </c>
      <c r="F715" s="24">
        <f t="shared" si="68"/>
        <v>-0.13096350000000004</v>
      </c>
      <c r="G715" s="24">
        <f t="shared" si="69"/>
        <v>0.30081408000000009</v>
      </c>
      <c r="H715" s="24">
        <f t="shared" si="70"/>
        <v>2.6107499999999995E-2</v>
      </c>
      <c r="I715" s="24">
        <f t="shared" si="71"/>
        <v>0.19595808000000006</v>
      </c>
      <c r="K715" s="17">
        <v>714</v>
      </c>
      <c r="L715" s="16">
        <f>L714+dt</f>
        <v>7.1299999999998924</v>
      </c>
      <c r="M715" s="16">
        <f>-springK*(P714)+grav*mass</f>
        <v>1.4493375417833987</v>
      </c>
      <c r="N715" s="16">
        <f>Table2[[#This Row],[F]]/mass</f>
        <v>9.6622502785559909</v>
      </c>
      <c r="O715" s="16">
        <f>N715*(dt) + O714</f>
        <v>-0.21365200969038839</v>
      </c>
      <c r="P715" s="18">
        <f>O715*dt + P714</f>
        <v>-0.45080588135395444</v>
      </c>
      <c r="R715" s="17">
        <v>714</v>
      </c>
      <c r="S715" s="16">
        <f>S714+dt</f>
        <v>7.1299999999998924</v>
      </c>
      <c r="T715" s="16">
        <f>-springK*(W714)+grav*mass-$Y$2*V714</f>
        <v>1.4156908020915997</v>
      </c>
      <c r="U715" s="16">
        <f>Table24[[#This Row],[F]]/mass</f>
        <v>9.4379386806106655</v>
      </c>
      <c r="V715" s="16">
        <f>U715*(dt) + V714</f>
        <v>-0.20751812294641478</v>
      </c>
      <c r="W715" s="18">
        <f>V715*dt + W714</f>
        <v>-0.44552969806231318</v>
      </c>
    </row>
    <row r="716" spans="1:23" x14ac:dyDescent="0.25">
      <c r="A716">
        <v>35.700000000000003</v>
      </c>
      <c r="B716">
        <v>0.28199999999999997</v>
      </c>
      <c r="C716">
        <v>0.74</v>
      </c>
      <c r="D716">
        <f t="shared" si="66"/>
        <v>5.4000000000000048E-2</v>
      </c>
      <c r="E716">
        <f t="shared" si="67"/>
        <v>0.26900000000000007</v>
      </c>
      <c r="F716" s="24">
        <f t="shared" si="68"/>
        <v>-7.9461000000000073E-2</v>
      </c>
      <c r="G716" s="24">
        <f t="shared" si="69"/>
        <v>0.2355350550000001</v>
      </c>
      <c r="H716" s="24">
        <f t="shared" si="70"/>
        <v>4.1069999999999995E-2</v>
      </c>
      <c r="I716" s="24">
        <f t="shared" si="71"/>
        <v>0.19714405500000004</v>
      </c>
      <c r="K716" s="17">
        <v>715</v>
      </c>
      <c r="L716" s="16">
        <f>L715+dt</f>
        <v>7.1399999999998922</v>
      </c>
      <c r="M716" s="16">
        <f>-springK*(P715)+grav*mass</f>
        <v>1.4632462876142431</v>
      </c>
      <c r="N716" s="16">
        <f>Table2[[#This Row],[F]]/mass</f>
        <v>9.7549752507616212</v>
      </c>
      <c r="O716" s="16">
        <f>N716*(dt) + O715</f>
        <v>-0.11610225718277217</v>
      </c>
      <c r="P716" s="18">
        <f>O716*dt + P715</f>
        <v>-0.45196690392578215</v>
      </c>
      <c r="R716" s="17">
        <v>715</v>
      </c>
      <c r="S716" s="16">
        <f>S715+dt</f>
        <v>7.1399999999998922</v>
      </c>
      <c r="T716" s="16">
        <f>-springK*(W715)+grav*mass-$Y$2*V715</f>
        <v>1.4291058525086051</v>
      </c>
      <c r="U716" s="16">
        <f>Table24[[#This Row],[F]]/mass</f>
        <v>9.5273723500573677</v>
      </c>
      <c r="V716" s="16">
        <f>U716*(dt) + V715</f>
        <v>-0.11224439944584109</v>
      </c>
      <c r="W716" s="18">
        <f>V716*dt + W715</f>
        <v>-0.44665214205677162</v>
      </c>
    </row>
    <row r="717" spans="1:23" x14ac:dyDescent="0.25">
      <c r="A717">
        <v>35.75</v>
      </c>
      <c r="B717">
        <v>0.32200000000000001</v>
      </c>
      <c r="C717">
        <v>0.81</v>
      </c>
      <c r="D717">
        <f t="shared" si="66"/>
        <v>1.4000000000000012E-2</v>
      </c>
      <c r="E717">
        <f t="shared" si="67"/>
        <v>0.22900000000000004</v>
      </c>
      <c r="F717" s="24">
        <f t="shared" si="68"/>
        <v>-2.0601000000000015E-2</v>
      </c>
      <c r="G717" s="24">
        <f t="shared" si="69"/>
        <v>0.17069545500000005</v>
      </c>
      <c r="H717" s="24">
        <f t="shared" si="70"/>
        <v>4.9207500000000008E-2</v>
      </c>
      <c r="I717" s="24">
        <f t="shared" si="71"/>
        <v>0.19930195500000006</v>
      </c>
      <c r="K717" s="17">
        <v>716</v>
      </c>
      <c r="L717" s="16">
        <f>L716+dt</f>
        <v>7.149999999999892</v>
      </c>
      <c r="M717" s="16">
        <f>-springK*(P716)+grav*mass</f>
        <v>1.4708045445568418</v>
      </c>
      <c r="N717" s="16">
        <f>Table2[[#This Row],[F]]/mass</f>
        <v>9.8053636303789453</v>
      </c>
      <c r="O717" s="16">
        <f>N717*(dt) + O716</f>
        <v>-1.8048620878982721E-2</v>
      </c>
      <c r="P717" s="18">
        <f>O717*dt + P716</f>
        <v>-0.452147390134572</v>
      </c>
      <c r="R717" s="17">
        <v>716</v>
      </c>
      <c r="S717" s="16">
        <f>S716+dt</f>
        <v>7.149999999999892</v>
      </c>
      <c r="T717" s="16">
        <f>-springK*(W716)+grav*mass-$Y$2*V716</f>
        <v>1.4363176891890288</v>
      </c>
      <c r="U717" s="16">
        <f>Table24[[#This Row],[F]]/mass</f>
        <v>9.5754512612601932</v>
      </c>
      <c r="V717" s="16">
        <f>U717*(dt) + V716</f>
        <v>-1.6489886833239167E-2</v>
      </c>
      <c r="W717" s="18">
        <f>V717*dt + W716</f>
        <v>-0.44681704092510399</v>
      </c>
    </row>
    <row r="718" spans="1:23" x14ac:dyDescent="0.25">
      <c r="A718">
        <v>35.799999999999997</v>
      </c>
      <c r="B718">
        <v>0.36199999999999999</v>
      </c>
      <c r="C718">
        <v>0.79</v>
      </c>
      <c r="D718">
        <f t="shared" si="66"/>
        <v>-2.5999999999999968E-2</v>
      </c>
      <c r="E718">
        <f t="shared" si="67"/>
        <v>0.18900000000000006</v>
      </c>
      <c r="F718" s="24">
        <f t="shared" si="68"/>
        <v>3.8258999999999953E-2</v>
      </c>
      <c r="G718" s="24">
        <f t="shared" si="69"/>
        <v>0.11627185500000008</v>
      </c>
      <c r="H718" s="24">
        <f t="shared" si="70"/>
        <v>4.6807500000000009E-2</v>
      </c>
      <c r="I718" s="24">
        <f t="shared" si="71"/>
        <v>0.20133835500000002</v>
      </c>
      <c r="K718" s="17">
        <v>717</v>
      </c>
      <c r="L718" s="16">
        <f>L717+dt</f>
        <v>7.1599999999998918</v>
      </c>
      <c r="M718" s="16">
        <f>-springK*(P717)+grav*mass</f>
        <v>1.4719795097760635</v>
      </c>
      <c r="N718" s="16">
        <f>Table2[[#This Row],[F]]/mass</f>
        <v>9.8131967318404243</v>
      </c>
      <c r="O718" s="16">
        <f>N718*(dt) + O717</f>
        <v>8.0083346439421527E-2</v>
      </c>
      <c r="P718" s="18">
        <f>O718*dt + P717</f>
        <v>-0.45134655667017781</v>
      </c>
      <c r="R718" s="17">
        <v>717</v>
      </c>
      <c r="S718" s="16">
        <f>S717+dt</f>
        <v>7.1599999999998918</v>
      </c>
      <c r="T718" s="16">
        <f>-springK*(W717)+grav*mass-$Y$2*V717</f>
        <v>1.4372954263092603</v>
      </c>
      <c r="U718" s="16">
        <f>Table24[[#This Row],[F]]/mass</f>
        <v>9.5819695087284025</v>
      </c>
      <c r="V718" s="16">
        <f>U718*(dt) + V717</f>
        <v>7.9329808254044856E-2</v>
      </c>
      <c r="W718" s="18">
        <f>V718*dt + W717</f>
        <v>-0.44602374284256352</v>
      </c>
    </row>
    <row r="719" spans="1:23" x14ac:dyDescent="0.25">
      <c r="A719">
        <v>35.85</v>
      </c>
      <c r="B719">
        <v>0.40100000000000002</v>
      </c>
      <c r="C719">
        <v>0.7</v>
      </c>
      <c r="D719">
        <f t="shared" si="66"/>
        <v>-6.5000000000000002E-2</v>
      </c>
      <c r="E719">
        <f t="shared" si="67"/>
        <v>0.15000000000000002</v>
      </c>
      <c r="F719" s="24">
        <f t="shared" si="68"/>
        <v>9.564750000000001E-2</v>
      </c>
      <c r="G719" s="24">
        <f t="shared" si="69"/>
        <v>7.3237500000000011E-2</v>
      </c>
      <c r="H719" s="24">
        <f t="shared" si="70"/>
        <v>3.6749999999999991E-2</v>
      </c>
      <c r="I719" s="24">
        <f t="shared" si="71"/>
        <v>0.20563500000000001</v>
      </c>
      <c r="K719" s="17">
        <v>718</v>
      </c>
      <c r="L719" s="16">
        <f>L718+dt</f>
        <v>7.1699999999998916</v>
      </c>
      <c r="M719" s="16">
        <f>-springK*(P718)+grav*mass</f>
        <v>1.4667660839228576</v>
      </c>
      <c r="N719" s="16">
        <f>Table2[[#This Row],[F]]/mass</f>
        <v>9.778440559485718</v>
      </c>
      <c r="O719" s="16">
        <f>N719*(dt) + O718</f>
        <v>0.17786775203427871</v>
      </c>
      <c r="P719" s="18">
        <f>O719*dt + P718</f>
        <v>-0.44956787914983504</v>
      </c>
      <c r="R719" s="17">
        <v>718</v>
      </c>
      <c r="S719" s="16">
        <f>S718+dt</f>
        <v>7.1699999999998916</v>
      </c>
      <c r="T719" s="16">
        <f>-springK*(W718)+grav*mass-$Y$2*V718</f>
        <v>1.4320352360968343</v>
      </c>
      <c r="U719" s="16">
        <f>Table24[[#This Row],[F]]/mass</f>
        <v>9.5469015739788947</v>
      </c>
      <c r="V719" s="16">
        <f>U719*(dt) + V718</f>
        <v>0.17479882399383379</v>
      </c>
      <c r="W719" s="18">
        <f>V719*dt + W718</f>
        <v>-0.44427575460262519</v>
      </c>
    </row>
    <row r="720" spans="1:23" x14ac:dyDescent="0.25">
      <c r="A720">
        <v>35.9</v>
      </c>
      <c r="B720">
        <v>0.432</v>
      </c>
      <c r="C720">
        <v>0.52</v>
      </c>
      <c r="D720">
        <f t="shared" si="66"/>
        <v>-9.5999999999999974E-2</v>
      </c>
      <c r="E720">
        <f t="shared" si="67"/>
        <v>0.11900000000000005</v>
      </c>
      <c r="F720" s="24">
        <f t="shared" si="68"/>
        <v>0.14126399999999997</v>
      </c>
      <c r="G720" s="24">
        <f t="shared" si="69"/>
        <v>4.6094055000000037E-2</v>
      </c>
      <c r="H720" s="24">
        <f t="shared" si="70"/>
        <v>2.0280000000000003E-2</v>
      </c>
      <c r="I720" s="24">
        <f t="shared" si="71"/>
        <v>0.20763805500000002</v>
      </c>
      <c r="K720" s="17">
        <v>719</v>
      </c>
      <c r="L720" s="16">
        <f>L719+dt</f>
        <v>7.1799999999998914</v>
      </c>
      <c r="M720" s="16">
        <f>-springK*(P719)+grav*mass</f>
        <v>1.4551868932654262</v>
      </c>
      <c r="N720" s="16">
        <f>Table2[[#This Row],[F]]/mass</f>
        <v>9.7012459551028414</v>
      </c>
      <c r="O720" s="16">
        <f>N720*(dt) + O719</f>
        <v>0.27488021158530712</v>
      </c>
      <c r="P720" s="18">
        <f>O720*dt + P719</f>
        <v>-0.44681907703398199</v>
      </c>
      <c r="R720" s="17">
        <v>719</v>
      </c>
      <c r="S720" s="16">
        <f>S719+dt</f>
        <v>7.1799999999998914</v>
      </c>
      <c r="T720" s="16">
        <f>-springK*(W719)+grav*mass-$Y$2*V719</f>
        <v>1.4205603636390962</v>
      </c>
      <c r="U720" s="16">
        <f>Table24[[#This Row],[F]]/mass</f>
        <v>9.4704024242606426</v>
      </c>
      <c r="V720" s="16">
        <f>U720*(dt) + V719</f>
        <v>0.26950284823644022</v>
      </c>
      <c r="W720" s="18">
        <f>V720*dt + W719</f>
        <v>-0.44158072612026078</v>
      </c>
    </row>
    <row r="721" spans="1:23" x14ac:dyDescent="0.25">
      <c r="A721">
        <v>35.950000000000003</v>
      </c>
      <c r="B721">
        <v>0.45300000000000001</v>
      </c>
      <c r="C721">
        <v>0.28999999999999998</v>
      </c>
      <c r="D721">
        <f t="shared" si="66"/>
        <v>-0.11699999999999999</v>
      </c>
      <c r="E721">
        <f t="shared" si="67"/>
        <v>9.8000000000000032E-2</v>
      </c>
      <c r="F721" s="24">
        <f t="shared" si="68"/>
        <v>0.1721655</v>
      </c>
      <c r="G721" s="24">
        <f t="shared" si="69"/>
        <v>3.1261020000000021E-2</v>
      </c>
      <c r="H721" s="24">
        <f t="shared" si="70"/>
        <v>6.3074999999999997E-3</v>
      </c>
      <c r="I721" s="24">
        <f t="shared" si="71"/>
        <v>0.20973402000000002</v>
      </c>
      <c r="K721" s="17">
        <v>720</v>
      </c>
      <c r="L721" s="16">
        <f>L720+dt</f>
        <v>7.1899999999998911</v>
      </c>
      <c r="M721" s="16">
        <f>-springK*(P720)+grav*mass</f>
        <v>1.4372921914912224</v>
      </c>
      <c r="N721" s="16">
        <f>Table2[[#This Row],[F]]/mass</f>
        <v>9.581947943274816</v>
      </c>
      <c r="O721" s="16">
        <f>N721*(dt) + O720</f>
        <v>0.37069969101805528</v>
      </c>
      <c r="P721" s="18">
        <f>O721*dt + P720</f>
        <v>-0.44311208012380143</v>
      </c>
      <c r="R721" s="17">
        <v>720</v>
      </c>
      <c r="S721" s="16">
        <f>S720+dt</f>
        <v>7.1899999999998911</v>
      </c>
      <c r="T721" s="16">
        <f>-springK*(W720)+grav*mass-$Y$2*V720</f>
        <v>1.402921024194661</v>
      </c>
      <c r="U721" s="16">
        <f>Table24[[#This Row],[F]]/mass</f>
        <v>9.3528068279644074</v>
      </c>
      <c r="V721" s="16">
        <f>U721*(dt) + V720</f>
        <v>0.36303091651608432</v>
      </c>
      <c r="W721" s="18">
        <f>V721*dt + W720</f>
        <v>-0.43795041695509995</v>
      </c>
    </row>
    <row r="722" spans="1:23" x14ac:dyDescent="0.25">
      <c r="A722">
        <v>36</v>
      </c>
      <c r="B722">
        <v>0.46100000000000002</v>
      </c>
      <c r="C722">
        <v>0.04</v>
      </c>
      <c r="D722">
        <f t="shared" si="66"/>
        <v>-0.125</v>
      </c>
      <c r="E722">
        <f t="shared" si="67"/>
        <v>9.0000000000000024E-2</v>
      </c>
      <c r="F722" s="24">
        <f t="shared" si="68"/>
        <v>0.1839375</v>
      </c>
      <c r="G722" s="24">
        <f t="shared" si="69"/>
        <v>2.6365500000000014E-2</v>
      </c>
      <c r="H722" s="24">
        <f t="shared" si="70"/>
        <v>1.2E-4</v>
      </c>
      <c r="I722" s="24">
        <f t="shared" si="71"/>
        <v>0.21042300000000003</v>
      </c>
      <c r="K722" s="17">
        <v>721</v>
      </c>
      <c r="L722" s="16">
        <f>L721+dt</f>
        <v>7.1999999999998909</v>
      </c>
      <c r="M722" s="16">
        <f>-springK*(P721)+grav*mass</f>
        <v>1.4131596416059471</v>
      </c>
      <c r="N722" s="16">
        <f>Table2[[#This Row],[F]]/mass</f>
        <v>9.4210642773729809</v>
      </c>
      <c r="O722" s="16">
        <f>N722*(dt) + O721</f>
        <v>0.46491033379178509</v>
      </c>
      <c r="P722" s="18">
        <f>O722*dt + P721</f>
        <v>-0.43846297678588358</v>
      </c>
      <c r="R722" s="17">
        <v>721</v>
      </c>
      <c r="S722" s="16">
        <f>S721+dt</f>
        <v>7.1999999999998909</v>
      </c>
      <c r="T722" s="16">
        <f>-springK*(W721)+grav*mass-$Y$2*V721</f>
        <v>1.3791941834611843</v>
      </c>
      <c r="U722" s="16">
        <f>Table24[[#This Row],[F]]/mass</f>
        <v>9.1946278897412288</v>
      </c>
      <c r="V722" s="16">
        <f>U722*(dt) + V721</f>
        <v>0.45497719541349663</v>
      </c>
      <c r="W722" s="18">
        <f>V722*dt + W721</f>
        <v>-0.43340064500096498</v>
      </c>
    </row>
    <row r="723" spans="1:23" x14ac:dyDescent="0.25">
      <c r="A723">
        <v>36.049999999999997</v>
      </c>
      <c r="B723">
        <v>0.45600000000000002</v>
      </c>
      <c r="C723">
        <v>-0.23</v>
      </c>
      <c r="D723">
        <f t="shared" si="66"/>
        <v>-0.12</v>
      </c>
      <c r="E723">
        <f t="shared" si="67"/>
        <v>9.5000000000000029E-2</v>
      </c>
      <c r="F723" s="24">
        <f t="shared" si="68"/>
        <v>0.17657999999999999</v>
      </c>
      <c r="G723" s="24">
        <f t="shared" si="69"/>
        <v>2.9376375000000017E-2</v>
      </c>
      <c r="H723" s="24">
        <f t="shared" si="70"/>
        <v>3.9674999999999997E-3</v>
      </c>
      <c r="I723" s="24">
        <f t="shared" si="71"/>
        <v>0.20992387500000001</v>
      </c>
      <c r="K723" s="17">
        <v>722</v>
      </c>
      <c r="L723" s="16">
        <f>L722+dt</f>
        <v>7.2099999999998907</v>
      </c>
      <c r="M723" s="16">
        <f>-springK*(P722)+grav*mass</f>
        <v>1.3828939788761019</v>
      </c>
      <c r="N723" s="16">
        <f>Table2[[#This Row],[F]]/mass</f>
        <v>9.2192931925073456</v>
      </c>
      <c r="O723" s="16">
        <f>N723*(dt) + O722</f>
        <v>0.55710326571685853</v>
      </c>
      <c r="P723" s="18">
        <f>O723*dt + P722</f>
        <v>-0.43289194412871501</v>
      </c>
      <c r="R723" s="17">
        <v>722</v>
      </c>
      <c r="S723" s="16">
        <f>S722+dt</f>
        <v>7.2099999999998907</v>
      </c>
      <c r="T723" s="16">
        <f>-springK*(W722)+grav*mass-$Y$2*V722</f>
        <v>1.3494832217608683</v>
      </c>
      <c r="U723" s="16">
        <f>Table24[[#This Row],[F]]/mass</f>
        <v>8.9965548117391219</v>
      </c>
      <c r="V723" s="16">
        <f>U723*(dt) + V722</f>
        <v>0.54494274353088779</v>
      </c>
      <c r="W723" s="18">
        <f>V723*dt + W722</f>
        <v>-0.42795121756565613</v>
      </c>
    </row>
    <row r="724" spans="1:23" x14ac:dyDescent="0.25">
      <c r="A724">
        <v>36.1</v>
      </c>
      <c r="B724">
        <v>0.439</v>
      </c>
      <c r="C724">
        <v>-0.47</v>
      </c>
      <c r="D724">
        <f t="shared" si="66"/>
        <v>-0.10299999999999998</v>
      </c>
      <c r="E724">
        <f t="shared" si="67"/>
        <v>0.11200000000000004</v>
      </c>
      <c r="F724" s="24">
        <f t="shared" si="68"/>
        <v>0.15156449999999996</v>
      </c>
      <c r="G724" s="24">
        <f t="shared" si="69"/>
        <v>4.0830720000000029E-2</v>
      </c>
      <c r="H724" s="24">
        <f t="shared" si="70"/>
        <v>1.6567499999999999E-2</v>
      </c>
      <c r="I724" s="24">
        <f t="shared" si="71"/>
        <v>0.20896271999999999</v>
      </c>
      <c r="K724" s="17">
        <v>723</v>
      </c>
      <c r="L724" s="16">
        <f>L723+dt</f>
        <v>7.2199999999998905</v>
      </c>
      <c r="M724" s="16">
        <f>-springK*(P723)+grav*mass</f>
        <v>1.3466265562779347</v>
      </c>
      <c r="N724" s="16">
        <f>Table2[[#This Row],[F]]/mass</f>
        <v>8.9775103751862311</v>
      </c>
      <c r="O724" s="16">
        <f>N724*(dt) + O723</f>
        <v>0.64687836946872079</v>
      </c>
      <c r="P724" s="18">
        <f>O724*dt + P723</f>
        <v>-0.42642316043402778</v>
      </c>
      <c r="R724" s="17">
        <v>723</v>
      </c>
      <c r="S724" s="16">
        <f>S723+dt</f>
        <v>7.2199999999998905</v>
      </c>
      <c r="T724" s="16">
        <f>-springK*(W723)+grav*mass-$Y$2*V723</f>
        <v>1.3139174836088905</v>
      </c>
      <c r="U724" s="16">
        <f>Table24[[#This Row],[F]]/mass</f>
        <v>8.7594498907259375</v>
      </c>
      <c r="V724" s="16">
        <f>U724*(dt) + V723</f>
        <v>0.63253724243814713</v>
      </c>
      <c r="W724" s="18">
        <f>V724*dt + W723</f>
        <v>-0.42162584514127466</v>
      </c>
    </row>
    <row r="725" spans="1:23" x14ac:dyDescent="0.25">
      <c r="A725">
        <v>36.15</v>
      </c>
      <c r="B725">
        <v>0.41</v>
      </c>
      <c r="C725">
        <v>-0.65</v>
      </c>
      <c r="D725">
        <f t="shared" si="66"/>
        <v>-7.3999999999999955E-2</v>
      </c>
      <c r="E725">
        <f t="shared" si="67"/>
        <v>0.14100000000000007</v>
      </c>
      <c r="F725" s="24">
        <f t="shared" si="68"/>
        <v>0.10889099999999995</v>
      </c>
      <c r="G725" s="24">
        <f t="shared" si="69"/>
        <v>6.4712655000000063E-2</v>
      </c>
      <c r="H725" s="24">
        <f t="shared" si="70"/>
        <v>3.16875E-2</v>
      </c>
      <c r="I725" s="24">
        <f t="shared" si="71"/>
        <v>0.20529115500000003</v>
      </c>
      <c r="K725" s="17">
        <v>724</v>
      </c>
      <c r="L725" s="16">
        <f>L724+dt</f>
        <v>7.2299999999998903</v>
      </c>
      <c r="M725" s="16">
        <f>-springK*(P724)+grav*mass</f>
        <v>1.3045147744255206</v>
      </c>
      <c r="N725" s="16">
        <f>Table2[[#This Row],[F]]/mass</f>
        <v>8.6967651628368046</v>
      </c>
      <c r="O725" s="16">
        <f>N725*(dt) + O724</f>
        <v>0.73384602109708885</v>
      </c>
      <c r="P725" s="18">
        <f>O725*dt + P724</f>
        <v>-0.41908470022305688</v>
      </c>
      <c r="R725" s="17">
        <v>724</v>
      </c>
      <c r="S725" s="16">
        <f>S724+dt</f>
        <v>7.2299999999998903</v>
      </c>
      <c r="T725" s="16">
        <f>-springK*(W724)+grav*mass-$Y$2*V724</f>
        <v>1.27265171462726</v>
      </c>
      <c r="U725" s="16">
        <f>Table24[[#This Row],[F]]/mass</f>
        <v>8.4843447641817331</v>
      </c>
      <c r="V725" s="16">
        <f>U725*(dt) + V724</f>
        <v>0.71738069007996441</v>
      </c>
      <c r="W725" s="18">
        <f>V725*dt + W724</f>
        <v>-0.414452038240475</v>
      </c>
    </row>
    <row r="726" spans="1:23" x14ac:dyDescent="0.25">
      <c r="A726">
        <v>36.200000000000003</v>
      </c>
      <c r="B726">
        <v>0.373</v>
      </c>
      <c r="C726">
        <v>-0.77</v>
      </c>
      <c r="D726">
        <f t="shared" si="66"/>
        <v>-3.6999999999999977E-2</v>
      </c>
      <c r="E726">
        <f t="shared" si="67"/>
        <v>0.17800000000000005</v>
      </c>
      <c r="F726" s="24">
        <f t="shared" si="68"/>
        <v>5.4445499999999973E-2</v>
      </c>
      <c r="G726" s="24">
        <f t="shared" si="69"/>
        <v>0.10313142000000006</v>
      </c>
      <c r="H726" s="24">
        <f t="shared" si="70"/>
        <v>4.44675E-2</v>
      </c>
      <c r="I726" s="24">
        <f t="shared" si="71"/>
        <v>0.20204442000000003</v>
      </c>
      <c r="K726" s="17">
        <v>725</v>
      </c>
      <c r="L726" s="16">
        <f>L725+dt</f>
        <v>7.2399999999998901</v>
      </c>
      <c r="M726" s="16">
        <f>-springK*(P725)+grav*mass</f>
        <v>1.2567413984521003</v>
      </c>
      <c r="N726" s="16">
        <f>Table2[[#This Row],[F]]/mass</f>
        <v>8.3782759896806684</v>
      </c>
      <c r="O726" s="16">
        <f>N726*(dt) + O725</f>
        <v>0.81762878099389558</v>
      </c>
      <c r="P726" s="18">
        <f>O726*dt + P725</f>
        <v>-0.41090841241311793</v>
      </c>
      <c r="R726" s="17">
        <v>725</v>
      </c>
      <c r="S726" s="16">
        <f>S725+dt</f>
        <v>7.2399999999998901</v>
      </c>
      <c r="T726" s="16">
        <f>-springK*(W725)+grav*mass-$Y$2*V725</f>
        <v>1.225865388255412</v>
      </c>
      <c r="U726" s="16">
        <f>Table24[[#This Row],[F]]/mass</f>
        <v>8.172435921702748</v>
      </c>
      <c r="V726" s="16">
        <f>U726*(dt) + V725</f>
        <v>0.79910504929699189</v>
      </c>
      <c r="W726" s="18">
        <f>V726*dt + W725</f>
        <v>-0.40646098774750505</v>
      </c>
    </row>
    <row r="727" spans="1:23" x14ac:dyDescent="0.25">
      <c r="A727">
        <v>36.25</v>
      </c>
      <c r="B727">
        <v>0.33300000000000002</v>
      </c>
      <c r="C727">
        <v>-0.81</v>
      </c>
      <c r="D727">
        <f t="shared" si="66"/>
        <v>3.0000000000000027E-3</v>
      </c>
      <c r="E727">
        <f t="shared" si="67"/>
        <v>0.21800000000000003</v>
      </c>
      <c r="F727" s="24">
        <f t="shared" si="68"/>
        <v>-4.4145000000000035E-3</v>
      </c>
      <c r="G727" s="24">
        <f t="shared" si="69"/>
        <v>0.15469062000000003</v>
      </c>
      <c r="H727" s="24">
        <f t="shared" si="70"/>
        <v>4.9207500000000008E-2</v>
      </c>
      <c r="I727" s="24">
        <f t="shared" si="71"/>
        <v>0.19948362000000003</v>
      </c>
      <c r="K727" s="17">
        <v>726</v>
      </c>
      <c r="L727" s="16">
        <f>L726+dt</f>
        <v>7.2499999999998899</v>
      </c>
      <c r="M727" s="16">
        <f>-springK*(P726)+grav*mass</f>
        <v>1.2035137648093974</v>
      </c>
      <c r="N727" s="16">
        <f>Table2[[#This Row],[F]]/mass</f>
        <v>8.0234250987293159</v>
      </c>
      <c r="O727" s="16">
        <f>N727*(dt) + O726</f>
        <v>0.89786303198118877</v>
      </c>
      <c r="P727" s="18">
        <f>O727*dt + P726</f>
        <v>-0.40192978209330604</v>
      </c>
      <c r="R727" s="17">
        <v>726</v>
      </c>
      <c r="S727" s="16">
        <f>S726+dt</f>
        <v>7.2499999999998899</v>
      </c>
      <c r="T727" s="16">
        <f>-springK*(W726)+grav*mass-$Y$2*V726</f>
        <v>1.1737619251869609</v>
      </c>
      <c r="U727" s="16">
        <f>Table24[[#This Row],[F]]/mass</f>
        <v>7.8250795012464058</v>
      </c>
      <c r="V727" s="16">
        <f>U727*(dt) + V726</f>
        <v>0.8773558443094559</v>
      </c>
      <c r="W727" s="18">
        <f>V727*dt + W726</f>
        <v>-0.39768742930441048</v>
      </c>
    </row>
    <row r="728" spans="1:23" x14ac:dyDescent="0.25">
      <c r="A728">
        <v>36.299999999999997</v>
      </c>
      <c r="B728">
        <v>0.29199999999999998</v>
      </c>
      <c r="C728">
        <v>-0.76</v>
      </c>
      <c r="D728">
        <f t="shared" si="66"/>
        <v>4.4000000000000039E-2</v>
      </c>
      <c r="E728">
        <f t="shared" si="67"/>
        <v>0.25900000000000006</v>
      </c>
      <c r="F728" s="24">
        <f t="shared" si="68"/>
        <v>-6.4746000000000067E-2</v>
      </c>
      <c r="G728" s="24">
        <f t="shared" si="69"/>
        <v>0.21834865500000009</v>
      </c>
      <c r="H728" s="24">
        <f t="shared" si="70"/>
        <v>4.3319999999999997E-2</v>
      </c>
      <c r="I728" s="24">
        <f t="shared" si="71"/>
        <v>0.19692265500000003</v>
      </c>
      <c r="K728" s="17">
        <v>727</v>
      </c>
      <c r="L728" s="16">
        <f>L727+dt</f>
        <v>7.2599999999998897</v>
      </c>
      <c r="M728" s="16">
        <f>-springK*(P727)+grav*mass</f>
        <v>1.1450628814274222</v>
      </c>
      <c r="N728" s="16">
        <f>Table2[[#This Row],[F]]/mass</f>
        <v>7.6337525428494812</v>
      </c>
      <c r="O728" s="16">
        <f>N728*(dt) + O727</f>
        <v>0.97420055740968359</v>
      </c>
      <c r="P728" s="18">
        <f>O728*dt + P727</f>
        <v>-0.39218777651920922</v>
      </c>
      <c r="R728" s="17">
        <v>727</v>
      </c>
      <c r="S728" s="16">
        <f>S727+dt</f>
        <v>7.2599999999998897</v>
      </c>
      <c r="T728" s="16">
        <f>-springK*(W727)+grav*mass-$Y$2*V727</f>
        <v>1.1165678089274027</v>
      </c>
      <c r="U728" s="16">
        <f>Table24[[#This Row],[F]]/mass</f>
        <v>7.4437853928493514</v>
      </c>
      <c r="V728" s="16">
        <f>U728*(dt) + V727</f>
        <v>0.95179369823794946</v>
      </c>
      <c r="W728" s="18">
        <f>V728*dt + W727</f>
        <v>-0.38816949232203096</v>
      </c>
    </row>
    <row r="729" spans="1:23" x14ac:dyDescent="0.25">
      <c r="A729">
        <v>36.35</v>
      </c>
      <c r="B729">
        <v>0.25600000000000001</v>
      </c>
      <c r="C729">
        <v>-0.63</v>
      </c>
      <c r="D729">
        <f t="shared" si="66"/>
        <v>8.0000000000000016E-2</v>
      </c>
      <c r="E729">
        <f t="shared" si="67"/>
        <v>0.29500000000000004</v>
      </c>
      <c r="F729" s="24">
        <f t="shared" si="68"/>
        <v>-0.11772000000000002</v>
      </c>
      <c r="G729" s="24">
        <f t="shared" si="69"/>
        <v>0.28326637500000007</v>
      </c>
      <c r="H729" s="24">
        <f t="shared" si="70"/>
        <v>2.9767500000000002E-2</v>
      </c>
      <c r="I729" s="24">
        <f t="shared" si="71"/>
        <v>0.19531387500000005</v>
      </c>
      <c r="K729" s="17">
        <v>728</v>
      </c>
      <c r="L729" s="16">
        <f>L728+dt</f>
        <v>7.2699999999998894</v>
      </c>
      <c r="M729" s="16">
        <f>-springK*(P728)+grav*mass</f>
        <v>1.0816424251400518</v>
      </c>
      <c r="N729" s="16">
        <f>Table2[[#This Row],[F]]/mass</f>
        <v>7.2109495009336788</v>
      </c>
      <c r="O729" s="16">
        <f>N729*(dt) + O728</f>
        <v>1.0463100524190203</v>
      </c>
      <c r="P729" s="18">
        <f>O729*dt + P728</f>
        <v>-0.38172467599501902</v>
      </c>
      <c r="R729" s="17">
        <v>728</v>
      </c>
      <c r="S729" s="16">
        <f>S728+dt</f>
        <v>7.2699999999998894</v>
      </c>
      <c r="T729" s="16">
        <f>-springK*(W728)+grav*mass-$Y$2*V728</f>
        <v>1.0545316013181834</v>
      </c>
      <c r="U729" s="16">
        <f>Table24[[#This Row],[F]]/mass</f>
        <v>7.0302106754545557</v>
      </c>
      <c r="V729" s="16">
        <f>U729*(dt) + V728</f>
        <v>1.0220958049924951</v>
      </c>
      <c r="W729" s="18">
        <f>V729*dt + W728</f>
        <v>-0.37794853427210601</v>
      </c>
    </row>
    <row r="730" spans="1:23" x14ac:dyDescent="0.25">
      <c r="A730">
        <v>36.4</v>
      </c>
      <c r="B730">
        <v>0.22900000000000001</v>
      </c>
      <c r="C730">
        <v>-0.44</v>
      </c>
      <c r="D730">
        <f t="shared" si="66"/>
        <v>0.10700000000000001</v>
      </c>
      <c r="E730">
        <f t="shared" si="67"/>
        <v>0.32200000000000006</v>
      </c>
      <c r="F730" s="24">
        <f t="shared" si="68"/>
        <v>-0.15745050000000002</v>
      </c>
      <c r="G730" s="24">
        <f t="shared" si="69"/>
        <v>0.3374914200000001</v>
      </c>
      <c r="H730" s="24">
        <f t="shared" si="70"/>
        <v>1.4519999999999998E-2</v>
      </c>
      <c r="I730" s="24">
        <f t="shared" si="71"/>
        <v>0.19456092000000008</v>
      </c>
      <c r="K730" s="17">
        <v>729</v>
      </c>
      <c r="L730" s="16">
        <f>L729+dt</f>
        <v>7.2799999999998892</v>
      </c>
      <c r="M730" s="16">
        <f>-springK*(P729)+grav*mass</f>
        <v>1.0135276407275737</v>
      </c>
      <c r="N730" s="16">
        <f>Table2[[#This Row],[F]]/mass</f>
        <v>6.7568509381838249</v>
      </c>
      <c r="O730" s="16">
        <f>N730*(dt) + O729</f>
        <v>1.1138785618008586</v>
      </c>
      <c r="P730" s="18">
        <f>O730*dt + P729</f>
        <v>-0.37058589037701045</v>
      </c>
      <c r="R730" s="17">
        <v>729</v>
      </c>
      <c r="S730" s="16">
        <f>S729+dt</f>
        <v>7.2799999999998892</v>
      </c>
      <c r="T730" s="16">
        <f>-springK*(W729)+grav*mass-$Y$2*V729</f>
        <v>0.98792286230641757</v>
      </c>
      <c r="U730" s="16">
        <f>Table24[[#This Row],[F]]/mass</f>
        <v>6.5861524153761177</v>
      </c>
      <c r="V730" s="16">
        <f>U730*(dt) + V729</f>
        <v>1.0879573291462563</v>
      </c>
      <c r="W730" s="18">
        <f>V730*dt + W729</f>
        <v>-0.36706896098064346</v>
      </c>
    </row>
    <row r="731" spans="1:23" x14ac:dyDescent="0.25">
      <c r="A731">
        <v>36.450000000000003</v>
      </c>
      <c r="B731">
        <v>0.21199999999999999</v>
      </c>
      <c r="C731">
        <v>-0.2</v>
      </c>
      <c r="D731">
        <f t="shared" si="66"/>
        <v>0.12400000000000003</v>
      </c>
      <c r="E731">
        <f t="shared" si="67"/>
        <v>0.33900000000000008</v>
      </c>
      <c r="F731" s="24">
        <f t="shared" si="68"/>
        <v>-0.18246600000000002</v>
      </c>
      <c r="G731" s="24">
        <f t="shared" si="69"/>
        <v>0.37406785500000017</v>
      </c>
      <c r="H731" s="24">
        <f t="shared" si="70"/>
        <v>3.0000000000000005E-3</v>
      </c>
      <c r="I731" s="24">
        <f t="shared" si="71"/>
        <v>0.19460185500000016</v>
      </c>
      <c r="K731" s="17">
        <v>730</v>
      </c>
      <c r="L731" s="16">
        <f>L730+dt</f>
        <v>7.289999999999889</v>
      </c>
      <c r="M731" s="16">
        <f>-springK*(P730)+grav*mass</f>
        <v>0.94101414635433778</v>
      </c>
      <c r="N731" s="16">
        <f>Table2[[#This Row],[F]]/mass</f>
        <v>6.2734276423622521</v>
      </c>
      <c r="O731" s="16">
        <f>N731*(dt) + O730</f>
        <v>1.1766128382244812</v>
      </c>
      <c r="P731" s="18">
        <f>O731*dt + P730</f>
        <v>-0.35881976199476562</v>
      </c>
      <c r="R731" s="17">
        <v>730</v>
      </c>
      <c r="S731" s="16">
        <f>S730+dt</f>
        <v>7.289999999999889</v>
      </c>
      <c r="T731" s="16">
        <f>-springK*(W730)+grav*mass-$Y$2*V730</f>
        <v>0.91703097865484273</v>
      </c>
      <c r="U731" s="16">
        <f>Table24[[#This Row],[F]]/mass</f>
        <v>6.1135398576989521</v>
      </c>
      <c r="V731" s="16">
        <f>U731*(dt) + V730</f>
        <v>1.1490927277232459</v>
      </c>
      <c r="W731" s="18">
        <f>V731*dt + W730</f>
        <v>-0.35557803370341101</v>
      </c>
    </row>
    <row r="732" spans="1:23" x14ac:dyDescent="0.25">
      <c r="A732">
        <v>36.5</v>
      </c>
      <c r="B732">
        <v>0.20899999999999999</v>
      </c>
      <c r="C732">
        <v>0.06</v>
      </c>
      <c r="D732">
        <f t="shared" si="66"/>
        <v>0.12700000000000003</v>
      </c>
      <c r="E732">
        <f t="shared" si="67"/>
        <v>0.34200000000000008</v>
      </c>
      <c r="F732" s="24">
        <f t="shared" si="68"/>
        <v>-0.18688050000000006</v>
      </c>
      <c r="G732" s="24">
        <f t="shared" si="69"/>
        <v>0.38071782000000015</v>
      </c>
      <c r="H732" s="24">
        <f t="shared" si="70"/>
        <v>2.7E-4</v>
      </c>
      <c r="I732" s="24">
        <f t="shared" si="71"/>
        <v>0.19410732000000008</v>
      </c>
      <c r="K732" s="17">
        <v>731</v>
      </c>
      <c r="L732" s="16">
        <f>L731+dt</f>
        <v>7.2999999999998888</v>
      </c>
      <c r="M732" s="16">
        <f>-springK*(P731)+grav*mass</f>
        <v>0.86441665058592387</v>
      </c>
      <c r="N732" s="16">
        <f>Table2[[#This Row],[F]]/mass</f>
        <v>5.7627776705728264</v>
      </c>
      <c r="O732" s="16">
        <f>N732*(dt) + O731</f>
        <v>1.2342406149302094</v>
      </c>
      <c r="P732" s="18">
        <f>O732*dt + P731</f>
        <v>-0.34647735584546352</v>
      </c>
      <c r="R732" s="17">
        <v>731</v>
      </c>
      <c r="S732" s="16">
        <f>S731+dt</f>
        <v>7.2999999999998888</v>
      </c>
      <c r="T732" s="16">
        <f>-springK*(W731)+grav*mass-$Y$2*V731</f>
        <v>0.84216390668148222</v>
      </c>
      <c r="U732" s="16">
        <f>Table24[[#This Row],[F]]/mass</f>
        <v>5.6144260445432153</v>
      </c>
      <c r="V732" s="16">
        <f>U732*(dt) + V731</f>
        <v>1.205236988168678</v>
      </c>
      <c r="W732" s="18">
        <f>V732*dt + W731</f>
        <v>-0.34352566382172423</v>
      </c>
    </row>
    <row r="733" spans="1:23" x14ac:dyDescent="0.25">
      <c r="A733">
        <v>36.549999999999997</v>
      </c>
      <c r="B733">
        <v>0.219</v>
      </c>
      <c r="C733">
        <v>0.32</v>
      </c>
      <c r="D733">
        <f t="shared" si="66"/>
        <v>0.11700000000000002</v>
      </c>
      <c r="E733">
        <f t="shared" si="67"/>
        <v>0.33200000000000007</v>
      </c>
      <c r="F733" s="24">
        <f t="shared" si="68"/>
        <v>-0.17216550000000003</v>
      </c>
      <c r="G733" s="24">
        <f t="shared" si="69"/>
        <v>0.35877912000000012</v>
      </c>
      <c r="H733" s="24">
        <f t="shared" si="70"/>
        <v>7.6800000000000002E-3</v>
      </c>
      <c r="I733" s="24">
        <f t="shared" si="71"/>
        <v>0.19429362000000008</v>
      </c>
      <c r="K733" s="17">
        <v>732</v>
      </c>
      <c r="L733" s="16">
        <f>L732+dt</f>
        <v>7.3099999999998886</v>
      </c>
      <c r="M733" s="16">
        <f>-springK*(P732)+grav*mass</f>
        <v>0.78406758655396724</v>
      </c>
      <c r="N733" s="16">
        <f>Table2[[#This Row],[F]]/mass</f>
        <v>5.2271172436931153</v>
      </c>
      <c r="O733" s="16">
        <f>N733*(dt) + O732</f>
        <v>1.2865117873671406</v>
      </c>
      <c r="P733" s="18">
        <f>O733*dt + P732</f>
        <v>-0.33361223797179212</v>
      </c>
      <c r="R733" s="17">
        <v>732</v>
      </c>
      <c r="S733" s="16">
        <f>S732+dt</f>
        <v>7.3099999999998886</v>
      </c>
      <c r="T733" s="16">
        <f>-springK*(W732)+grav*mass-$Y$2*V732</f>
        <v>0.76364683449125603</v>
      </c>
      <c r="U733" s="16">
        <f>Table24[[#This Row],[F]]/mass</f>
        <v>5.090978896608374</v>
      </c>
      <c r="V733" s="16">
        <f>U733*(dt) + V732</f>
        <v>1.2561467771347616</v>
      </c>
      <c r="W733" s="18">
        <f>V733*dt + W732</f>
        <v>-0.33096419605037664</v>
      </c>
    </row>
    <row r="734" spans="1:23" x14ac:dyDescent="0.25">
      <c r="A734">
        <v>36.6</v>
      </c>
      <c r="B734">
        <v>0.24099999999999999</v>
      </c>
      <c r="C734">
        <v>0.54</v>
      </c>
      <c r="D734">
        <f t="shared" si="66"/>
        <v>9.5000000000000029E-2</v>
      </c>
      <c r="E734">
        <f t="shared" si="67"/>
        <v>0.31000000000000005</v>
      </c>
      <c r="F734" s="24">
        <f t="shared" si="68"/>
        <v>-0.13979250000000004</v>
      </c>
      <c r="G734" s="24">
        <f t="shared" si="69"/>
        <v>0.31280550000000007</v>
      </c>
      <c r="H734" s="24">
        <f t="shared" si="70"/>
        <v>2.1870000000000001E-2</v>
      </c>
      <c r="I734" s="24">
        <f t="shared" si="71"/>
        <v>0.19488300000000003</v>
      </c>
      <c r="K734" s="17">
        <v>733</v>
      </c>
      <c r="L734" s="16">
        <f>L733+dt</f>
        <v>7.3199999999998884</v>
      </c>
      <c r="M734" s="16">
        <f>-springK*(P733)+grav*mass</f>
        <v>0.70031566919636679</v>
      </c>
      <c r="N734" s="16">
        <f>Table2[[#This Row],[F]]/mass</f>
        <v>4.6687711279757789</v>
      </c>
      <c r="O734" s="16">
        <f>N734*(dt) + O733</f>
        <v>1.3331994986468985</v>
      </c>
      <c r="P734" s="18">
        <f>O734*dt + P733</f>
        <v>-0.32028024298532315</v>
      </c>
      <c r="R734" s="17">
        <v>733</v>
      </c>
      <c r="S734" s="16">
        <f>S733+dt</f>
        <v>7.3199999999998884</v>
      </c>
      <c r="T734" s="16">
        <f>-springK*(W733)+grav*mass-$Y$2*V733</f>
        <v>0.68182076951081694</v>
      </c>
      <c r="U734" s="16">
        <f>Table24[[#This Row],[F]]/mass</f>
        <v>4.5454717967387799</v>
      </c>
      <c r="V734" s="16">
        <f>U734*(dt) + V733</f>
        <v>1.3016014951021495</v>
      </c>
      <c r="W734" s="18">
        <f>V734*dt + W733</f>
        <v>-0.31794818109935513</v>
      </c>
    </row>
    <row r="735" spans="1:23" x14ac:dyDescent="0.25">
      <c r="A735">
        <v>36.65</v>
      </c>
      <c r="B735">
        <v>0.27300000000000002</v>
      </c>
      <c r="C735">
        <v>0.7</v>
      </c>
      <c r="D735">
        <f t="shared" si="66"/>
        <v>6.3E-2</v>
      </c>
      <c r="E735">
        <f t="shared" si="67"/>
        <v>0.27800000000000002</v>
      </c>
      <c r="F735" s="24">
        <f t="shared" si="68"/>
        <v>-9.2704500000000009E-2</v>
      </c>
      <c r="G735" s="24">
        <f t="shared" si="69"/>
        <v>0.25155942000000003</v>
      </c>
      <c r="H735" s="24">
        <f t="shared" si="70"/>
        <v>3.6749999999999991E-2</v>
      </c>
      <c r="I735" s="24">
        <f t="shared" si="71"/>
        <v>0.19560492000000002</v>
      </c>
      <c r="K735" s="17">
        <v>734</v>
      </c>
      <c r="L735" s="16">
        <f>L734+dt</f>
        <v>7.3299999999998882</v>
      </c>
      <c r="M735" s="16">
        <f>-springK*(P734)+grav*mass</f>
        <v>0.61352438183445357</v>
      </c>
      <c r="N735" s="16">
        <f>Table2[[#This Row],[F]]/mass</f>
        <v>4.0901625455630244</v>
      </c>
      <c r="O735" s="16">
        <f>N735*(dt) + O734</f>
        <v>1.3741011241025287</v>
      </c>
      <c r="P735" s="18">
        <f>O735*dt + P734</f>
        <v>-0.30653923174429787</v>
      </c>
      <c r="R735" s="17">
        <v>734</v>
      </c>
      <c r="S735" s="16">
        <f>S734+dt</f>
        <v>7.3299999999998882</v>
      </c>
      <c r="T735" s="16">
        <f>-springK*(W734)+grav*mass-$Y$2*V734</f>
        <v>0.59704105746169978</v>
      </c>
      <c r="U735" s="16">
        <f>Table24[[#This Row],[F]]/mass</f>
        <v>3.980273716411332</v>
      </c>
      <c r="V735" s="16">
        <f>U735*(dt) + V734</f>
        <v>1.3414042322662629</v>
      </c>
      <c r="W735" s="18">
        <f>V735*dt + W734</f>
        <v>-0.3045341387766925</v>
      </c>
    </row>
    <row r="736" spans="1:23" x14ac:dyDescent="0.25">
      <c r="A736">
        <v>36.700000000000003</v>
      </c>
      <c r="B736">
        <v>0.312</v>
      </c>
      <c r="C736">
        <v>0.79</v>
      </c>
      <c r="D736">
        <f t="shared" si="66"/>
        <v>2.4000000000000021E-2</v>
      </c>
      <c r="E736">
        <f t="shared" si="67"/>
        <v>0.23900000000000005</v>
      </c>
      <c r="F736" s="24">
        <f t="shared" si="68"/>
        <v>-3.5316000000000028E-2</v>
      </c>
      <c r="G736" s="24">
        <f t="shared" si="69"/>
        <v>0.18592885500000006</v>
      </c>
      <c r="H736" s="24">
        <f t="shared" si="70"/>
        <v>4.6807500000000009E-2</v>
      </c>
      <c r="I736" s="24">
        <f t="shared" si="71"/>
        <v>0.19742035500000005</v>
      </c>
      <c r="K736" s="17">
        <v>735</v>
      </c>
      <c r="L736" s="16">
        <f>L735+dt</f>
        <v>7.3399999999998879</v>
      </c>
      <c r="M736" s="16">
        <f>-springK*(P735)+grav*mass</f>
        <v>0.52407039865537897</v>
      </c>
      <c r="N736" s="16">
        <f>Table2[[#This Row],[F]]/mass</f>
        <v>3.4938026577025267</v>
      </c>
      <c r="O736" s="16">
        <f>N736*(dt) + O735</f>
        <v>1.4090391506795539</v>
      </c>
      <c r="P736" s="18">
        <f>O736*dt + P735</f>
        <v>-0.29244884023750234</v>
      </c>
      <c r="R736" s="17">
        <v>735</v>
      </c>
      <c r="S736" s="16">
        <f>S735+dt</f>
        <v>7.3399999999998879</v>
      </c>
      <c r="T736" s="16">
        <f>-springK*(W735)+grav*mass-$Y$2*V735</f>
        <v>0.50967583920400183</v>
      </c>
      <c r="U736" s="16">
        <f>Table24[[#This Row],[F]]/mass</f>
        <v>3.3978389280266792</v>
      </c>
      <c r="V736" s="16">
        <f>U736*(dt) + V735</f>
        <v>1.3753826215465297</v>
      </c>
      <c r="W736" s="18">
        <f>V736*dt + W735</f>
        <v>-0.29078031256122722</v>
      </c>
    </row>
    <row r="737" spans="1:23" x14ac:dyDescent="0.25">
      <c r="A737">
        <v>36.75</v>
      </c>
      <c r="B737">
        <v>0.35199999999999998</v>
      </c>
      <c r="C737">
        <v>0.8</v>
      </c>
      <c r="D737">
        <f t="shared" si="66"/>
        <v>-1.5999999999999959E-2</v>
      </c>
      <c r="E737">
        <f t="shared" si="67"/>
        <v>0.19900000000000007</v>
      </c>
      <c r="F737" s="24">
        <f t="shared" si="68"/>
        <v>2.354399999999994E-2</v>
      </c>
      <c r="G737" s="24">
        <f t="shared" si="69"/>
        <v>0.12890125500000008</v>
      </c>
      <c r="H737" s="24">
        <f t="shared" si="70"/>
        <v>4.8000000000000008E-2</v>
      </c>
      <c r="I737" s="24">
        <f t="shared" si="71"/>
        <v>0.20044525500000002</v>
      </c>
      <c r="K737" s="17">
        <v>736</v>
      </c>
      <c r="L737" s="16">
        <f>L736+dt</f>
        <v>7.3499999999998877</v>
      </c>
      <c r="M737" s="16">
        <f>-springK*(P736)+grav*mass</f>
        <v>0.43234194994614006</v>
      </c>
      <c r="N737" s="16">
        <f>Table2[[#This Row],[F]]/mass</f>
        <v>2.8822796663076007</v>
      </c>
      <c r="O737" s="16">
        <f>N737*(dt) + O736</f>
        <v>1.43786194734263</v>
      </c>
      <c r="P737" s="18">
        <f>O737*dt + P736</f>
        <v>-0.27807022076407606</v>
      </c>
      <c r="R737" s="17">
        <v>736</v>
      </c>
      <c r="S737" s="16">
        <f>S736+dt</f>
        <v>7.3499999999998877</v>
      </c>
      <c r="T737" s="16">
        <f>-springK*(W736)+grav*mass-$Y$2*V736</f>
        <v>0.42010445215204256</v>
      </c>
      <c r="U737" s="16">
        <f>Table24[[#This Row],[F]]/mass</f>
        <v>2.800696347680284</v>
      </c>
      <c r="V737" s="16">
        <f>U737*(dt) + V736</f>
        <v>1.4033895850233324</v>
      </c>
      <c r="W737" s="18">
        <f>V737*dt + W736</f>
        <v>-0.27674641671099387</v>
      </c>
    </row>
    <row r="738" spans="1:23" x14ac:dyDescent="0.25">
      <c r="A738">
        <v>36.799999999999997</v>
      </c>
      <c r="B738">
        <v>0.39100000000000001</v>
      </c>
      <c r="C738">
        <v>0.72</v>
      </c>
      <c r="D738">
        <f t="shared" si="66"/>
        <v>-5.4999999999999993E-2</v>
      </c>
      <c r="E738">
        <f t="shared" si="67"/>
        <v>0.16000000000000003</v>
      </c>
      <c r="F738" s="24">
        <f t="shared" si="68"/>
        <v>8.0932499999999991E-2</v>
      </c>
      <c r="G738" s="24">
        <f t="shared" si="69"/>
        <v>8.3328000000000041E-2</v>
      </c>
      <c r="H738" s="24">
        <f t="shared" si="70"/>
        <v>3.8879999999999998E-2</v>
      </c>
      <c r="I738" s="24">
        <f t="shared" si="71"/>
        <v>0.20314050000000003</v>
      </c>
      <c r="K738" s="17">
        <v>737</v>
      </c>
      <c r="L738" s="16">
        <f>L737+dt</f>
        <v>7.3599999999998875</v>
      </c>
      <c r="M738" s="16">
        <f>-springK*(P737)+grav*mass</f>
        <v>0.33873713717413501</v>
      </c>
      <c r="N738" s="16">
        <f>Table2[[#This Row],[F]]/mass</f>
        <v>2.2582475811609002</v>
      </c>
      <c r="O738" s="16">
        <f>N738*(dt) + O737</f>
        <v>1.4604444231542391</v>
      </c>
      <c r="P738" s="18">
        <f>O738*dt + P737</f>
        <v>-0.26346577653253367</v>
      </c>
      <c r="R738" s="17">
        <v>737</v>
      </c>
      <c r="S738" s="16">
        <f>S737+dt</f>
        <v>7.3599999999998875</v>
      </c>
      <c r="T738" s="16">
        <f>-springK*(W737)+grav*mass-$Y$2*V737</f>
        <v>0.32871578320354661</v>
      </c>
      <c r="U738" s="16">
        <f>Table24[[#This Row],[F]]/mass</f>
        <v>2.1914385546903108</v>
      </c>
      <c r="V738" s="16">
        <f>U738*(dt) + V737</f>
        <v>1.4253039705702355</v>
      </c>
      <c r="W738" s="18">
        <f>V738*dt + W737</f>
        <v>-0.26249337700529152</v>
      </c>
    </row>
    <row r="739" spans="1:23" x14ac:dyDescent="0.25">
      <c r="A739">
        <v>36.85</v>
      </c>
      <c r="B739">
        <v>0.42399999999999999</v>
      </c>
      <c r="C739">
        <v>0.56000000000000005</v>
      </c>
      <c r="D739">
        <f t="shared" si="66"/>
        <v>-8.7999999999999967E-2</v>
      </c>
      <c r="E739">
        <f t="shared" si="67"/>
        <v>0.12700000000000006</v>
      </c>
      <c r="F739" s="24">
        <f t="shared" si="68"/>
        <v>0.12949199999999997</v>
      </c>
      <c r="G739" s="24">
        <f t="shared" si="69"/>
        <v>5.2499895000000046E-2</v>
      </c>
      <c r="H739" s="24">
        <f t="shared" si="70"/>
        <v>2.3520000000000003E-2</v>
      </c>
      <c r="I739" s="24">
        <f t="shared" si="71"/>
        <v>0.20551189500000003</v>
      </c>
      <c r="K739" s="17">
        <v>738</v>
      </c>
      <c r="L739" s="16">
        <f>L738+dt</f>
        <v>7.3699999999998873</v>
      </c>
      <c r="M739" s="16">
        <f>-springK*(P738)+grav*mass</f>
        <v>0.24366220522679405</v>
      </c>
      <c r="N739" s="16">
        <f>Table2[[#This Row],[F]]/mass</f>
        <v>1.6244147015119603</v>
      </c>
      <c r="O739" s="16">
        <f>N739*(dt) + O738</f>
        <v>1.4766885701693586</v>
      </c>
      <c r="P739" s="18">
        <f>O739*dt + P738</f>
        <v>-0.24869889083084007</v>
      </c>
      <c r="R739" s="17">
        <v>738</v>
      </c>
      <c r="S739" s="16">
        <f>S738+dt</f>
        <v>7.3699999999998873</v>
      </c>
      <c r="T739" s="16">
        <f>-springK*(W738)+grav*mass-$Y$2*V738</f>
        <v>0.2359065803338774</v>
      </c>
      <c r="U739" s="16">
        <f>Table24[[#This Row],[F]]/mass</f>
        <v>1.5727105355591828</v>
      </c>
      <c r="V739" s="16">
        <f>U739*(dt) + V738</f>
        <v>1.4410310759258274</v>
      </c>
      <c r="W739" s="18">
        <f>V739*dt + W738</f>
        <v>-0.24808306624603324</v>
      </c>
    </row>
    <row r="740" spans="1:23" x14ac:dyDescent="0.25">
      <c r="A740">
        <v>36.9</v>
      </c>
      <c r="B740">
        <v>0.44800000000000001</v>
      </c>
      <c r="C740">
        <v>0.35</v>
      </c>
      <c r="D740">
        <f t="shared" si="66"/>
        <v>-0.11199999999999999</v>
      </c>
      <c r="E740">
        <f t="shared" si="67"/>
        <v>0.10300000000000004</v>
      </c>
      <c r="F740" s="24">
        <f t="shared" si="68"/>
        <v>0.16480800000000001</v>
      </c>
      <c r="G740" s="24">
        <f t="shared" si="69"/>
        <v>3.4532295000000025E-2</v>
      </c>
      <c r="H740" s="24">
        <f t="shared" si="70"/>
        <v>9.1874999999999978E-3</v>
      </c>
      <c r="I740" s="24">
        <f t="shared" si="71"/>
        <v>0.20852779500000002</v>
      </c>
      <c r="K740" s="17">
        <v>739</v>
      </c>
      <c r="L740" s="16">
        <f>L739+dt</f>
        <v>7.3799999999998871</v>
      </c>
      <c r="M740" s="16">
        <f>-springK*(P739)+grav*mass</f>
        <v>0.14752977930876887</v>
      </c>
      <c r="N740" s="16">
        <f>Table2[[#This Row],[F]]/mass</f>
        <v>0.98353186205845922</v>
      </c>
      <c r="O740" s="16">
        <f>N740*(dt) + O739</f>
        <v>1.4865238887899432</v>
      </c>
      <c r="P740" s="18">
        <f>O740*dt + P739</f>
        <v>-0.23383365194294065</v>
      </c>
      <c r="R740" s="17">
        <v>739</v>
      </c>
      <c r="S740" s="16">
        <f>S739+dt</f>
        <v>7.3799999999998871</v>
      </c>
      <c r="T740" s="16">
        <f>-springK*(W739)+grav*mass-$Y$2*V739</f>
        <v>0.1420797301857504</v>
      </c>
      <c r="U740" s="16">
        <f>Table24[[#This Row],[F]]/mass</f>
        <v>0.94719820123833609</v>
      </c>
      <c r="V740" s="16">
        <f>U740*(dt) + V739</f>
        <v>1.4505030579382108</v>
      </c>
      <c r="W740" s="18">
        <f>V740*dt + W739</f>
        <v>-0.23357803566665114</v>
      </c>
    </row>
    <row r="741" spans="1:23" x14ac:dyDescent="0.25">
      <c r="A741">
        <v>36.950000000000003</v>
      </c>
      <c r="B741">
        <v>0.45900000000000002</v>
      </c>
      <c r="C741">
        <v>0.1</v>
      </c>
      <c r="D741">
        <f t="shared" si="66"/>
        <v>-0.123</v>
      </c>
      <c r="E741">
        <f t="shared" si="67"/>
        <v>9.2000000000000026E-2</v>
      </c>
      <c r="F741" s="24">
        <f t="shared" si="68"/>
        <v>0.18099449999999997</v>
      </c>
      <c r="G741" s="24">
        <f t="shared" si="69"/>
        <v>2.7550320000000014E-2</v>
      </c>
      <c r="H741" s="24">
        <f t="shared" si="70"/>
        <v>7.5000000000000012E-4</v>
      </c>
      <c r="I741" s="24">
        <f t="shared" si="71"/>
        <v>0.20929481999999999</v>
      </c>
      <c r="K741" s="17">
        <v>740</v>
      </c>
      <c r="L741" s="16">
        <f>L740+dt</f>
        <v>7.3899999999998869</v>
      </c>
      <c r="M741" s="16">
        <f>-springK*(P740)+grav*mass</f>
        <v>5.0757074148543468E-2</v>
      </c>
      <c r="N741" s="16">
        <f>Table2[[#This Row],[F]]/mass</f>
        <v>0.33838049432362316</v>
      </c>
      <c r="O741" s="16">
        <f>N741*(dt) + O740</f>
        <v>1.4899076937331794</v>
      </c>
      <c r="P741" s="18">
        <f>O741*dt + P740</f>
        <v>-0.21893457500560884</v>
      </c>
      <c r="R741" s="17">
        <v>740</v>
      </c>
      <c r="S741" s="16">
        <f>S740+dt</f>
        <v>7.3899999999998869</v>
      </c>
      <c r="T741" s="16">
        <f>-springK*(W740)+grav*mass-$Y$2*V740</f>
        <v>4.7642509131960713E-2</v>
      </c>
      <c r="U741" s="16">
        <f>Table24[[#This Row],[F]]/mass</f>
        <v>0.31761672754640474</v>
      </c>
      <c r="V741" s="16">
        <f>U741*(dt) + V740</f>
        <v>1.4536792252136748</v>
      </c>
      <c r="W741" s="18">
        <f>V741*dt + W740</f>
        <v>-0.21904124341451439</v>
      </c>
    </row>
    <row r="742" spans="1:23" x14ac:dyDescent="0.25">
      <c r="A742">
        <v>37</v>
      </c>
      <c r="B742">
        <v>0.45800000000000002</v>
      </c>
      <c r="C742">
        <v>-0.16</v>
      </c>
      <c r="D742">
        <f t="shared" si="66"/>
        <v>-0.122</v>
      </c>
      <c r="E742">
        <f t="shared" si="67"/>
        <v>9.3000000000000027E-2</v>
      </c>
      <c r="F742" s="24">
        <f t="shared" si="68"/>
        <v>0.17952300000000002</v>
      </c>
      <c r="G742" s="24">
        <f t="shared" si="69"/>
        <v>2.8152495000000017E-2</v>
      </c>
      <c r="H742" s="24">
        <f t="shared" si="70"/>
        <v>1.92E-3</v>
      </c>
      <c r="I742" s="24">
        <f t="shared" si="71"/>
        <v>0.20959549500000005</v>
      </c>
      <c r="K742" s="17">
        <v>741</v>
      </c>
      <c r="L742" s="16">
        <f>L741+dt</f>
        <v>7.3999999999998867</v>
      </c>
      <c r="M742" s="16">
        <f>-springK*(P741)+grav*mass</f>
        <v>-4.623591671348648E-2</v>
      </c>
      <c r="N742" s="16">
        <f>Table2[[#This Row],[F]]/mass</f>
        <v>-0.30823944475657655</v>
      </c>
      <c r="O742" s="16">
        <f>N742*(dt) + O741</f>
        <v>1.4868252992856137</v>
      </c>
      <c r="P742" s="18">
        <f>O742*dt + P741</f>
        <v>-0.20406632201275271</v>
      </c>
      <c r="R742" s="17">
        <v>741</v>
      </c>
      <c r="S742" s="16">
        <f>S741+dt</f>
        <v>7.3999999999998867</v>
      </c>
      <c r="T742" s="16">
        <f>-springK*(W741)+grav*mass-$Y$2*V741</f>
        <v>-4.6995184596725033E-2</v>
      </c>
      <c r="U742" s="16">
        <f>Table24[[#This Row],[F]]/mass</f>
        <v>-0.31330123064483356</v>
      </c>
      <c r="V742" s="16">
        <f>U742*(dt) + V741</f>
        <v>1.4505462129072264</v>
      </c>
      <c r="W742" s="18">
        <f>V742*dt + W741</f>
        <v>-0.20453578128544214</v>
      </c>
    </row>
    <row r="743" spans="1:23" x14ac:dyDescent="0.25">
      <c r="A743">
        <v>37.049999999999997</v>
      </c>
      <c r="B743">
        <v>0.443</v>
      </c>
      <c r="C743">
        <v>-0.41</v>
      </c>
      <c r="D743">
        <f t="shared" si="66"/>
        <v>-0.10699999999999998</v>
      </c>
      <c r="E743">
        <f t="shared" si="67"/>
        <v>0.10800000000000004</v>
      </c>
      <c r="F743" s="24">
        <f t="shared" si="68"/>
        <v>0.15745049999999999</v>
      </c>
      <c r="G743" s="24">
        <f t="shared" si="69"/>
        <v>3.7966320000000033E-2</v>
      </c>
      <c r="H743" s="24">
        <f t="shared" si="70"/>
        <v>1.2607499999999997E-2</v>
      </c>
      <c r="I743" s="24">
        <f t="shared" si="71"/>
        <v>0.20802432000000001</v>
      </c>
      <c r="K743" s="17">
        <v>742</v>
      </c>
      <c r="L743" s="16">
        <f>L742+dt</f>
        <v>7.4099999999998865</v>
      </c>
      <c r="M743" s="16">
        <f>-springK*(P742)+grav*mass</f>
        <v>-0.14302824369697986</v>
      </c>
      <c r="N743" s="16">
        <f>Table2[[#This Row],[F]]/mass</f>
        <v>-0.95352162464653245</v>
      </c>
      <c r="O743" s="16">
        <f>N743*(dt) + O742</f>
        <v>1.4772900830391484</v>
      </c>
      <c r="P743" s="18">
        <f>O743*dt + P742</f>
        <v>-0.18929342118236123</v>
      </c>
      <c r="R743" s="17">
        <v>742</v>
      </c>
      <c r="S743" s="16">
        <f>S742+dt</f>
        <v>7.4099999999998865</v>
      </c>
      <c r="T743" s="16">
        <f>-springK*(W742)+grav*mass-$Y$2*V742</f>
        <v>-0.14142261004467885</v>
      </c>
      <c r="U743" s="16">
        <f>Table24[[#This Row],[F]]/mass</f>
        <v>-0.94281740029785899</v>
      </c>
      <c r="V743" s="16">
        <f>U743*(dt) + V742</f>
        <v>1.4411180389042477</v>
      </c>
      <c r="W743" s="18">
        <f>V743*dt + W742</f>
        <v>-0.19012460089639965</v>
      </c>
    </row>
    <row r="744" spans="1:23" x14ac:dyDescent="0.25">
      <c r="A744">
        <v>37.1</v>
      </c>
      <c r="B744">
        <v>0.41699999999999998</v>
      </c>
      <c r="C744">
        <v>-0.61</v>
      </c>
      <c r="D744">
        <f t="shared" si="66"/>
        <v>-8.0999999999999961E-2</v>
      </c>
      <c r="E744">
        <f t="shared" si="67"/>
        <v>0.13400000000000006</v>
      </c>
      <c r="F744" s="24">
        <f t="shared" si="68"/>
        <v>0.11919149999999995</v>
      </c>
      <c r="G744" s="24">
        <f t="shared" si="69"/>
        <v>5.8446780000000052E-2</v>
      </c>
      <c r="H744" s="24">
        <f t="shared" si="70"/>
        <v>2.7907499999999998E-2</v>
      </c>
      <c r="I744" s="24">
        <f t="shared" si="71"/>
        <v>0.20554578000000001</v>
      </c>
      <c r="K744" s="17">
        <v>743</v>
      </c>
      <c r="L744" s="16">
        <f>L743+dt</f>
        <v>7.4199999999998862</v>
      </c>
      <c r="M744" s="16">
        <f>-springK*(P743)+grav*mass</f>
        <v>-0.23919982810282847</v>
      </c>
      <c r="N744" s="16">
        <f>Table2[[#This Row],[F]]/mass</f>
        <v>-1.5946655206855231</v>
      </c>
      <c r="O744" s="16">
        <f>N744*(dt) + O743</f>
        <v>1.4613434278322932</v>
      </c>
      <c r="P744" s="18">
        <f>O744*dt + P743</f>
        <v>-0.1746799869040383</v>
      </c>
      <c r="R744" s="17">
        <v>743</v>
      </c>
      <c r="S744" s="16">
        <f>S743+dt</f>
        <v>7.4199999999998862</v>
      </c>
      <c r="T744" s="16">
        <f>-springK*(W743)+grav*mass-$Y$2*V743</f>
        <v>-0.23522996620334261</v>
      </c>
      <c r="U744" s="16">
        <f>Table24[[#This Row],[F]]/mass</f>
        <v>-1.5681997746889507</v>
      </c>
      <c r="V744" s="16">
        <f>U744*(dt) + V743</f>
        <v>1.4254360411573581</v>
      </c>
      <c r="W744" s="18">
        <f>V744*dt + W743</f>
        <v>-0.17587024048482608</v>
      </c>
    </row>
    <row r="745" spans="1:23" x14ac:dyDescent="0.25">
      <c r="A745">
        <v>37.15</v>
      </c>
      <c r="B745">
        <v>0.38200000000000001</v>
      </c>
      <c r="C745">
        <v>-0.75</v>
      </c>
      <c r="D745">
        <f t="shared" si="66"/>
        <v>-4.5999999999999985E-2</v>
      </c>
      <c r="E745">
        <f t="shared" si="67"/>
        <v>0.16900000000000004</v>
      </c>
      <c r="F745" s="24">
        <f t="shared" si="68"/>
        <v>6.7688999999999971E-2</v>
      </c>
      <c r="G745" s="24">
        <f t="shared" si="69"/>
        <v>9.2966055000000047E-2</v>
      </c>
      <c r="H745" s="24">
        <f t="shared" si="70"/>
        <v>4.2187499999999996E-2</v>
      </c>
      <c r="I745" s="24">
        <f t="shared" si="71"/>
        <v>0.20284255500000001</v>
      </c>
      <c r="K745" s="17">
        <v>744</v>
      </c>
      <c r="L745" s="16">
        <f>L744+dt</f>
        <v>7.429999999999886</v>
      </c>
      <c r="M745" s="16">
        <f>-springK*(P744)+grav*mass</f>
        <v>-0.33433328525471073</v>
      </c>
      <c r="N745" s="16">
        <f>Table2[[#This Row],[F]]/mass</f>
        <v>-2.2288885683647384</v>
      </c>
      <c r="O745" s="16">
        <f>N745*(dt) + O744</f>
        <v>1.4390545421486458</v>
      </c>
      <c r="P745" s="18">
        <f>O745*dt + P744</f>
        <v>-0.16028944148255184</v>
      </c>
      <c r="R745" s="17">
        <v>744</v>
      </c>
      <c r="S745" s="16">
        <f>S744+dt</f>
        <v>7.429999999999886</v>
      </c>
      <c r="T745" s="16">
        <f>-springK*(W744)+grav*mass-$Y$2*V744</f>
        <v>-0.32801017048493958</v>
      </c>
      <c r="U745" s="16">
        <f>Table24[[#This Row],[F]]/mass</f>
        <v>-2.1867344698995974</v>
      </c>
      <c r="V745" s="16">
        <f>U745*(dt) + V744</f>
        <v>1.4035686964583622</v>
      </c>
      <c r="W745" s="18">
        <f>V745*dt + W744</f>
        <v>-0.16183455352024245</v>
      </c>
    </row>
    <row r="746" spans="1:23" x14ac:dyDescent="0.25">
      <c r="A746">
        <v>37.200000000000003</v>
      </c>
      <c r="B746">
        <v>0.34200000000000003</v>
      </c>
      <c r="C746">
        <v>-0.8</v>
      </c>
      <c r="D746">
        <f t="shared" si="66"/>
        <v>-6.0000000000000053E-3</v>
      </c>
      <c r="E746">
        <f t="shared" si="67"/>
        <v>0.20900000000000002</v>
      </c>
      <c r="F746" s="24">
        <f t="shared" si="68"/>
        <v>8.829000000000007E-3</v>
      </c>
      <c r="G746" s="24">
        <f t="shared" si="69"/>
        <v>0.14218165500000002</v>
      </c>
      <c r="H746" s="24">
        <f t="shared" si="70"/>
        <v>4.8000000000000008E-2</v>
      </c>
      <c r="I746" s="24">
        <f t="shared" si="71"/>
        <v>0.19901065500000004</v>
      </c>
      <c r="K746" s="17">
        <v>745</v>
      </c>
      <c r="L746" s="16">
        <f>L745+dt</f>
        <v>7.4399999999998858</v>
      </c>
      <c r="M746" s="16">
        <f>-springK*(P745)+grav*mass</f>
        <v>-0.42801573594858766</v>
      </c>
      <c r="N746" s="16">
        <f>Table2[[#This Row],[F]]/mass</f>
        <v>-2.8534382396572511</v>
      </c>
      <c r="O746" s="16">
        <f>N746*(dt) + O745</f>
        <v>1.4105201597520733</v>
      </c>
      <c r="P746" s="18">
        <f>O746*dt + P745</f>
        <v>-0.1461842398850311</v>
      </c>
      <c r="R746" s="17">
        <v>745</v>
      </c>
      <c r="S746" s="16">
        <f>S745+dt</f>
        <v>7.4399999999998858</v>
      </c>
      <c r="T746" s="16">
        <f>-springK*(W745)+grav*mass-$Y$2*V745</f>
        <v>-0.41936062527968015</v>
      </c>
      <c r="U746" s="16">
        <f>Table24[[#This Row],[F]]/mass</f>
        <v>-2.7957375018645343</v>
      </c>
      <c r="V746" s="16">
        <f>U746*(dt) + V745</f>
        <v>1.375611321439717</v>
      </c>
      <c r="W746" s="18">
        <f>V746*dt + W745</f>
        <v>-0.14807844030584527</v>
      </c>
    </row>
    <row r="747" spans="1:23" x14ac:dyDescent="0.25">
      <c r="A747">
        <v>37.25</v>
      </c>
      <c r="B747">
        <v>0.30099999999999999</v>
      </c>
      <c r="C747">
        <v>-0.77</v>
      </c>
      <c r="D747">
        <f t="shared" si="66"/>
        <v>3.5000000000000031E-2</v>
      </c>
      <c r="E747">
        <f t="shared" si="67"/>
        <v>0.25000000000000006</v>
      </c>
      <c r="F747" s="24">
        <f t="shared" si="68"/>
        <v>-5.1502500000000048E-2</v>
      </c>
      <c r="G747" s="24">
        <f t="shared" si="69"/>
        <v>0.20343750000000008</v>
      </c>
      <c r="H747" s="24">
        <f t="shared" si="70"/>
        <v>4.44675E-2</v>
      </c>
      <c r="I747" s="24">
        <f t="shared" si="71"/>
        <v>0.19640250000000004</v>
      </c>
      <c r="K747" s="17">
        <v>746</v>
      </c>
      <c r="L747" s="16">
        <f>L746+dt</f>
        <v>7.4499999999998856</v>
      </c>
      <c r="M747" s="16">
        <f>-springK*(P746)+grav*mass</f>
        <v>-0.51984059834844765</v>
      </c>
      <c r="N747" s="16">
        <f>Table2[[#This Row],[F]]/mass</f>
        <v>-3.4656039889896513</v>
      </c>
      <c r="O747" s="16">
        <f>N747*(dt) + O746</f>
        <v>1.3758641198621768</v>
      </c>
      <c r="P747" s="18">
        <f>O747*dt + P746</f>
        <v>-0.13242559868640932</v>
      </c>
      <c r="R747" s="17">
        <v>746</v>
      </c>
      <c r="S747" s="16">
        <f>S746+dt</f>
        <v>7.4499999999998856</v>
      </c>
      <c r="T747" s="16">
        <f>-springK*(W746)+grav*mass-$Y$2*V746</f>
        <v>-0.50888496493038704</v>
      </c>
      <c r="U747" s="16">
        <f>Table24[[#This Row],[F]]/mass</f>
        <v>-3.3925664328692471</v>
      </c>
      <c r="V747" s="16">
        <f>U747*(dt) + V746</f>
        <v>1.3416856571110245</v>
      </c>
      <c r="W747" s="18">
        <f>V747*dt + W746</f>
        <v>-0.13466158373473502</v>
      </c>
    </row>
    <row r="748" spans="1:23" x14ac:dyDescent="0.25">
      <c r="A748">
        <v>37.299999999999997</v>
      </c>
      <c r="B748">
        <v>0.26500000000000001</v>
      </c>
      <c r="C748">
        <v>-0.66</v>
      </c>
      <c r="D748">
        <f t="shared" si="66"/>
        <v>7.1000000000000008E-2</v>
      </c>
      <c r="E748">
        <f t="shared" si="67"/>
        <v>0.28600000000000003</v>
      </c>
      <c r="F748" s="24">
        <f t="shared" si="68"/>
        <v>-0.10447650000000001</v>
      </c>
      <c r="G748" s="24">
        <f t="shared" si="69"/>
        <v>0.26624598000000005</v>
      </c>
      <c r="H748" s="24">
        <f t="shared" si="70"/>
        <v>3.2670000000000005E-2</v>
      </c>
      <c r="I748" s="24">
        <f t="shared" si="71"/>
        <v>0.19443948000000003</v>
      </c>
      <c r="K748" s="17">
        <v>747</v>
      </c>
      <c r="L748" s="16">
        <f>L747+dt</f>
        <v>7.4599999999998854</v>
      </c>
      <c r="M748" s="16">
        <f>-springK*(P747)+grav*mass</f>
        <v>-0.60940935255147533</v>
      </c>
      <c r="N748" s="16">
        <f>Table2[[#This Row],[F]]/mass</f>
        <v>-4.0627290170098354</v>
      </c>
      <c r="O748" s="16">
        <f>N748*(dt) + O747</f>
        <v>1.3352368296920785</v>
      </c>
      <c r="P748" s="18">
        <f>O748*dt + P747</f>
        <v>-0.11907323038948854</v>
      </c>
      <c r="R748" s="17">
        <v>747</v>
      </c>
      <c r="S748" s="16">
        <f>S747+dt</f>
        <v>7.4599999999998854</v>
      </c>
      <c r="T748" s="16">
        <f>-springK*(W747)+grav*mass-$Y$2*V747</f>
        <v>-0.59619477554398603</v>
      </c>
      <c r="U748" s="16">
        <f>Table24[[#This Row],[F]]/mass</f>
        <v>-3.9746318369599072</v>
      </c>
      <c r="V748" s="16">
        <f>U748*(dt) + V747</f>
        <v>1.3019393387414255</v>
      </c>
      <c r="W748" s="18">
        <f>V748*dt + W747</f>
        <v>-0.12164219034732077</v>
      </c>
    </row>
    <row r="749" spans="1:23" x14ac:dyDescent="0.25">
      <c r="A749">
        <v>37.35</v>
      </c>
      <c r="B749">
        <v>0.23499999999999999</v>
      </c>
      <c r="C749">
        <v>-0.48</v>
      </c>
      <c r="D749">
        <f t="shared" si="66"/>
        <v>0.10100000000000003</v>
      </c>
      <c r="E749">
        <f t="shared" si="67"/>
        <v>0.31600000000000006</v>
      </c>
      <c r="F749" s="24">
        <f t="shared" si="68"/>
        <v>-0.14862150000000005</v>
      </c>
      <c r="G749" s="24">
        <f t="shared" si="69"/>
        <v>0.32503128000000014</v>
      </c>
      <c r="H749" s="24">
        <f t="shared" si="70"/>
        <v>1.728E-2</v>
      </c>
      <c r="I749" s="24">
        <f t="shared" si="71"/>
        <v>0.19368978000000009</v>
      </c>
      <c r="K749" s="17">
        <v>748</v>
      </c>
      <c r="L749" s="16">
        <f>L748+dt</f>
        <v>7.4699999999998852</v>
      </c>
      <c r="M749" s="16">
        <f>-springK*(P748)+grav*mass</f>
        <v>-0.6963332701644297</v>
      </c>
      <c r="N749" s="16">
        <f>Table2[[#This Row],[F]]/mass</f>
        <v>-4.6422218010961984</v>
      </c>
      <c r="O749" s="16">
        <f>N749*(dt) + O748</f>
        <v>1.2888146116811166</v>
      </c>
      <c r="P749" s="18">
        <f>O749*dt + P748</f>
        <v>-0.10618508427267738</v>
      </c>
      <c r="R749" s="17">
        <v>748</v>
      </c>
      <c r="S749" s="16">
        <f>S748+dt</f>
        <v>7.4699999999998852</v>
      </c>
      <c r="T749" s="16">
        <f>-springK*(W748)+grav*mass-$Y$2*V748</f>
        <v>-0.68091128017768332</v>
      </c>
      <c r="U749" s="16">
        <f>Table24[[#This Row],[F]]/mass</f>
        <v>-4.5394085345178894</v>
      </c>
      <c r="V749" s="16">
        <f>U749*(dt) + V748</f>
        <v>1.2565452533962467</v>
      </c>
      <c r="W749" s="18">
        <f>V749*dt + W748</f>
        <v>-0.1090767378133583</v>
      </c>
    </row>
    <row r="750" spans="1:23" x14ac:dyDescent="0.25">
      <c r="A750">
        <v>37.4</v>
      </c>
      <c r="B750">
        <v>0.216</v>
      </c>
      <c r="C750">
        <v>-0.25</v>
      </c>
      <c r="D750">
        <f t="shared" si="66"/>
        <v>0.12000000000000002</v>
      </c>
      <c r="E750">
        <f t="shared" si="67"/>
        <v>0.33500000000000008</v>
      </c>
      <c r="F750" s="24">
        <f t="shared" si="68"/>
        <v>-0.17658000000000004</v>
      </c>
      <c r="G750" s="24">
        <f t="shared" si="69"/>
        <v>0.36529237500000011</v>
      </c>
      <c r="H750" s="24">
        <f t="shared" si="70"/>
        <v>4.6874999999999998E-3</v>
      </c>
      <c r="I750" s="24">
        <f t="shared" si="71"/>
        <v>0.19339987500000008</v>
      </c>
      <c r="K750" s="17">
        <v>749</v>
      </c>
      <c r="L750" s="16">
        <f>L749+dt</f>
        <v>7.479999999999885</v>
      </c>
      <c r="M750" s="16">
        <f>-springK*(P749)+grav*mass</f>
        <v>-0.78023510138487029</v>
      </c>
      <c r="N750" s="16">
        <f>Table2[[#This Row],[F]]/mass</f>
        <v>-5.2015673425658022</v>
      </c>
      <c r="O750" s="16">
        <f>N750*(dt) + O749</f>
        <v>1.2367989382554585</v>
      </c>
      <c r="P750" s="18">
        <f>O750*dt + P749</f>
        <v>-9.3817094890122799E-2</v>
      </c>
      <c r="R750" s="17">
        <v>749</v>
      </c>
      <c r="S750" s="16">
        <f>S749+dt</f>
        <v>7.479999999999885</v>
      </c>
      <c r="T750" s="16">
        <f>-springK*(W749)+grav*mass-$Y$2*V749</f>
        <v>-0.76266698208843375</v>
      </c>
      <c r="U750" s="16">
        <f>Table24[[#This Row],[F]]/mass</f>
        <v>-5.084446547256225</v>
      </c>
      <c r="V750" s="16">
        <f>U750*(dt) + V749</f>
        <v>1.2057007879236845</v>
      </c>
      <c r="W750" s="18">
        <f>V750*dt + W749</f>
        <v>-9.701972993412146E-2</v>
      </c>
    </row>
    <row r="751" spans="1:23" x14ac:dyDescent="0.25">
      <c r="A751">
        <v>37.450000000000003</v>
      </c>
      <c r="B751">
        <v>0.21</v>
      </c>
      <c r="C751">
        <v>0.01</v>
      </c>
      <c r="D751">
        <f t="shared" si="66"/>
        <v>0.12600000000000003</v>
      </c>
      <c r="E751">
        <f t="shared" si="67"/>
        <v>0.34100000000000008</v>
      </c>
      <c r="F751" s="24">
        <f t="shared" si="68"/>
        <v>-0.18540900000000005</v>
      </c>
      <c r="G751" s="24">
        <f t="shared" si="69"/>
        <v>0.37849465500000018</v>
      </c>
      <c r="H751" s="24">
        <f t="shared" si="70"/>
        <v>7.5000000000000002E-6</v>
      </c>
      <c r="I751" s="24">
        <f t="shared" si="71"/>
        <v>0.19309315500000013</v>
      </c>
      <c r="K751" s="17">
        <v>750</v>
      </c>
      <c r="L751" s="16">
        <f>L750+dt</f>
        <v>7.4899999999998847</v>
      </c>
      <c r="M751" s="16">
        <f>-springK*(P750)+grav*mass</f>
        <v>-0.86075071226530064</v>
      </c>
      <c r="N751" s="16">
        <f>Table2[[#This Row],[F]]/mass</f>
        <v>-5.7383380817686716</v>
      </c>
      <c r="O751" s="16">
        <f>N751*(dt) + O750</f>
        <v>1.1794155574377718</v>
      </c>
      <c r="P751" s="18">
        <f>O751*dt + P750</f>
        <v>-8.2022939315745086E-2</v>
      </c>
      <c r="R751" s="17">
        <v>750</v>
      </c>
      <c r="S751" s="16">
        <f>S750+dt</f>
        <v>7.4899999999998847</v>
      </c>
      <c r="T751" s="16">
        <f>-springK*(W750)+grav*mass-$Y$2*V750</f>
        <v>-0.84110725891679305</v>
      </c>
      <c r="U751" s="16">
        <f>Table24[[#This Row],[F]]/mass</f>
        <v>-5.6073817261119538</v>
      </c>
      <c r="V751" s="16">
        <f>U751*(dt) + V750</f>
        <v>1.149626970662565</v>
      </c>
      <c r="W751" s="18">
        <f>V751*dt + W750</f>
        <v>-8.5523460227495809E-2</v>
      </c>
    </row>
    <row r="752" spans="1:23" x14ac:dyDescent="0.25">
      <c r="A752">
        <v>37.5</v>
      </c>
      <c r="B752">
        <v>0.217</v>
      </c>
      <c r="C752">
        <v>0.26</v>
      </c>
      <c r="D752">
        <f t="shared" si="66"/>
        <v>0.11900000000000002</v>
      </c>
      <c r="E752">
        <f t="shared" si="67"/>
        <v>0.33400000000000007</v>
      </c>
      <c r="F752" s="24">
        <f t="shared" si="68"/>
        <v>-0.17510850000000003</v>
      </c>
      <c r="G752" s="24">
        <f t="shared" si="69"/>
        <v>0.36311478000000014</v>
      </c>
      <c r="H752" s="24">
        <f t="shared" si="70"/>
        <v>5.0700000000000007E-3</v>
      </c>
      <c r="I752" s="24">
        <f t="shared" si="71"/>
        <v>0.1930762800000001</v>
      </c>
      <c r="K752" s="17">
        <v>751</v>
      </c>
      <c r="L752" s="16">
        <f>L751+dt</f>
        <v>7.4999999999998845</v>
      </c>
      <c r="M752" s="16">
        <f>-springK*(P751)+grav*mass</f>
        <v>-0.93753066505449956</v>
      </c>
      <c r="N752" s="16">
        <f>Table2[[#This Row],[F]]/mass</f>
        <v>-6.2502044336966636</v>
      </c>
      <c r="O752" s="16">
        <f>N752*(dt) + O751</f>
        <v>1.1169135131008052</v>
      </c>
      <c r="P752" s="18">
        <f>O752*dt + P751</f>
        <v>-7.0853804184737038E-2</v>
      </c>
      <c r="R752" s="17">
        <v>751</v>
      </c>
      <c r="S752" s="16">
        <f>S751+dt</f>
        <v>7.4999999999998845</v>
      </c>
      <c r="T752" s="16">
        <f>-springK*(W751)+grav*mass-$Y$2*V751</f>
        <v>-0.91589190088966488</v>
      </c>
      <c r="U752" s="16">
        <f>Table24[[#This Row],[F]]/mass</f>
        <v>-6.1059460059310995</v>
      </c>
      <c r="V752" s="16">
        <f>U752*(dt) + V751</f>
        <v>1.088567510603254</v>
      </c>
      <c r="W752" s="18">
        <f>V752*dt + W751</f>
        <v>-7.4637785121463268E-2</v>
      </c>
    </row>
    <row r="753" spans="1:23" x14ac:dyDescent="0.25">
      <c r="A753">
        <v>37.549999999999997</v>
      </c>
      <c r="B753">
        <v>0.23599999999999999</v>
      </c>
      <c r="C753">
        <v>0.48</v>
      </c>
      <c r="D753">
        <f t="shared" si="66"/>
        <v>0.10000000000000003</v>
      </c>
      <c r="E753">
        <f t="shared" si="67"/>
        <v>0.31500000000000006</v>
      </c>
      <c r="F753" s="24">
        <f t="shared" si="68"/>
        <v>-0.14715000000000006</v>
      </c>
      <c r="G753" s="24">
        <f t="shared" si="69"/>
        <v>0.32297737500000012</v>
      </c>
      <c r="H753" s="24">
        <f t="shared" si="70"/>
        <v>1.728E-2</v>
      </c>
      <c r="I753" s="24">
        <f t="shared" si="71"/>
        <v>0.19310737500000005</v>
      </c>
      <c r="K753" s="17">
        <v>752</v>
      </c>
      <c r="L753" s="16">
        <f>L752+dt</f>
        <v>7.5099999999998843</v>
      </c>
      <c r="M753" s="16">
        <f>-springK*(P752)+grav*mass</f>
        <v>-1.010241734757362</v>
      </c>
      <c r="N753" s="16">
        <f>Table2[[#This Row],[F]]/mass</f>
        <v>-6.7349448983824134</v>
      </c>
      <c r="O753" s="16">
        <f>N753*(dt) + O752</f>
        <v>1.049564064116981</v>
      </c>
      <c r="P753" s="18">
        <f>O753*dt + P752</f>
        <v>-6.0358163543567225E-2</v>
      </c>
      <c r="R753" s="17">
        <v>752</v>
      </c>
      <c r="S753" s="16">
        <f>S752+dt</f>
        <v>7.5099999999998843</v>
      </c>
      <c r="T753" s="16">
        <f>-springK*(W752)+grav*mass-$Y$2*V752</f>
        <v>-0.98669658636987745</v>
      </c>
      <c r="U753" s="16">
        <f>Table24[[#This Row],[F]]/mass</f>
        <v>-6.5779772424658498</v>
      </c>
      <c r="V753" s="16">
        <f>U753*(dt) + V752</f>
        <v>1.0227877381785955</v>
      </c>
      <c r="W753" s="18">
        <f>V753*dt + W752</f>
        <v>-6.4409907739677308E-2</v>
      </c>
    </row>
    <row r="754" spans="1:23" x14ac:dyDescent="0.25">
      <c r="A754">
        <v>37.6</v>
      </c>
      <c r="B754">
        <v>0.26500000000000001</v>
      </c>
      <c r="C754">
        <v>0.66</v>
      </c>
      <c r="D754">
        <f t="shared" si="66"/>
        <v>7.1000000000000008E-2</v>
      </c>
      <c r="E754">
        <f t="shared" si="67"/>
        <v>0.28600000000000003</v>
      </c>
      <c r="F754" s="24">
        <f t="shared" si="68"/>
        <v>-0.10447650000000001</v>
      </c>
      <c r="G754" s="24">
        <f t="shared" si="69"/>
        <v>0.26624598000000005</v>
      </c>
      <c r="H754" s="24">
        <f t="shared" si="70"/>
        <v>3.2670000000000005E-2</v>
      </c>
      <c r="I754" s="24">
        <f t="shared" si="71"/>
        <v>0.19443948000000003</v>
      </c>
      <c r="K754" s="17">
        <v>753</v>
      </c>
      <c r="L754" s="16">
        <f>L753+dt</f>
        <v>7.5199999999998841</v>
      </c>
      <c r="M754" s="16">
        <f>-springK*(P753)+grav*mass</f>
        <v>-1.0785683553313774</v>
      </c>
      <c r="N754" s="16">
        <f>Table2[[#This Row],[F]]/mass</f>
        <v>-7.1904557022091833</v>
      </c>
      <c r="O754" s="16">
        <f>N754*(dt) + O753</f>
        <v>0.97765950709488914</v>
      </c>
      <c r="P754" s="18">
        <f>O754*dt + P753</f>
        <v>-5.0581568472618334E-2</v>
      </c>
      <c r="R754" s="17">
        <v>753</v>
      </c>
      <c r="S754" s="16">
        <f>S753+dt</f>
        <v>7.5199999999998841</v>
      </c>
      <c r="T754" s="16">
        <f>-springK*(W753)+grav*mass-$Y$2*V753</f>
        <v>-1.0532142883528794</v>
      </c>
      <c r="U754" s="16">
        <f>Table24[[#This Row],[F]]/mass</f>
        <v>-7.0214285890191963</v>
      </c>
      <c r="V754" s="16">
        <f>U754*(dt) + V753</f>
        <v>0.95257345228840351</v>
      </c>
      <c r="W754" s="18">
        <f>V754*dt + W753</f>
        <v>-5.4884173216793272E-2</v>
      </c>
    </row>
    <row r="755" spans="1:23" x14ac:dyDescent="0.25">
      <c r="A755">
        <v>37.65</v>
      </c>
      <c r="B755">
        <v>0.30199999999999999</v>
      </c>
      <c r="C755">
        <v>0.77</v>
      </c>
      <c r="D755">
        <f t="shared" si="66"/>
        <v>3.400000000000003E-2</v>
      </c>
      <c r="E755">
        <f t="shared" si="67"/>
        <v>0.24900000000000005</v>
      </c>
      <c r="F755" s="24">
        <f t="shared" si="68"/>
        <v>-5.0031000000000048E-2</v>
      </c>
      <c r="G755" s="24">
        <f t="shared" si="69"/>
        <v>0.20181325500000008</v>
      </c>
      <c r="H755" s="24">
        <f t="shared" si="70"/>
        <v>4.44675E-2</v>
      </c>
      <c r="I755" s="24">
        <f t="shared" si="71"/>
        <v>0.19624975500000003</v>
      </c>
      <c r="K755" s="17">
        <v>754</v>
      </c>
      <c r="L755" s="16">
        <f>L754+dt</f>
        <v>7.5299999999998839</v>
      </c>
      <c r="M755" s="16">
        <f>-springK*(P754)+grav*mass</f>
        <v>-1.1422139892432548</v>
      </c>
      <c r="N755" s="16">
        <f>Table2[[#This Row],[F]]/mass</f>
        <v>-7.6147599282883656</v>
      </c>
      <c r="O755" s="16">
        <f>N755*(dt) + O754</f>
        <v>0.90151190781200552</v>
      </c>
      <c r="P755" s="18">
        <f>O755*dt + P754</f>
        <v>-4.156644939449828E-2</v>
      </c>
      <c r="R755" s="17">
        <v>754</v>
      </c>
      <c r="S755" s="16">
        <f>S754+dt</f>
        <v>7.5299999999998839</v>
      </c>
      <c r="T755" s="16">
        <f>-springK*(W754)+grav*mass-$Y$2*V754</f>
        <v>-1.1151566058109641</v>
      </c>
      <c r="U755" s="16">
        <f>Table24[[#This Row],[F]]/mass</f>
        <v>-7.4343773720730946</v>
      </c>
      <c r="V755" s="16">
        <f>U755*(dt) + V754</f>
        <v>0.87822967856767253</v>
      </c>
      <c r="W755" s="18">
        <f>V755*dt + W754</f>
        <v>-4.6101876431116545E-2</v>
      </c>
    </row>
    <row r="756" spans="1:23" x14ac:dyDescent="0.25">
      <c r="A756">
        <v>37.700000000000003</v>
      </c>
      <c r="B756">
        <v>0.34300000000000003</v>
      </c>
      <c r="C756">
        <v>0.8</v>
      </c>
      <c r="D756">
        <f t="shared" si="66"/>
        <v>-7.0000000000000062E-3</v>
      </c>
      <c r="E756">
        <f t="shared" si="67"/>
        <v>0.20800000000000002</v>
      </c>
      <c r="F756" s="24">
        <f t="shared" si="68"/>
        <v>1.0300500000000008E-2</v>
      </c>
      <c r="G756" s="24">
        <f t="shared" si="69"/>
        <v>0.14082432000000003</v>
      </c>
      <c r="H756" s="24">
        <f t="shared" si="70"/>
        <v>4.8000000000000008E-2</v>
      </c>
      <c r="I756" s="24">
        <f t="shared" si="71"/>
        <v>0.19912482000000006</v>
      </c>
      <c r="K756" s="17">
        <v>755</v>
      </c>
      <c r="L756" s="16">
        <f>L755+dt</f>
        <v>7.5399999999998837</v>
      </c>
      <c r="M756" s="16">
        <f>-springK*(P755)+grav*mass</f>
        <v>-1.2009024144418161</v>
      </c>
      <c r="N756" s="16">
        <f>Table2[[#This Row],[F]]/mass</f>
        <v>-8.0060160962787741</v>
      </c>
      <c r="O756" s="16">
        <f>N756*(dt) + O755</f>
        <v>0.82145174684921773</v>
      </c>
      <c r="P756" s="18">
        <f>O756*dt + P755</f>
        <v>-3.3351931926006106E-2</v>
      </c>
      <c r="R756" s="17">
        <v>755</v>
      </c>
      <c r="S756" s="16">
        <f>S755+dt</f>
        <v>7.5399999999998837</v>
      </c>
      <c r="T756" s="16">
        <f>-springK*(W755)+grav*mass-$Y$2*V755</f>
        <v>-1.1722550141119989</v>
      </c>
      <c r="U756" s="16">
        <f>Table24[[#This Row],[F]]/mass</f>
        <v>-7.8150334274133266</v>
      </c>
      <c r="V756" s="16">
        <f>U756*(dt) + V755</f>
        <v>0.80007934429353922</v>
      </c>
      <c r="W756" s="18">
        <f>V756*dt + W755</f>
        <v>-3.8101082988181156E-2</v>
      </c>
    </row>
    <row r="757" spans="1:23" x14ac:dyDescent="0.25">
      <c r="A757">
        <v>37.75</v>
      </c>
      <c r="B757">
        <v>0.38200000000000001</v>
      </c>
      <c r="C757">
        <v>0.74</v>
      </c>
      <c r="D757">
        <f t="shared" si="66"/>
        <v>-4.5999999999999985E-2</v>
      </c>
      <c r="E757">
        <f t="shared" si="67"/>
        <v>0.16900000000000004</v>
      </c>
      <c r="F757" s="24">
        <f t="shared" si="68"/>
        <v>6.7688999999999971E-2</v>
      </c>
      <c r="G757" s="24">
        <f t="shared" si="69"/>
        <v>9.2966055000000047E-2</v>
      </c>
      <c r="H757" s="24">
        <f t="shared" si="70"/>
        <v>4.1069999999999995E-2</v>
      </c>
      <c r="I757" s="24">
        <f t="shared" si="71"/>
        <v>0.20172505500000001</v>
      </c>
      <c r="K757" s="17">
        <v>756</v>
      </c>
      <c r="L757" s="16">
        <f>L756+dt</f>
        <v>7.5499999999998835</v>
      </c>
      <c r="M757" s="16">
        <f>-springK*(P756)+grav*mass</f>
        <v>-1.2543789231617002</v>
      </c>
      <c r="N757" s="16">
        <f>Table2[[#This Row],[F]]/mass</f>
        <v>-8.3625261544113343</v>
      </c>
      <c r="O757" s="16">
        <f>N757*(dt) + O756</f>
        <v>0.73782648530510442</v>
      </c>
      <c r="P757" s="18">
        <f>O757*dt + P756</f>
        <v>-2.5973667072955061E-2</v>
      </c>
      <c r="R757" s="17">
        <v>756</v>
      </c>
      <c r="S757" s="16">
        <f>S756+dt</f>
        <v>7.5499999999998835</v>
      </c>
      <c r="T757" s="16">
        <f>-springK*(W756)+grav*mass-$Y$2*V756</f>
        <v>-1.2242620290912343</v>
      </c>
      <c r="U757" s="16">
        <f>Table24[[#This Row],[F]]/mass</f>
        <v>-8.1617468606082291</v>
      </c>
      <c r="V757" s="16">
        <f>U757*(dt) + V756</f>
        <v>0.7184618756874569</v>
      </c>
      <c r="W757" s="18">
        <f>V757*dt + W756</f>
        <v>-3.0916464231306586E-2</v>
      </c>
    </row>
    <row r="758" spans="1:23" x14ac:dyDescent="0.25">
      <c r="A758">
        <v>37.799999999999997</v>
      </c>
      <c r="B758">
        <v>0.41599999999999998</v>
      </c>
      <c r="C758">
        <v>0.6</v>
      </c>
      <c r="D758">
        <f t="shared" si="66"/>
        <v>-7.999999999999996E-2</v>
      </c>
      <c r="E758">
        <f t="shared" si="67"/>
        <v>0.13500000000000006</v>
      </c>
      <c r="F758" s="24">
        <f t="shared" si="68"/>
        <v>0.11771999999999994</v>
      </c>
      <c r="G758" s="24">
        <f t="shared" si="69"/>
        <v>5.9322375000000059E-2</v>
      </c>
      <c r="H758" s="24">
        <f t="shared" si="70"/>
        <v>2.7E-2</v>
      </c>
      <c r="I758" s="24">
        <f t="shared" si="71"/>
        <v>0.204042375</v>
      </c>
      <c r="K758" s="17">
        <v>757</v>
      </c>
      <c r="L758" s="16">
        <f>L757+dt</f>
        <v>7.5599999999998833</v>
      </c>
      <c r="M758" s="16">
        <f>-springK*(P757)+grav*mass</f>
        <v>-1.3024114273550627</v>
      </c>
      <c r="N758" s="16">
        <f>Table2[[#This Row],[F]]/mass</f>
        <v>-8.682742849033751</v>
      </c>
      <c r="O758" s="16">
        <f>N758*(dt) + O757</f>
        <v>0.65099905681476689</v>
      </c>
      <c r="P758" s="18">
        <f>O758*dt + P757</f>
        <v>-1.9463676504807393E-2</v>
      </c>
      <c r="R758" s="17">
        <v>757</v>
      </c>
      <c r="S758" s="16">
        <f>S757+dt</f>
        <v>7.5599999999998833</v>
      </c>
      <c r="T758" s="16">
        <f>-springK*(W757)+grav*mass-$Y$2*V757</f>
        <v>-1.2709522797298816</v>
      </c>
      <c r="U758" s="16">
        <f>Table24[[#This Row],[F]]/mass</f>
        <v>-8.4730151981992101</v>
      </c>
      <c r="V758" s="16">
        <f>U758*(dt) + V757</f>
        <v>0.63373172370546482</v>
      </c>
      <c r="W758" s="18">
        <f>V758*dt + W757</f>
        <v>-2.4579146994251937E-2</v>
      </c>
    </row>
    <row r="759" spans="1:23" x14ac:dyDescent="0.25">
      <c r="A759">
        <v>37.85</v>
      </c>
      <c r="B759">
        <v>0.442</v>
      </c>
      <c r="C759">
        <v>0.39</v>
      </c>
      <c r="D759">
        <f t="shared" si="66"/>
        <v>-0.10599999999999998</v>
      </c>
      <c r="E759">
        <f t="shared" si="67"/>
        <v>0.10900000000000004</v>
      </c>
      <c r="F759" s="24">
        <f t="shared" si="68"/>
        <v>0.15597899999999998</v>
      </c>
      <c r="G759" s="24">
        <f t="shared" si="69"/>
        <v>3.8672655000000028E-2</v>
      </c>
      <c r="H759" s="24">
        <f t="shared" si="70"/>
        <v>1.1407500000000001E-2</v>
      </c>
      <c r="I759" s="24">
        <f t="shared" si="71"/>
        <v>0.20605915499999999</v>
      </c>
      <c r="K759" s="17">
        <v>758</v>
      </c>
      <c r="L759" s="16">
        <f>L758+dt</f>
        <v>7.569999999999883</v>
      </c>
      <c r="M759" s="16">
        <f>-springK*(P758)+grav*mass</f>
        <v>-1.3447914659537039</v>
      </c>
      <c r="N759" s="16">
        <f>Table2[[#This Row],[F]]/mass</f>
        <v>-8.96527643969136</v>
      </c>
      <c r="O759" s="16">
        <f>N759*(dt) + O758</f>
        <v>0.56134629241785328</v>
      </c>
      <c r="P759" s="18">
        <f>O759*dt + P758</f>
        <v>-1.3850213580628861E-2</v>
      </c>
      <c r="R759" s="17">
        <v>758</v>
      </c>
      <c r="S759" s="16">
        <f>S758+dt</f>
        <v>7.569999999999883</v>
      </c>
      <c r="T759" s="16">
        <f>-springK*(W758)+grav*mass-$Y$2*V758</f>
        <v>-1.3121234847911254</v>
      </c>
      <c r="U759" s="16">
        <f>Table24[[#This Row],[F]]/mass</f>
        <v>-8.7474898986075029</v>
      </c>
      <c r="V759" s="16">
        <f>U759*(dt) + V758</f>
        <v>0.54625682471938974</v>
      </c>
      <c r="W759" s="18">
        <f>V759*dt + W758</f>
        <v>-1.9116578747058039E-2</v>
      </c>
    </row>
    <row r="760" spans="1:23" x14ac:dyDescent="0.25">
      <c r="A760">
        <v>37.9</v>
      </c>
      <c r="B760">
        <v>0.45600000000000002</v>
      </c>
      <c r="C760">
        <v>0.16</v>
      </c>
      <c r="D760">
        <f t="shared" si="66"/>
        <v>-0.12</v>
      </c>
      <c r="E760">
        <f t="shared" si="67"/>
        <v>9.5000000000000029E-2</v>
      </c>
      <c r="F760" s="24">
        <f t="shared" si="68"/>
        <v>0.17657999999999999</v>
      </c>
      <c r="G760" s="24">
        <f t="shared" si="69"/>
        <v>2.9376375000000017E-2</v>
      </c>
      <c r="H760" s="24">
        <f t="shared" si="70"/>
        <v>1.92E-3</v>
      </c>
      <c r="I760" s="24">
        <f t="shared" si="71"/>
        <v>0.207876375</v>
      </c>
      <c r="K760" s="17">
        <v>759</v>
      </c>
      <c r="L760" s="16">
        <f>L759+dt</f>
        <v>7.5799999999998828</v>
      </c>
      <c r="M760" s="16">
        <f>-springK*(P759)+grav*mass</f>
        <v>-1.3813351095901061</v>
      </c>
      <c r="N760" s="16">
        <f>Table2[[#This Row],[F]]/mass</f>
        <v>-9.2089007306007069</v>
      </c>
      <c r="O760" s="16">
        <f>N760*(dt) + O759</f>
        <v>0.46925728511184622</v>
      </c>
      <c r="P760" s="18">
        <f>O760*dt + P759</f>
        <v>-9.1576407295103981E-3</v>
      </c>
      <c r="R760" s="17">
        <v>759</v>
      </c>
      <c r="S760" s="16">
        <f>S759+dt</f>
        <v>7.5799999999998828</v>
      </c>
      <c r="T760" s="16">
        <f>-springK*(W759)+grav*mass-$Y$2*V759</f>
        <v>-1.3475973291813717</v>
      </c>
      <c r="U760" s="16">
        <f>Table24[[#This Row],[F]]/mass</f>
        <v>-8.9839821945424774</v>
      </c>
      <c r="V760" s="16">
        <f>U760*(dt) + V759</f>
        <v>0.45641700277396496</v>
      </c>
      <c r="W760" s="18">
        <f>V760*dt + W759</f>
        <v>-1.4552408719318389E-2</v>
      </c>
    </row>
    <row r="761" spans="1:23" x14ac:dyDescent="0.25">
      <c r="A761">
        <v>37.950000000000003</v>
      </c>
      <c r="B761">
        <v>0.45800000000000002</v>
      </c>
      <c r="C761">
        <v>-0.1</v>
      </c>
      <c r="D761">
        <f t="shared" si="66"/>
        <v>-0.122</v>
      </c>
      <c r="E761">
        <f t="shared" si="67"/>
        <v>9.3000000000000027E-2</v>
      </c>
      <c r="F761" s="24">
        <f t="shared" si="68"/>
        <v>0.17952300000000002</v>
      </c>
      <c r="G761" s="24">
        <f t="shared" si="69"/>
        <v>2.8152495000000017E-2</v>
      </c>
      <c r="H761" s="24">
        <f t="shared" si="70"/>
        <v>7.5000000000000012E-4</v>
      </c>
      <c r="I761" s="24">
        <f t="shared" si="71"/>
        <v>0.20842549500000004</v>
      </c>
      <c r="K761" s="17">
        <v>760</v>
      </c>
      <c r="L761" s="16">
        <f>L760+dt</f>
        <v>7.5899999999998826</v>
      </c>
      <c r="M761" s="16">
        <f>-springK*(P760)+grav*mass</f>
        <v>-1.4118837588508872</v>
      </c>
      <c r="N761" s="16">
        <f>Table2[[#This Row],[F]]/mass</f>
        <v>-9.412558392339248</v>
      </c>
      <c r="O761" s="16">
        <f>N761*(dt) + O760</f>
        <v>0.37513170118845374</v>
      </c>
      <c r="P761" s="18">
        <f>O761*dt + P760</f>
        <v>-5.4063237176258609E-3</v>
      </c>
      <c r="R761" s="17">
        <v>760</v>
      </c>
      <c r="S761" s="16">
        <f>S760+dt</f>
        <v>7.5899999999998826</v>
      </c>
      <c r="T761" s="16">
        <f>-springK*(W760)+grav*mass-$Y$2*V760</f>
        <v>-1.3772202362400112</v>
      </c>
      <c r="U761" s="16">
        <f>Table24[[#This Row],[F]]/mass</f>
        <v>-9.1814682416000757</v>
      </c>
      <c r="V761" s="16">
        <f>U761*(dt) + V760</f>
        <v>0.36460232035796419</v>
      </c>
      <c r="W761" s="18">
        <f>V761*dt + W760</f>
        <v>-1.0906385515738748E-2</v>
      </c>
    </row>
    <row r="762" spans="1:23" x14ac:dyDescent="0.25">
      <c r="A762">
        <v>38</v>
      </c>
      <c r="B762">
        <v>0.44600000000000001</v>
      </c>
      <c r="C762">
        <v>-0.35</v>
      </c>
      <c r="D762">
        <f t="shared" si="66"/>
        <v>-0.10999999999999999</v>
      </c>
      <c r="E762">
        <f t="shared" si="67"/>
        <v>0.10500000000000004</v>
      </c>
      <c r="F762" s="24">
        <f t="shared" si="68"/>
        <v>0.16186499999999998</v>
      </c>
      <c r="G762" s="24">
        <f t="shared" si="69"/>
        <v>3.5886375000000026E-2</v>
      </c>
      <c r="H762" s="24">
        <f t="shared" si="70"/>
        <v>9.1874999999999978E-3</v>
      </c>
      <c r="I762" s="24">
        <f t="shared" si="71"/>
        <v>0.20693887499999999</v>
      </c>
      <c r="K762" s="17">
        <v>761</v>
      </c>
      <c r="L762" s="16">
        <f>L761+dt</f>
        <v>7.5999999999998824</v>
      </c>
      <c r="M762" s="16">
        <f>-springK*(P761)+grav*mass</f>
        <v>-1.4363048325982557</v>
      </c>
      <c r="N762" s="16">
        <f>Table2[[#This Row],[F]]/mass</f>
        <v>-9.5753655506550377</v>
      </c>
      <c r="O762" s="16">
        <f>N762*(dt) + O761</f>
        <v>0.27937804568190339</v>
      </c>
      <c r="P762" s="18">
        <f>O762*dt + P761</f>
        <v>-2.6125432608068268E-3</v>
      </c>
      <c r="R762" s="17">
        <v>761</v>
      </c>
      <c r="S762" s="16">
        <f>S761+dt</f>
        <v>7.5999999999998824</v>
      </c>
      <c r="T762" s="16">
        <f>-springK*(W761)+grav*mass-$Y$2*V761</f>
        <v>-1.4008640326128989</v>
      </c>
      <c r="U762" s="16">
        <f>Table24[[#This Row],[F]]/mass</f>
        <v>-9.3390935507526596</v>
      </c>
      <c r="V762" s="16">
        <f>U762*(dt) + V761</f>
        <v>0.27121138485043761</v>
      </c>
      <c r="W762" s="18">
        <f>V762*dt + W761</f>
        <v>-8.1942716672343714E-3</v>
      </c>
    </row>
    <row r="763" spans="1:23" x14ac:dyDescent="0.25">
      <c r="A763">
        <v>38.049999999999997</v>
      </c>
      <c r="B763">
        <v>0.42299999999999999</v>
      </c>
      <c r="C763">
        <v>-0.56000000000000005</v>
      </c>
      <c r="D763">
        <f t="shared" si="66"/>
        <v>-8.6999999999999966E-2</v>
      </c>
      <c r="E763">
        <f t="shared" si="67"/>
        <v>0.12800000000000006</v>
      </c>
      <c r="F763" s="24">
        <f t="shared" si="68"/>
        <v>0.12802049999999995</v>
      </c>
      <c r="G763" s="24">
        <f t="shared" si="69"/>
        <v>5.3329920000000051E-2</v>
      </c>
      <c r="H763" s="24">
        <f t="shared" si="70"/>
        <v>2.3520000000000003E-2</v>
      </c>
      <c r="I763" s="24">
        <f t="shared" si="71"/>
        <v>0.20487042000000003</v>
      </c>
      <c r="K763" s="17">
        <v>762</v>
      </c>
      <c r="L763" s="16">
        <f>L762+dt</f>
        <v>7.6099999999998822</v>
      </c>
      <c r="M763" s="16">
        <f>-springK*(P762)+grav*mass</f>
        <v>-1.4544923433721475</v>
      </c>
      <c r="N763" s="16">
        <f>Table2[[#This Row],[F]]/mass</f>
        <v>-9.6966156224809836</v>
      </c>
      <c r="O763" s="16">
        <f>N763*(dt) + O762</f>
        <v>0.18241188945709355</v>
      </c>
      <c r="P763" s="18">
        <f>O763*dt + P762</f>
        <v>-7.8842436623589125E-4</v>
      </c>
      <c r="R763" s="17">
        <v>762</v>
      </c>
      <c r="S763" s="16">
        <f>S762+dt</f>
        <v>7.6099999999998822</v>
      </c>
      <c r="T763" s="16">
        <f>-springK*(W762)+grav*mass-$Y$2*V762</f>
        <v>-1.4184265028311547</v>
      </c>
      <c r="U763" s="16">
        <f>Table24[[#This Row],[F]]/mass</f>
        <v>-9.4561766855410312</v>
      </c>
      <c r="V763" s="16">
        <f>U763*(dt) + V762</f>
        <v>0.17664961799502729</v>
      </c>
      <c r="W763" s="18">
        <f>V763*dt + W762</f>
        <v>-6.4277754872840986E-3</v>
      </c>
    </row>
    <row r="764" spans="1:23" x14ac:dyDescent="0.25">
      <c r="A764">
        <v>38.1</v>
      </c>
      <c r="B764">
        <v>0.39</v>
      </c>
      <c r="C764">
        <v>-0.71</v>
      </c>
      <c r="D764">
        <f t="shared" si="66"/>
        <v>-5.3999999999999992E-2</v>
      </c>
      <c r="E764">
        <f t="shared" si="67"/>
        <v>0.16100000000000003</v>
      </c>
      <c r="F764" s="24">
        <f t="shared" si="68"/>
        <v>7.9460999999999976E-2</v>
      </c>
      <c r="G764" s="24">
        <f t="shared" si="69"/>
        <v>8.4372855000000024E-2</v>
      </c>
      <c r="H764" s="24">
        <f t="shared" si="70"/>
        <v>3.7807500000000001E-2</v>
      </c>
      <c r="I764" s="24">
        <f t="shared" si="71"/>
        <v>0.20164135499999999</v>
      </c>
      <c r="K764" s="17">
        <v>763</v>
      </c>
      <c r="L764" s="16">
        <f>L763+dt</f>
        <v>7.619999999999882</v>
      </c>
      <c r="M764" s="16">
        <f>-springK*(P763)+grav*mass</f>
        <v>-1.4663673573758045</v>
      </c>
      <c r="N764" s="16">
        <f>Table2[[#This Row],[F]]/mass</f>
        <v>-9.7757823825053638</v>
      </c>
      <c r="O764" s="16">
        <f>N764*(dt) + O763</f>
        <v>8.4654065632039907E-2</v>
      </c>
      <c r="P764" s="18">
        <f>O764*dt + P763</f>
        <v>5.8116290084507831E-5</v>
      </c>
      <c r="R764" s="17">
        <v>763</v>
      </c>
      <c r="S764" s="16">
        <f>S763+dt</f>
        <v>7.619999999999882</v>
      </c>
      <c r="T764" s="16">
        <f>-springK*(W763)+grav*mass-$Y$2*V763</f>
        <v>-1.4298318311957756</v>
      </c>
      <c r="U764" s="16">
        <f>Table24[[#This Row],[F]]/mass</f>
        <v>-9.5322122079718383</v>
      </c>
      <c r="V764" s="16">
        <f>U764*(dt) + V763</f>
        <v>8.1327495915308912E-2</v>
      </c>
      <c r="W764" s="18">
        <f>V764*dt + W763</f>
        <v>-5.6145005281310091E-3</v>
      </c>
    </row>
    <row r="765" spans="1:23" x14ac:dyDescent="0.25">
      <c r="A765">
        <v>38.15</v>
      </c>
      <c r="B765">
        <v>0.35199999999999998</v>
      </c>
      <c r="C765">
        <v>-0.79</v>
      </c>
      <c r="D765">
        <f t="shared" si="66"/>
        <v>-1.5999999999999959E-2</v>
      </c>
      <c r="E765">
        <f t="shared" si="67"/>
        <v>0.19900000000000007</v>
      </c>
      <c r="F765" s="24">
        <f t="shared" si="68"/>
        <v>2.354399999999994E-2</v>
      </c>
      <c r="G765" s="24">
        <f t="shared" si="69"/>
        <v>0.12890125500000008</v>
      </c>
      <c r="H765" s="24">
        <f t="shared" si="70"/>
        <v>4.6807500000000009E-2</v>
      </c>
      <c r="I765" s="24">
        <f t="shared" si="71"/>
        <v>0.199252755</v>
      </c>
      <c r="K765" s="17">
        <v>764</v>
      </c>
      <c r="L765" s="16">
        <f>L764+dt</f>
        <v>7.6299999999998818</v>
      </c>
      <c r="M765" s="16">
        <f>-springK*(P764)+grav*mass</f>
        <v>-1.4718783370484503</v>
      </c>
      <c r="N765" s="16">
        <f>Table2[[#This Row],[F]]/mass</f>
        <v>-9.8125222469896691</v>
      </c>
      <c r="O765" s="16">
        <f>N765*(dt) + O764</f>
        <v>-1.3471156837856782E-2</v>
      </c>
      <c r="P765" s="18">
        <f>O765*dt + P764</f>
        <v>-7.6595278294059991E-5</v>
      </c>
      <c r="R765" s="17">
        <v>764</v>
      </c>
      <c r="S765" s="16">
        <f>S764+dt</f>
        <v>7.6299999999998818</v>
      </c>
      <c r="T765" s="16">
        <f>-springK*(W764)+grav*mass-$Y$2*V764</f>
        <v>-1.4350309290577825</v>
      </c>
      <c r="U765" s="16">
        <f>Table24[[#This Row],[F]]/mass</f>
        <v>-9.5668728603852173</v>
      </c>
      <c r="V765" s="16">
        <f>U765*(dt) + V764</f>
        <v>-1.4341232688543259E-2</v>
      </c>
      <c r="W765" s="18">
        <f>V765*dt + W764</f>
        <v>-5.7579128550164418E-3</v>
      </c>
    </row>
    <row r="766" spans="1:23" x14ac:dyDescent="0.25">
      <c r="A766">
        <v>38.200000000000003</v>
      </c>
      <c r="B766">
        <v>0.311</v>
      </c>
      <c r="C766">
        <v>-0.78</v>
      </c>
      <c r="D766">
        <f t="shared" si="66"/>
        <v>2.5000000000000022E-2</v>
      </c>
      <c r="E766">
        <f t="shared" si="67"/>
        <v>0.24000000000000005</v>
      </c>
      <c r="F766" s="24">
        <f t="shared" si="68"/>
        <v>-3.6787500000000035E-2</v>
      </c>
      <c r="G766" s="24">
        <f t="shared" si="69"/>
        <v>0.18748800000000004</v>
      </c>
      <c r="H766" s="24">
        <f t="shared" si="70"/>
        <v>4.5630000000000004E-2</v>
      </c>
      <c r="I766" s="24">
        <f t="shared" si="71"/>
        <v>0.19633050000000002</v>
      </c>
      <c r="K766" s="17">
        <v>765</v>
      </c>
      <c r="L766" s="16">
        <f>L765+dt</f>
        <v>7.6399999999998816</v>
      </c>
      <c r="M766" s="16">
        <f>-springK*(P765)+grav*mass</f>
        <v>-1.4710013647383058</v>
      </c>
      <c r="N766" s="16">
        <f>Table2[[#This Row],[F]]/mass</f>
        <v>-9.8066757649220389</v>
      </c>
      <c r="O766" s="16">
        <f>N766*(dt) + O765</f>
        <v>-0.11153791448707717</v>
      </c>
      <c r="P766" s="18">
        <f>O766*dt + P765</f>
        <v>-1.1919744231648317E-3</v>
      </c>
      <c r="R766" s="17">
        <v>765</v>
      </c>
      <c r="S766" s="16">
        <f>S765+dt</f>
        <v>7.6399999999998816</v>
      </c>
      <c r="T766" s="16">
        <f>-springK*(W765)+grav*mass-$Y$2*V765</f>
        <v>-1.4340016460811544</v>
      </c>
      <c r="U766" s="16">
        <f>Table24[[#This Row],[F]]/mass</f>
        <v>-9.5600109738743626</v>
      </c>
      <c r="V766" s="16">
        <f>U766*(dt) + V765</f>
        <v>-0.10994134242728688</v>
      </c>
      <c r="W766" s="18">
        <f>V766*dt + W765</f>
        <v>-6.8573262792893108E-3</v>
      </c>
    </row>
    <row r="767" spans="1:23" x14ac:dyDescent="0.25">
      <c r="A767">
        <v>38.25</v>
      </c>
      <c r="B767">
        <v>0.27400000000000002</v>
      </c>
      <c r="C767">
        <v>-0.69</v>
      </c>
      <c r="D767">
        <f t="shared" si="66"/>
        <v>6.2E-2</v>
      </c>
      <c r="E767">
        <f t="shared" si="67"/>
        <v>0.27700000000000002</v>
      </c>
      <c r="F767" s="24">
        <f t="shared" si="68"/>
        <v>-9.1232999999999995E-2</v>
      </c>
      <c r="G767" s="24">
        <f t="shared" si="69"/>
        <v>0.24975289500000006</v>
      </c>
      <c r="H767" s="24">
        <f t="shared" si="70"/>
        <v>3.5707499999999989E-2</v>
      </c>
      <c r="I767" s="24">
        <f t="shared" si="71"/>
        <v>0.19422739500000008</v>
      </c>
      <c r="K767" s="17">
        <v>766</v>
      </c>
      <c r="L767" s="16">
        <f>L766+dt</f>
        <v>7.6499999999998813</v>
      </c>
      <c r="M767" s="16">
        <f>-springK*(P766)+grav*mass</f>
        <v>-1.463740246505197</v>
      </c>
      <c r="N767" s="16">
        <f>Table2[[#This Row],[F]]/mass</f>
        <v>-9.7582683100346461</v>
      </c>
      <c r="O767" s="16">
        <f>N767*(dt) + O766</f>
        <v>-0.20912059758742363</v>
      </c>
      <c r="P767" s="18">
        <f>O767*dt + P766</f>
        <v>-3.2831803990390684E-3</v>
      </c>
      <c r="R767" s="17">
        <v>766</v>
      </c>
      <c r="S767" s="16">
        <f>S766+dt</f>
        <v>7.6499999999998813</v>
      </c>
      <c r="T767" s="16">
        <f>-springK*(W766)+grav*mass-$Y$2*V766</f>
        <v>-1.4267488645793993</v>
      </c>
      <c r="U767" s="16">
        <f>Table24[[#This Row],[F]]/mass</f>
        <v>-9.5116590971959951</v>
      </c>
      <c r="V767" s="16">
        <f>U767*(dt) + V766</f>
        <v>-0.20505793339924683</v>
      </c>
      <c r="W767" s="18">
        <f>V767*dt + W766</f>
        <v>-8.9079056132817802E-3</v>
      </c>
    </row>
    <row r="768" spans="1:23" x14ac:dyDescent="0.25">
      <c r="A768">
        <v>38.299999999999997</v>
      </c>
      <c r="B768">
        <v>0.24199999999999999</v>
      </c>
      <c r="C768">
        <v>-0.53</v>
      </c>
      <c r="D768">
        <f t="shared" si="66"/>
        <v>9.4000000000000028E-2</v>
      </c>
      <c r="E768">
        <f t="shared" si="67"/>
        <v>0.30900000000000005</v>
      </c>
      <c r="F768" s="24">
        <f t="shared" si="68"/>
        <v>-0.13832100000000003</v>
      </c>
      <c r="G768" s="24">
        <f t="shared" si="69"/>
        <v>0.31079065500000014</v>
      </c>
      <c r="H768" s="24">
        <f t="shared" si="70"/>
        <v>2.1067500000000003E-2</v>
      </c>
      <c r="I768" s="24">
        <f t="shared" si="71"/>
        <v>0.19353715500000013</v>
      </c>
      <c r="K768" s="17">
        <v>767</v>
      </c>
      <c r="L768" s="16">
        <f>L767+dt</f>
        <v>7.6599999999998811</v>
      </c>
      <c r="M768" s="16">
        <f>-springK*(P767)+grav*mass</f>
        <v>-1.4501264956022557</v>
      </c>
      <c r="N768" s="16">
        <f>Table2[[#This Row],[F]]/mass</f>
        <v>-9.6675099706817047</v>
      </c>
      <c r="O768" s="16">
        <f>N768*(dt) + O767</f>
        <v>-0.30579569729424066</v>
      </c>
      <c r="P768" s="18">
        <f>O768*dt + P767</f>
        <v>-6.3411373719814753E-3</v>
      </c>
      <c r="R768" s="17">
        <v>767</v>
      </c>
      <c r="S768" s="16">
        <f>S767+dt</f>
        <v>7.6599999999998811</v>
      </c>
      <c r="T768" s="16">
        <f>-springK*(W767)+grav*mass-$Y$2*V767</f>
        <v>-1.4133044765241365</v>
      </c>
      <c r="U768" s="16">
        <f>Table24[[#This Row],[F]]/mass</f>
        <v>-9.4220298434942436</v>
      </c>
      <c r="V768" s="16">
        <f>U768*(dt) + V767</f>
        <v>-0.29927823183418928</v>
      </c>
      <c r="W768" s="18">
        <f>V768*dt + W767</f>
        <v>-1.1900687931623674E-2</v>
      </c>
    </row>
    <row r="769" spans="1:23" x14ac:dyDescent="0.25">
      <c r="A769">
        <v>38.35</v>
      </c>
      <c r="B769">
        <v>0.221</v>
      </c>
      <c r="C769">
        <v>-0.31</v>
      </c>
      <c r="D769">
        <f t="shared" si="66"/>
        <v>0.11500000000000002</v>
      </c>
      <c r="E769">
        <f t="shared" si="67"/>
        <v>0.33000000000000007</v>
      </c>
      <c r="F769" s="24">
        <f t="shared" si="68"/>
        <v>-0.16922250000000003</v>
      </c>
      <c r="G769" s="24">
        <f t="shared" si="69"/>
        <v>0.35446950000000016</v>
      </c>
      <c r="H769" s="24">
        <f t="shared" si="70"/>
        <v>7.2075000000000004E-3</v>
      </c>
      <c r="I769" s="24">
        <f t="shared" si="71"/>
        <v>0.19245450000000014</v>
      </c>
      <c r="K769" s="17">
        <v>768</v>
      </c>
      <c r="L769" s="16">
        <f>L768+dt</f>
        <v>7.6699999999998809</v>
      </c>
      <c r="M769" s="16">
        <f>-springK*(P768)+grav*mass</f>
        <v>-1.4302191957084007</v>
      </c>
      <c r="N769" s="16">
        <f>Table2[[#This Row],[F]]/mass</f>
        <v>-9.534794638056006</v>
      </c>
      <c r="O769" s="16">
        <f>N769*(dt) + O768</f>
        <v>-0.40114364367480071</v>
      </c>
      <c r="P769" s="18">
        <f>O769*dt + P768</f>
        <v>-1.0352573808729483E-2</v>
      </c>
      <c r="R769" s="17">
        <v>768</v>
      </c>
      <c r="S769" s="16">
        <f>S768+dt</f>
        <v>7.6699999999998809</v>
      </c>
      <c r="T769" s="16">
        <f>-springK*(W768)+grav*mass-$Y$2*V768</f>
        <v>-1.3937272433332957</v>
      </c>
      <c r="U769" s="16">
        <f>Table24[[#This Row],[F]]/mass</f>
        <v>-9.2915149555553054</v>
      </c>
      <c r="V769" s="16">
        <f>U769*(dt) + V768</f>
        <v>-0.39219338138974236</v>
      </c>
      <c r="W769" s="18">
        <f>V769*dt + W768</f>
        <v>-1.5822621745521098E-2</v>
      </c>
    </row>
    <row r="770" spans="1:23" x14ac:dyDescent="0.25">
      <c r="A770">
        <v>38.4</v>
      </c>
      <c r="B770">
        <v>0.21199999999999999</v>
      </c>
      <c r="C770">
        <v>-0.06</v>
      </c>
      <c r="D770">
        <f t="shared" si="66"/>
        <v>0.12400000000000003</v>
      </c>
      <c r="E770">
        <f t="shared" si="67"/>
        <v>0.33900000000000008</v>
      </c>
      <c r="F770" s="24">
        <f t="shared" si="68"/>
        <v>-0.18246600000000002</v>
      </c>
      <c r="G770" s="24">
        <f t="shared" si="69"/>
        <v>0.37406785500000017</v>
      </c>
      <c r="H770" s="24">
        <f t="shared" si="70"/>
        <v>2.7E-4</v>
      </c>
      <c r="I770" s="24">
        <f t="shared" si="71"/>
        <v>0.19187185500000015</v>
      </c>
      <c r="K770" s="17">
        <v>769</v>
      </c>
      <c r="L770" s="16">
        <f>L769+dt</f>
        <v>7.6799999999998807</v>
      </c>
      <c r="M770" s="16">
        <f>-springK*(P769)+grav*mass</f>
        <v>-1.4041047445051711</v>
      </c>
      <c r="N770" s="16">
        <f>Table2[[#This Row],[F]]/mass</f>
        <v>-9.3606982967011412</v>
      </c>
      <c r="O770" s="16">
        <f>N770*(dt) + O769</f>
        <v>-0.49475062664181213</v>
      </c>
      <c r="P770" s="18">
        <f>O770*dt + P769</f>
        <v>-1.5300080075147604E-2</v>
      </c>
      <c r="R770" s="17">
        <v>769</v>
      </c>
      <c r="S770" s="16">
        <f>S769+dt</f>
        <v>7.6799999999998807</v>
      </c>
      <c r="T770" s="16">
        <f>-springK*(W769)+grav*mass-$Y$2*V769</f>
        <v>-1.3681025390552679</v>
      </c>
      <c r="U770" s="16">
        <f>Table24[[#This Row],[F]]/mass</f>
        <v>-9.1206835937017861</v>
      </c>
      <c r="V770" s="16">
        <f>U770*(dt) + V769</f>
        <v>-0.4834002173267602</v>
      </c>
      <c r="W770" s="18">
        <f>V770*dt + W769</f>
        <v>-2.06566239187887E-2</v>
      </c>
    </row>
    <row r="771" spans="1:23" x14ac:dyDescent="0.25">
      <c r="A771">
        <v>38.450000000000003</v>
      </c>
      <c r="B771">
        <v>0.216</v>
      </c>
      <c r="C771">
        <v>0.19</v>
      </c>
      <c r="D771">
        <f t="shared" ref="D771:D834" si="72">springEq - B771</f>
        <v>0.12000000000000002</v>
      </c>
      <c r="E771">
        <f t="shared" ref="E771:E834" si="73">springNs - B771</f>
        <v>0.33500000000000008</v>
      </c>
      <c r="F771" s="24">
        <f t="shared" ref="F771:F834" si="74">D771*massPrev*gravity</f>
        <v>-0.17658000000000004</v>
      </c>
      <c r="G771" s="24">
        <f t="shared" ref="G771:G834" si="75">POWER(E771,2)*0.5*springConst</f>
        <v>0.36529237500000011</v>
      </c>
      <c r="H771" s="24">
        <f t="shared" ref="H771:H834" si="76">POWER(C771,2)*0.5*massPrev</f>
        <v>2.7074999999999998E-3</v>
      </c>
      <c r="I771" s="24">
        <f t="shared" si="71"/>
        <v>0.19141987500000007</v>
      </c>
      <c r="K771" s="17">
        <v>770</v>
      </c>
      <c r="L771" s="16">
        <f>L770+dt</f>
        <v>7.6899999999998805</v>
      </c>
      <c r="M771" s="16">
        <f>-springK*(P770)+grav*mass</f>
        <v>-1.3718964787107892</v>
      </c>
      <c r="N771" s="16">
        <f>Table2[[#This Row],[F]]/mass</f>
        <v>-9.1459765247385949</v>
      </c>
      <c r="O771" s="16">
        <f>N771*(dt) + O770</f>
        <v>-0.5862103918891981</v>
      </c>
      <c r="P771" s="18">
        <f>O771*dt + P770</f>
        <v>-2.1162183994039584E-2</v>
      </c>
      <c r="R771" s="17">
        <v>770</v>
      </c>
      <c r="S771" s="16">
        <f>S770+dt</f>
        <v>7.6899999999998805</v>
      </c>
      <c r="T771" s="16">
        <f>-springK*(W770)+grav*mass-$Y$2*V770</f>
        <v>-1.3365419780713588</v>
      </c>
      <c r="U771" s="16">
        <f>Table24[[#This Row],[F]]/mass</f>
        <v>-8.9102798538090582</v>
      </c>
      <c r="V771" s="16">
        <f>U771*(dt) + V770</f>
        <v>-0.57250301586485075</v>
      </c>
      <c r="W771" s="18">
        <f>V771*dt + W770</f>
        <v>-2.6381654077437207E-2</v>
      </c>
    </row>
    <row r="772" spans="1:23" x14ac:dyDescent="0.25">
      <c r="A772">
        <v>38.5</v>
      </c>
      <c r="B772">
        <v>0.23100000000000001</v>
      </c>
      <c r="C772">
        <v>0.42</v>
      </c>
      <c r="D772">
        <f t="shared" si="72"/>
        <v>0.10500000000000001</v>
      </c>
      <c r="E772">
        <f t="shared" si="73"/>
        <v>0.32000000000000006</v>
      </c>
      <c r="F772" s="24">
        <f t="shared" si="74"/>
        <v>-0.15450750000000002</v>
      </c>
      <c r="G772" s="24">
        <f t="shared" si="75"/>
        <v>0.33331200000000016</v>
      </c>
      <c r="H772" s="24">
        <f t="shared" si="76"/>
        <v>1.3229999999999997E-2</v>
      </c>
      <c r="I772" s="24">
        <f t="shared" ref="I772:I835" si="77">F772+G772+H772</f>
        <v>0.19203450000000014</v>
      </c>
      <c r="K772" s="17">
        <v>771</v>
      </c>
      <c r="L772" s="16">
        <f>L771+dt</f>
        <v>7.6999999999998803</v>
      </c>
      <c r="M772" s="16">
        <f>-springK*(P771)+grav*mass</f>
        <v>-1.3337341821988025</v>
      </c>
      <c r="N772" s="16">
        <f>Table2[[#This Row],[F]]/mass</f>
        <v>-8.8915612146586831</v>
      </c>
      <c r="O772" s="16">
        <f>N772*(dt) + O771</f>
        <v>-0.67512600403578493</v>
      </c>
      <c r="P772" s="18">
        <f>O772*dt + P771</f>
        <v>-2.7913444034397432E-2</v>
      </c>
      <c r="R772" s="17">
        <v>771</v>
      </c>
      <c r="S772" s="16">
        <f>S771+dt</f>
        <v>7.6999999999998803</v>
      </c>
      <c r="T772" s="16">
        <f>-springK*(W771)+grav*mass-$Y$2*V771</f>
        <v>-1.299182928940019</v>
      </c>
      <c r="U772" s="16">
        <f>Table24[[#This Row],[F]]/mass</f>
        <v>-8.6612195262667928</v>
      </c>
      <c r="V772" s="16">
        <f>U772*(dt) + V771</f>
        <v>-0.6591152111275187</v>
      </c>
      <c r="W772" s="18">
        <f>V772*dt + W771</f>
        <v>-3.2972806188712393E-2</v>
      </c>
    </row>
    <row r="773" spans="1:23" x14ac:dyDescent="0.25">
      <c r="A773">
        <v>38.549999999999997</v>
      </c>
      <c r="B773">
        <v>0.25800000000000001</v>
      </c>
      <c r="C773">
        <v>0.62</v>
      </c>
      <c r="D773">
        <f t="shared" si="72"/>
        <v>7.8000000000000014E-2</v>
      </c>
      <c r="E773">
        <f t="shared" si="73"/>
        <v>0.29300000000000004</v>
      </c>
      <c r="F773" s="24">
        <f t="shared" si="74"/>
        <v>-0.11477700000000003</v>
      </c>
      <c r="G773" s="24">
        <f t="shared" si="75"/>
        <v>0.27943849500000006</v>
      </c>
      <c r="H773" s="24">
        <f t="shared" si="76"/>
        <v>2.8830000000000001E-2</v>
      </c>
      <c r="I773" s="24">
        <f t="shared" si="77"/>
        <v>0.19349149500000004</v>
      </c>
      <c r="K773" s="17">
        <v>772</v>
      </c>
      <c r="L773" s="16">
        <f>L772+dt</f>
        <v>7.7099999999998801</v>
      </c>
      <c r="M773" s="16">
        <f>-springK*(P772)+grav*mass</f>
        <v>-1.2897834793360727</v>
      </c>
      <c r="N773" s="16">
        <f>Table2[[#This Row],[F]]/mass</f>
        <v>-8.5985565289071513</v>
      </c>
      <c r="O773" s="16">
        <f>N773*(dt) + O772</f>
        <v>-0.76111156932485646</v>
      </c>
      <c r="P773" s="18">
        <f>O773*dt + P772</f>
        <v>-3.5524559727645996E-2</v>
      </c>
      <c r="R773" s="17">
        <v>772</v>
      </c>
      <c r="S773" s="16">
        <f>S772+dt</f>
        <v>7.7099999999998801</v>
      </c>
      <c r="T773" s="16">
        <f>-springK*(W772)+grav*mass-$Y$2*V772</f>
        <v>-1.2561879165003549</v>
      </c>
      <c r="U773" s="16">
        <f>Table24[[#This Row],[F]]/mass</f>
        <v>-8.3745861100023671</v>
      </c>
      <c r="V773" s="16">
        <f>U773*(dt) + V772</f>
        <v>-0.74286107222754238</v>
      </c>
      <c r="W773" s="18">
        <f>V773*dt + W772</f>
        <v>-4.0401416910987815E-2</v>
      </c>
    </row>
    <row r="774" spans="1:23" x14ac:dyDescent="0.25">
      <c r="A774">
        <v>38.6</v>
      </c>
      <c r="B774">
        <v>0.29299999999999998</v>
      </c>
      <c r="C774">
        <v>0.75</v>
      </c>
      <c r="D774">
        <f t="shared" si="72"/>
        <v>4.3000000000000038E-2</v>
      </c>
      <c r="E774">
        <f t="shared" si="73"/>
        <v>0.25800000000000006</v>
      </c>
      <c r="F774" s="24">
        <f t="shared" si="74"/>
        <v>-6.3274500000000053E-2</v>
      </c>
      <c r="G774" s="24">
        <f t="shared" si="75"/>
        <v>0.21666582000000006</v>
      </c>
      <c r="H774" s="24">
        <f t="shared" si="76"/>
        <v>4.2187499999999996E-2</v>
      </c>
      <c r="I774" s="24">
        <f t="shared" si="77"/>
        <v>0.19557881999999999</v>
      </c>
      <c r="K774" s="17">
        <v>773</v>
      </c>
      <c r="L774" s="16">
        <f>L773+dt</f>
        <v>7.7199999999998798</v>
      </c>
      <c r="M774" s="16">
        <f>-springK*(P773)+grav*mass</f>
        <v>-1.2402351161730245</v>
      </c>
      <c r="N774" s="16">
        <f>Table2[[#This Row],[F]]/mass</f>
        <v>-8.2682341078201631</v>
      </c>
      <c r="O774" s="16">
        <f>N774*(dt) + O773</f>
        <v>-0.84379391040305807</v>
      </c>
      <c r="P774" s="18">
        <f>O774*dt + P773</f>
        <v>-4.3962498831676577E-2</v>
      </c>
      <c r="R774" s="17">
        <v>773</v>
      </c>
      <c r="S774" s="16">
        <f>S773+dt</f>
        <v>7.7199999999998798</v>
      </c>
      <c r="T774" s="16">
        <f>-springK*(W773)+grav*mass-$Y$2*V773</f>
        <v>-1.2077439148372417</v>
      </c>
      <c r="U774" s="16">
        <f>Table24[[#This Row],[F]]/mass</f>
        <v>-8.0516260989149462</v>
      </c>
      <c r="V774" s="16">
        <f>U774*(dt) + V773</f>
        <v>-0.82337733321669182</v>
      </c>
      <c r="W774" s="18">
        <f>V774*dt + W773</f>
        <v>-4.8635190243154734E-2</v>
      </c>
    </row>
    <row r="775" spans="1:23" x14ac:dyDescent="0.25">
      <c r="A775">
        <v>38.65</v>
      </c>
      <c r="B775">
        <v>0.33300000000000002</v>
      </c>
      <c r="C775">
        <v>0.79</v>
      </c>
      <c r="D775">
        <f t="shared" si="72"/>
        <v>3.0000000000000027E-3</v>
      </c>
      <c r="E775">
        <f t="shared" si="73"/>
        <v>0.21800000000000003</v>
      </c>
      <c r="F775" s="24">
        <f t="shared" si="74"/>
        <v>-4.4145000000000035E-3</v>
      </c>
      <c r="G775" s="24">
        <f t="shared" si="75"/>
        <v>0.15469062000000003</v>
      </c>
      <c r="H775" s="24">
        <f t="shared" si="76"/>
        <v>4.6807500000000009E-2</v>
      </c>
      <c r="I775" s="24">
        <f t="shared" si="77"/>
        <v>0.19708362000000001</v>
      </c>
      <c r="K775" s="17">
        <v>774</v>
      </c>
      <c r="L775" s="16">
        <f>L774+dt</f>
        <v>7.7299999999998796</v>
      </c>
      <c r="M775" s="16">
        <f>-springK*(P774)+grav*mass</f>
        <v>-1.1853041326057856</v>
      </c>
      <c r="N775" s="16">
        <f>Table2[[#This Row],[F]]/mass</f>
        <v>-7.9020275507052373</v>
      </c>
      <c r="O775" s="16">
        <f>N775*(dt) + O774</f>
        <v>-0.92281418591011044</v>
      </c>
      <c r="P775" s="18">
        <f>O775*dt + P774</f>
        <v>-5.3190640690777682E-2</v>
      </c>
      <c r="R775" s="17">
        <v>774</v>
      </c>
      <c r="S775" s="16">
        <f>S774+dt</f>
        <v>7.7299999999998796</v>
      </c>
      <c r="T775" s="16">
        <f>-springK*(W774)+grav*mass-$Y$2*V774</f>
        <v>-1.154061534183846</v>
      </c>
      <c r="U775" s="16">
        <f>Table24[[#This Row],[F]]/mass</f>
        <v>-7.6937435612256406</v>
      </c>
      <c r="V775" s="16">
        <f>U775*(dt) + V774</f>
        <v>-0.90031476882894823</v>
      </c>
      <c r="W775" s="18">
        <f>V775*dt + W774</f>
        <v>-5.7638337931444218E-2</v>
      </c>
    </row>
    <row r="776" spans="1:23" x14ac:dyDescent="0.25">
      <c r="A776">
        <v>38.700000000000003</v>
      </c>
      <c r="B776">
        <v>0.373</v>
      </c>
      <c r="C776">
        <v>0.76</v>
      </c>
      <c r="D776">
        <f t="shared" si="72"/>
        <v>-3.6999999999999977E-2</v>
      </c>
      <c r="E776">
        <f t="shared" si="73"/>
        <v>0.17800000000000005</v>
      </c>
      <c r="F776" s="24">
        <f t="shared" si="74"/>
        <v>5.4445499999999973E-2</v>
      </c>
      <c r="G776" s="24">
        <f t="shared" si="75"/>
        <v>0.10313142000000006</v>
      </c>
      <c r="H776" s="24">
        <f t="shared" si="76"/>
        <v>4.3319999999999997E-2</v>
      </c>
      <c r="I776" s="24">
        <f t="shared" si="77"/>
        <v>0.20089692000000003</v>
      </c>
      <c r="K776" s="17">
        <v>775</v>
      </c>
      <c r="L776" s="16">
        <f>L775+dt</f>
        <v>7.7399999999998794</v>
      </c>
      <c r="M776" s="16">
        <f>-springK*(P775)+grav*mass</f>
        <v>-1.1252289291030373</v>
      </c>
      <c r="N776" s="16">
        <f>Table2[[#This Row],[F]]/mass</f>
        <v>-7.5015261940202489</v>
      </c>
      <c r="O776" s="16">
        <f>N776*(dt) + O775</f>
        <v>-0.99782944785031291</v>
      </c>
      <c r="P776" s="18">
        <f>O776*dt + P775</f>
        <v>-6.3168935169280807E-2</v>
      </c>
      <c r="R776" s="17">
        <v>775</v>
      </c>
      <c r="S776" s="16">
        <f>S775+dt</f>
        <v>7.7399999999998794</v>
      </c>
      <c r="T776" s="16">
        <f>-springK*(W775)+grav*mass-$Y$2*V775</f>
        <v>-1.0953741052974693</v>
      </c>
      <c r="U776" s="16">
        <f>Table24[[#This Row],[F]]/mass</f>
        <v>-7.302494035316462</v>
      </c>
      <c r="V776" s="16">
        <f>U776*(dt) + V775</f>
        <v>-0.97333970918211288</v>
      </c>
      <c r="W776" s="18">
        <f>V776*dt + W775</f>
        <v>-6.737173502326535E-2</v>
      </c>
    </row>
    <row r="777" spans="1:23" x14ac:dyDescent="0.25">
      <c r="A777">
        <v>38.75</v>
      </c>
      <c r="B777">
        <v>0.40799999999999997</v>
      </c>
      <c r="C777">
        <v>0.63</v>
      </c>
      <c r="D777">
        <f t="shared" si="72"/>
        <v>-7.1999999999999953E-2</v>
      </c>
      <c r="E777">
        <f t="shared" si="73"/>
        <v>0.14300000000000007</v>
      </c>
      <c r="F777" s="24">
        <f t="shared" si="74"/>
        <v>0.10594799999999993</v>
      </c>
      <c r="G777" s="24">
        <f t="shared" si="75"/>
        <v>6.6561495000000054E-2</v>
      </c>
      <c r="H777" s="24">
        <f t="shared" si="76"/>
        <v>2.9767500000000002E-2</v>
      </c>
      <c r="I777" s="24">
        <f t="shared" si="77"/>
        <v>0.20227699499999999</v>
      </c>
      <c r="K777" s="17">
        <v>776</v>
      </c>
      <c r="L777" s="16">
        <f>L776+dt</f>
        <v>7.7499999999998792</v>
      </c>
      <c r="M777" s="16">
        <f>-springK*(P776)+grav*mass</f>
        <v>-1.060270232047982</v>
      </c>
      <c r="N777" s="16">
        <f>Table2[[#This Row],[F]]/mass</f>
        <v>-7.0684682136532135</v>
      </c>
      <c r="O777" s="16">
        <f>N777*(dt) + O776</f>
        <v>-1.068514129986845</v>
      </c>
      <c r="P777" s="18">
        <f>O777*dt + P776</f>
        <v>-7.3854076469149252E-2</v>
      </c>
      <c r="R777" s="17">
        <v>776</v>
      </c>
      <c r="S777" s="16">
        <f>S776+dt</f>
        <v>7.7499999999998792</v>
      </c>
      <c r="T777" s="16">
        <f>-springK*(W776)+grav*mass-$Y$2*V776</f>
        <v>-1.0319366652893607</v>
      </c>
      <c r="U777" s="16">
        <f>Table24[[#This Row],[F]]/mass</f>
        <v>-6.8795777685957384</v>
      </c>
      <c r="V777" s="16">
        <f>U777*(dt) + V776</f>
        <v>-1.0421354868680703</v>
      </c>
      <c r="W777" s="18">
        <f>V777*dt + W776</f>
        <v>-7.7793089891946055E-2</v>
      </c>
    </row>
    <row r="778" spans="1:23" x14ac:dyDescent="0.25">
      <c r="A778">
        <v>38.799999999999997</v>
      </c>
      <c r="B778">
        <v>0.436</v>
      </c>
      <c r="C778">
        <v>0.45</v>
      </c>
      <c r="D778">
        <f t="shared" si="72"/>
        <v>-9.9999999999999978E-2</v>
      </c>
      <c r="E778">
        <f t="shared" si="73"/>
        <v>0.11500000000000005</v>
      </c>
      <c r="F778" s="24">
        <f t="shared" si="74"/>
        <v>0.14714999999999998</v>
      </c>
      <c r="G778" s="24">
        <f t="shared" si="75"/>
        <v>4.3047375000000034E-2</v>
      </c>
      <c r="H778" s="24">
        <f t="shared" si="76"/>
        <v>1.51875E-2</v>
      </c>
      <c r="I778" s="24">
        <f t="shared" si="77"/>
        <v>0.20538487499999999</v>
      </c>
      <c r="K778" s="17">
        <v>777</v>
      </c>
      <c r="L778" s="16">
        <f>L777+dt</f>
        <v>7.759999999999879</v>
      </c>
      <c r="M778" s="16">
        <f>-springK*(P777)+grav*mass</f>
        <v>-0.9907099621858384</v>
      </c>
      <c r="N778" s="16">
        <f>Table2[[#This Row],[F]]/mass</f>
        <v>-6.6047330812389227</v>
      </c>
      <c r="O778" s="16">
        <f>N778*(dt) + O777</f>
        <v>-1.1345614607992343</v>
      </c>
      <c r="P778" s="18">
        <f>O778*dt + P777</f>
        <v>-8.5199691077141593E-2</v>
      </c>
      <c r="R778" s="17">
        <v>777</v>
      </c>
      <c r="S778" s="16">
        <f>S777+dt</f>
        <v>7.759999999999879</v>
      </c>
      <c r="T778" s="16">
        <f>-springK*(W777)+grav*mass-$Y$2*V777</f>
        <v>-0.96402484931656318</v>
      </c>
      <c r="U778" s="16">
        <f>Table24[[#This Row],[F]]/mass</f>
        <v>-6.4268323287770883</v>
      </c>
      <c r="V778" s="16">
        <f>U778*(dt) + V777</f>
        <v>-1.1064038101558413</v>
      </c>
      <c r="W778" s="18">
        <f>V778*dt + W777</f>
        <v>-8.8857127993504467E-2</v>
      </c>
    </row>
    <row r="779" spans="1:23" x14ac:dyDescent="0.25">
      <c r="A779">
        <v>38.85</v>
      </c>
      <c r="B779">
        <v>0.45300000000000001</v>
      </c>
      <c r="C779">
        <v>0.22</v>
      </c>
      <c r="D779">
        <f t="shared" si="72"/>
        <v>-0.11699999999999999</v>
      </c>
      <c r="E779">
        <f t="shared" si="73"/>
        <v>9.8000000000000032E-2</v>
      </c>
      <c r="F779" s="24">
        <f t="shared" si="74"/>
        <v>0.1721655</v>
      </c>
      <c r="G779" s="24">
        <f t="shared" si="75"/>
        <v>3.1261020000000021E-2</v>
      </c>
      <c r="H779" s="24">
        <f t="shared" si="76"/>
        <v>3.6299999999999995E-3</v>
      </c>
      <c r="I779" s="24">
        <f t="shared" si="77"/>
        <v>0.20705652000000002</v>
      </c>
      <c r="K779" s="17">
        <v>778</v>
      </c>
      <c r="L779" s="16">
        <f>L778+dt</f>
        <v>7.7699999999998788</v>
      </c>
      <c r="M779" s="16">
        <f>-springK*(P778)+grav*mass</f>
        <v>-0.91685001108780828</v>
      </c>
      <c r="N779" s="16">
        <f>Table2[[#This Row],[F]]/mass</f>
        <v>-6.1123334072520557</v>
      </c>
      <c r="O779" s="16">
        <f>N779*(dt) + O778</f>
        <v>-1.1956847948717548</v>
      </c>
      <c r="P779" s="18">
        <f>O779*dt + P778</f>
        <v>-9.7156539025859134E-2</v>
      </c>
      <c r="R779" s="17">
        <v>778</v>
      </c>
      <c r="S779" s="16">
        <f>S778+dt</f>
        <v>7.7699999999998788</v>
      </c>
      <c r="T779" s="16">
        <f>-springK*(W778)+grav*mass-$Y$2*V778</f>
        <v>-0.89193369295213021</v>
      </c>
      <c r="U779" s="16">
        <f>Table24[[#This Row],[F]]/mass</f>
        <v>-5.9462246196808684</v>
      </c>
      <c r="V779" s="16">
        <f>U779*(dt) + V778</f>
        <v>-1.1658660563526499</v>
      </c>
      <c r="W779" s="18">
        <f>V779*dt + W778</f>
        <v>-0.10051578855703097</v>
      </c>
    </row>
    <row r="780" spans="1:23" x14ac:dyDescent="0.25">
      <c r="A780">
        <v>38.9</v>
      </c>
      <c r="B780">
        <v>0.45800000000000002</v>
      </c>
      <c r="C780">
        <v>-0.04</v>
      </c>
      <c r="D780">
        <f t="shared" si="72"/>
        <v>-0.122</v>
      </c>
      <c r="E780">
        <f t="shared" si="73"/>
        <v>9.3000000000000027E-2</v>
      </c>
      <c r="F780" s="24">
        <f t="shared" si="74"/>
        <v>0.17952300000000002</v>
      </c>
      <c r="G780" s="24">
        <f t="shared" si="75"/>
        <v>2.8152495000000017E-2</v>
      </c>
      <c r="H780" s="24">
        <f t="shared" si="76"/>
        <v>1.2E-4</v>
      </c>
      <c r="I780" s="24">
        <f t="shared" si="77"/>
        <v>0.20779549500000005</v>
      </c>
      <c r="K780" s="17">
        <v>779</v>
      </c>
      <c r="L780" s="16">
        <f>L779+dt</f>
        <v>7.7799999999998786</v>
      </c>
      <c r="M780" s="16">
        <f>-springK*(P779)+grav*mass</f>
        <v>-0.83901093094165713</v>
      </c>
      <c r="N780" s="16">
        <f>Table2[[#This Row],[F]]/mass</f>
        <v>-5.5934062062777148</v>
      </c>
      <c r="O780" s="16">
        <f>N780*(dt) + O779</f>
        <v>-1.2516188569345319</v>
      </c>
      <c r="P780" s="18">
        <f>O780*dt + P779</f>
        <v>-0.10967272759520445</v>
      </c>
      <c r="R780" s="17">
        <v>779</v>
      </c>
      <c r="S780" s="16">
        <f>S779+dt</f>
        <v>7.7799999999998786</v>
      </c>
      <c r="T780" s="16">
        <f>-springK*(W779)+grav*mass-$Y$2*V779</f>
        <v>-0.81597635043737582</v>
      </c>
      <c r="U780" s="16">
        <f>Table24[[#This Row],[F]]/mass</f>
        <v>-5.4398423362491721</v>
      </c>
      <c r="V780" s="16">
        <f>U780*(dt) + V779</f>
        <v>-1.2202644797151416</v>
      </c>
      <c r="W780" s="18">
        <f>V780*dt + W779</f>
        <v>-0.11271843335418238</v>
      </c>
    </row>
    <row r="781" spans="1:23" x14ac:dyDescent="0.25">
      <c r="A781">
        <v>38.950000000000003</v>
      </c>
      <c r="B781">
        <v>0.44900000000000001</v>
      </c>
      <c r="C781">
        <v>-0.28999999999999998</v>
      </c>
      <c r="D781">
        <f t="shared" si="72"/>
        <v>-0.11299999999999999</v>
      </c>
      <c r="E781">
        <f t="shared" si="73"/>
        <v>0.10200000000000004</v>
      </c>
      <c r="F781" s="24">
        <f t="shared" si="74"/>
        <v>0.16627949999999997</v>
      </c>
      <c r="G781" s="24">
        <f t="shared" si="75"/>
        <v>3.3865020000000023E-2</v>
      </c>
      <c r="H781" s="24">
        <f t="shared" si="76"/>
        <v>6.3074999999999997E-3</v>
      </c>
      <c r="I781" s="24">
        <f t="shared" si="77"/>
        <v>0.20645201999999999</v>
      </c>
      <c r="K781" s="17">
        <v>780</v>
      </c>
      <c r="L781" s="16">
        <f>L780+dt</f>
        <v>7.7899999999998784</v>
      </c>
      <c r="M781" s="16">
        <f>-springK*(P780)+grav*mass</f>
        <v>-0.75753054335521908</v>
      </c>
      <c r="N781" s="16">
        <f>Table2[[#This Row],[F]]/mass</f>
        <v>-5.0502036223681275</v>
      </c>
      <c r="O781" s="16">
        <f>N781*(dt) + O780</f>
        <v>-1.3021208931582131</v>
      </c>
      <c r="P781" s="18">
        <f>O781*dt + P780</f>
        <v>-0.12269393652678659</v>
      </c>
      <c r="R781" s="17">
        <v>780</v>
      </c>
      <c r="S781" s="16">
        <f>S780+dt</f>
        <v>7.7899999999998784</v>
      </c>
      <c r="T781" s="16">
        <f>-springK*(W780)+grav*mass-$Y$2*V780</f>
        <v>-0.73648273438455758</v>
      </c>
      <c r="U781" s="16">
        <f>Table24[[#This Row],[F]]/mass</f>
        <v>-4.9098848958970507</v>
      </c>
      <c r="V781" s="16">
        <f>U781*(dt) + V780</f>
        <v>-1.2693633286741122</v>
      </c>
      <c r="W781" s="18">
        <f>V781*dt + W780</f>
        <v>-0.1254120666409235</v>
      </c>
    </row>
    <row r="782" spans="1:23" x14ac:dyDescent="0.25">
      <c r="A782">
        <v>39</v>
      </c>
      <c r="B782">
        <v>0.42799999999999999</v>
      </c>
      <c r="C782">
        <v>-0.51</v>
      </c>
      <c r="D782">
        <f t="shared" si="72"/>
        <v>-9.1999999999999971E-2</v>
      </c>
      <c r="E782">
        <f t="shared" si="73"/>
        <v>0.12300000000000005</v>
      </c>
      <c r="F782" s="24">
        <f t="shared" si="74"/>
        <v>0.13537799999999994</v>
      </c>
      <c r="G782" s="24">
        <f t="shared" si="75"/>
        <v>4.9244895000000045E-2</v>
      </c>
      <c r="H782" s="24">
        <f t="shared" si="76"/>
        <v>1.9507500000000001E-2</v>
      </c>
      <c r="I782" s="24">
        <f t="shared" si="77"/>
        <v>0.20413039499999999</v>
      </c>
      <c r="K782" s="17">
        <v>781</v>
      </c>
      <c r="L782" s="16">
        <f>L781+dt</f>
        <v>7.7999999999998781</v>
      </c>
      <c r="M782" s="16">
        <f>-springK*(P781)+grav*mass</f>
        <v>-0.67276247321061933</v>
      </c>
      <c r="N782" s="16">
        <f>Table2[[#This Row],[F]]/mass</f>
        <v>-4.4850831547374623</v>
      </c>
      <c r="O782" s="16">
        <f>N782*(dt) + O781</f>
        <v>-1.3469717247055877</v>
      </c>
      <c r="P782" s="18">
        <f>O782*dt + P781</f>
        <v>-0.13616365377384246</v>
      </c>
      <c r="R782" s="17">
        <v>781</v>
      </c>
      <c r="S782" s="16">
        <f>S781+dt</f>
        <v>7.7999999999998781</v>
      </c>
      <c r="T782" s="16">
        <f>-springK*(W781)+grav*mass-$Y$2*V781</f>
        <v>-0.65379808283891394</v>
      </c>
      <c r="U782" s="16">
        <f>Table24[[#This Row],[F]]/mass</f>
        <v>-4.3586538855927595</v>
      </c>
      <c r="V782" s="16">
        <f>U782*(dt) + V781</f>
        <v>-1.3129498675300397</v>
      </c>
      <c r="W782" s="18">
        <f>V782*dt + W781</f>
        <v>-0.13854156531622389</v>
      </c>
    </row>
    <row r="783" spans="1:23" x14ac:dyDescent="0.25">
      <c r="A783">
        <v>39.049999999999997</v>
      </c>
      <c r="B783">
        <v>0.39800000000000002</v>
      </c>
      <c r="C783">
        <v>-0.67</v>
      </c>
      <c r="D783">
        <f t="shared" si="72"/>
        <v>-6.2E-2</v>
      </c>
      <c r="E783">
        <f t="shared" si="73"/>
        <v>0.15300000000000002</v>
      </c>
      <c r="F783" s="24">
        <f t="shared" si="74"/>
        <v>9.1232999999999995E-2</v>
      </c>
      <c r="G783" s="24">
        <f t="shared" si="75"/>
        <v>7.6196295000000011E-2</v>
      </c>
      <c r="H783" s="24">
        <f t="shared" si="76"/>
        <v>3.3667500000000003E-2</v>
      </c>
      <c r="I783" s="24">
        <f t="shared" si="77"/>
        <v>0.20109679499999999</v>
      </c>
      <c r="K783" s="17">
        <v>782</v>
      </c>
      <c r="L783" s="16">
        <f>L782+dt</f>
        <v>7.8099999999998779</v>
      </c>
      <c r="M783" s="16">
        <f>-springK*(P782)+grav*mass</f>
        <v>-0.58507461393228566</v>
      </c>
      <c r="N783" s="16">
        <f>Table2[[#This Row],[F]]/mass</f>
        <v>-3.9004974262152379</v>
      </c>
      <c r="O783" s="16">
        <f>N783*(dt) + O782</f>
        <v>-1.38597669896774</v>
      </c>
      <c r="P783" s="18">
        <f>O783*dt + P782</f>
        <v>-0.15002342076351985</v>
      </c>
      <c r="R783" s="17">
        <v>782</v>
      </c>
      <c r="S783" s="16">
        <f>S782+dt</f>
        <v>7.8099999999998779</v>
      </c>
      <c r="T783" s="16">
        <f>-springK*(W782)+grav*mass-$Y$2*V782</f>
        <v>-0.56828145992385248</v>
      </c>
      <c r="U783" s="16">
        <f>Table24[[#This Row],[F]]/mass</f>
        <v>-3.7885430661590167</v>
      </c>
      <c r="V783" s="16">
        <f>U783*(dt) + V782</f>
        <v>-1.3508352981916298</v>
      </c>
      <c r="W783" s="18">
        <f>V783*dt + W782</f>
        <v>-0.15204991829814019</v>
      </c>
    </row>
    <row r="784" spans="1:23" x14ac:dyDescent="0.25">
      <c r="A784">
        <v>39.1</v>
      </c>
      <c r="B784">
        <v>0.36099999999999999</v>
      </c>
      <c r="C784">
        <v>-0.77</v>
      </c>
      <c r="D784">
        <f t="shared" si="72"/>
        <v>-2.4999999999999967E-2</v>
      </c>
      <c r="E784">
        <f t="shared" si="73"/>
        <v>0.19000000000000006</v>
      </c>
      <c r="F784" s="24">
        <f t="shared" si="74"/>
        <v>3.6787499999999952E-2</v>
      </c>
      <c r="G784" s="24">
        <f t="shared" si="75"/>
        <v>0.11750550000000007</v>
      </c>
      <c r="H784" s="24">
        <f t="shared" si="76"/>
        <v>4.44675E-2</v>
      </c>
      <c r="I784" s="24">
        <f t="shared" si="77"/>
        <v>0.19876050000000001</v>
      </c>
      <c r="K784" s="17">
        <v>783</v>
      </c>
      <c r="L784" s="16">
        <f>L783+dt</f>
        <v>7.8199999999998777</v>
      </c>
      <c r="M784" s="16">
        <f>-springK*(P783)+grav*mass</f>
        <v>-0.49484753082948585</v>
      </c>
      <c r="N784" s="16">
        <f>Table2[[#This Row],[F]]/mass</f>
        <v>-3.2989835388632391</v>
      </c>
      <c r="O784" s="16">
        <f>N784*(dt) + O783</f>
        <v>-1.4189665343563724</v>
      </c>
      <c r="P784" s="18">
        <f>O784*dt + P783</f>
        <v>-0.16421308610708357</v>
      </c>
      <c r="R784" s="17">
        <v>783</v>
      </c>
      <c r="S784" s="16">
        <f>S783+dt</f>
        <v>7.8199999999998777</v>
      </c>
      <c r="T784" s="16">
        <f>-springK*(W783)+grav*mass-$Y$2*V783</f>
        <v>-0.48030419658091578</v>
      </c>
      <c r="U784" s="16">
        <f>Table24[[#This Row],[F]]/mass</f>
        <v>-3.2020279772061051</v>
      </c>
      <c r="V784" s="16">
        <f>U784*(dt) + V783</f>
        <v>-1.3828555779636909</v>
      </c>
      <c r="W784" s="18">
        <f>V784*dt + W783</f>
        <v>-0.16587847407777709</v>
      </c>
    </row>
    <row r="785" spans="1:23" x14ac:dyDescent="0.25">
      <c r="A785">
        <v>39.15</v>
      </c>
      <c r="B785">
        <v>0.32100000000000001</v>
      </c>
      <c r="C785">
        <v>-0.79</v>
      </c>
      <c r="D785">
        <f t="shared" si="72"/>
        <v>1.5000000000000013E-2</v>
      </c>
      <c r="E785">
        <f t="shared" si="73"/>
        <v>0.23000000000000004</v>
      </c>
      <c r="F785" s="24">
        <f t="shared" si="74"/>
        <v>-2.2072500000000019E-2</v>
      </c>
      <c r="G785" s="24">
        <f t="shared" si="75"/>
        <v>0.17218950000000005</v>
      </c>
      <c r="H785" s="24">
        <f t="shared" si="76"/>
        <v>4.6807500000000009E-2</v>
      </c>
      <c r="I785" s="24">
        <f t="shared" si="77"/>
        <v>0.19692450000000003</v>
      </c>
      <c r="K785" s="17">
        <v>784</v>
      </c>
      <c r="L785" s="16">
        <f>L784+dt</f>
        <v>7.8299999999998775</v>
      </c>
      <c r="M785" s="16">
        <f>-springK*(P784)+grav*mass</f>
        <v>-0.40247280944288599</v>
      </c>
      <c r="N785" s="16">
        <f>Table2[[#This Row],[F]]/mass</f>
        <v>-2.6831520629525736</v>
      </c>
      <c r="O785" s="16">
        <f>N785*(dt) + O784</f>
        <v>-1.4457980549858982</v>
      </c>
      <c r="P785" s="18">
        <f>O785*dt + P784</f>
        <v>-0.17867106665694255</v>
      </c>
      <c r="R785" s="17">
        <v>784</v>
      </c>
      <c r="S785" s="16">
        <f>S784+dt</f>
        <v>7.8299999999998775</v>
      </c>
      <c r="T785" s="16">
        <f>-springK*(W784)+grav*mass-$Y$2*V784</f>
        <v>-0.39024827817570762</v>
      </c>
      <c r="U785" s="16">
        <f>Table24[[#This Row],[F]]/mass</f>
        <v>-2.6016551878380509</v>
      </c>
      <c r="V785" s="16">
        <f>U785*(dt) + V784</f>
        <v>-1.4088721298420714</v>
      </c>
      <c r="W785" s="18">
        <f>V785*dt + W784</f>
        <v>-0.17996719537619779</v>
      </c>
    </row>
    <row r="786" spans="1:23" x14ac:dyDescent="0.25">
      <c r="A786">
        <v>39.200000000000003</v>
      </c>
      <c r="B786">
        <v>0.28299999999999997</v>
      </c>
      <c r="C786">
        <v>-0.74</v>
      </c>
      <c r="D786">
        <f t="shared" si="72"/>
        <v>5.3000000000000047E-2</v>
      </c>
      <c r="E786">
        <f t="shared" si="73"/>
        <v>0.26800000000000007</v>
      </c>
      <c r="F786" s="24">
        <f t="shared" si="74"/>
        <v>-7.7989500000000073E-2</v>
      </c>
      <c r="G786" s="24">
        <f t="shared" si="75"/>
        <v>0.23378712000000013</v>
      </c>
      <c r="H786" s="24">
        <f t="shared" si="76"/>
        <v>4.1069999999999995E-2</v>
      </c>
      <c r="I786" s="24">
        <f t="shared" si="77"/>
        <v>0.19686762000000005</v>
      </c>
      <c r="K786" s="17">
        <v>785</v>
      </c>
      <c r="L786" s="16">
        <f>L785+dt</f>
        <v>7.8399999999998773</v>
      </c>
      <c r="M786" s="16">
        <f>-springK*(P785)+grav*mass</f>
        <v>-0.30835135606330399</v>
      </c>
      <c r="N786" s="16">
        <f>Table2[[#This Row],[F]]/mass</f>
        <v>-2.0556757070886933</v>
      </c>
      <c r="O786" s="16">
        <f>N786*(dt) + O785</f>
        <v>-1.4663548120567851</v>
      </c>
      <c r="P786" s="18">
        <f>O786*dt + P785</f>
        <v>-0.19333461477751041</v>
      </c>
      <c r="R786" s="17">
        <v>785</v>
      </c>
      <c r="S786" s="16">
        <f>S785+dt</f>
        <v>7.8399999999998773</v>
      </c>
      <c r="T786" s="16">
        <f>-springK*(W785)+grav*mass-$Y$2*V785</f>
        <v>-0.29850468597111035</v>
      </c>
      <c r="U786" s="16">
        <f>Table24[[#This Row],[F]]/mass</f>
        <v>-1.9900312398074025</v>
      </c>
      <c r="V786" s="16">
        <f>U786*(dt) + V785</f>
        <v>-1.4287724422401455</v>
      </c>
      <c r="W786" s="18">
        <f>V786*dt + W785</f>
        <v>-0.19425491979859924</v>
      </c>
    </row>
    <row r="787" spans="1:23" x14ac:dyDescent="0.25">
      <c r="A787">
        <v>39.25</v>
      </c>
      <c r="B787">
        <v>0.247</v>
      </c>
      <c r="C787">
        <v>-0.56999999999999995</v>
      </c>
      <c r="D787">
        <f t="shared" si="72"/>
        <v>8.9000000000000024E-2</v>
      </c>
      <c r="E787">
        <f t="shared" si="73"/>
        <v>0.30400000000000005</v>
      </c>
      <c r="F787" s="24">
        <f t="shared" si="74"/>
        <v>-0.13096350000000004</v>
      </c>
      <c r="G787" s="24">
        <f t="shared" si="75"/>
        <v>0.30081408000000009</v>
      </c>
      <c r="H787" s="24">
        <f t="shared" si="76"/>
        <v>2.4367499999999997E-2</v>
      </c>
      <c r="I787" s="24">
        <f t="shared" si="77"/>
        <v>0.19421808000000004</v>
      </c>
      <c r="K787" s="17">
        <v>786</v>
      </c>
      <c r="L787" s="16">
        <f>L786+dt</f>
        <v>7.8499999999998771</v>
      </c>
      <c r="M787" s="16">
        <f>-springK*(P786)+grav*mass</f>
        <v>-0.21289165779840724</v>
      </c>
      <c r="N787" s="16">
        <f>Table2[[#This Row],[F]]/mass</f>
        <v>-1.4192777186560483</v>
      </c>
      <c r="O787" s="16">
        <f>N787*(dt) + O786</f>
        <v>-1.4805475892433455</v>
      </c>
      <c r="P787" s="18">
        <f>O787*dt + P786</f>
        <v>-0.20814009066994385</v>
      </c>
      <c r="R787" s="17">
        <v>786</v>
      </c>
      <c r="S787" s="16">
        <f>S786+dt</f>
        <v>7.8499999999998771</v>
      </c>
      <c r="T787" s="16">
        <f>-springK*(W786)+grav*mass-$Y$2*V786</f>
        <v>-0.20547169966887879</v>
      </c>
      <c r="U787" s="16">
        <f>Table24[[#This Row],[F]]/mass</f>
        <v>-1.3698113311258586</v>
      </c>
      <c r="V787" s="16">
        <f>U787*(dt) + V786</f>
        <v>-1.4424705555514041</v>
      </c>
      <c r="W787" s="18">
        <f>V787*dt + W786</f>
        <v>-0.20867962535411327</v>
      </c>
    </row>
    <row r="788" spans="1:23" x14ac:dyDescent="0.25">
      <c r="A788">
        <v>39.299999999999997</v>
      </c>
      <c r="B788">
        <v>0.22600000000000001</v>
      </c>
      <c r="C788">
        <v>-0.34</v>
      </c>
      <c r="D788">
        <f t="shared" si="72"/>
        <v>0.11000000000000001</v>
      </c>
      <c r="E788">
        <f t="shared" si="73"/>
        <v>0.32500000000000007</v>
      </c>
      <c r="F788" s="24">
        <f t="shared" si="74"/>
        <v>-0.16186500000000001</v>
      </c>
      <c r="G788" s="24">
        <f t="shared" si="75"/>
        <v>0.34380937500000014</v>
      </c>
      <c r="H788" s="24">
        <f t="shared" si="76"/>
        <v>8.6700000000000006E-3</v>
      </c>
      <c r="I788" s="24">
        <f t="shared" si="77"/>
        <v>0.19061437500000014</v>
      </c>
      <c r="K788" s="17">
        <v>787</v>
      </c>
      <c r="L788" s="16">
        <f>L787+dt</f>
        <v>7.8599999999998769</v>
      </c>
      <c r="M788" s="16">
        <f>-springK*(P787)+grav*mass</f>
        <v>-0.11650800973866571</v>
      </c>
      <c r="N788" s="16">
        <f>Table2[[#This Row],[F]]/mass</f>
        <v>-0.77672006492443812</v>
      </c>
      <c r="O788" s="16">
        <f>N788*(dt) + O787</f>
        <v>-1.4883147898925899</v>
      </c>
      <c r="P788" s="18">
        <f>O788*dt + P787</f>
        <v>-0.22302323856886974</v>
      </c>
      <c r="R788" s="17">
        <v>787</v>
      </c>
      <c r="S788" s="16">
        <f>S787+dt</f>
        <v>7.8599999999998769</v>
      </c>
      <c r="T788" s="16">
        <f>-springK*(W787)+grav*mass-$Y$2*V787</f>
        <v>-0.11155316838917125</v>
      </c>
      <c r="U788" s="16">
        <f>Table24[[#This Row],[F]]/mass</f>
        <v>-0.74368778926114165</v>
      </c>
      <c r="V788" s="16">
        <f>U788*(dt) + V787</f>
        <v>-1.4499074334440156</v>
      </c>
      <c r="W788" s="18">
        <f>V788*dt + W787</f>
        <v>-0.22317869968855342</v>
      </c>
    </row>
    <row r="789" spans="1:23" x14ac:dyDescent="0.25">
      <c r="A789">
        <v>39.35</v>
      </c>
      <c r="B789">
        <v>0.214</v>
      </c>
      <c r="C789">
        <v>-0.12</v>
      </c>
      <c r="D789">
        <f t="shared" si="72"/>
        <v>0.12200000000000003</v>
      </c>
      <c r="E789">
        <f t="shared" si="73"/>
        <v>0.33700000000000008</v>
      </c>
      <c r="F789" s="24">
        <f t="shared" si="74"/>
        <v>-0.17952300000000004</v>
      </c>
      <c r="G789" s="24">
        <f t="shared" si="75"/>
        <v>0.36966709500000017</v>
      </c>
      <c r="H789" s="24">
        <f t="shared" si="76"/>
        <v>1.08E-3</v>
      </c>
      <c r="I789" s="24">
        <f t="shared" si="77"/>
        <v>0.19122409500000012</v>
      </c>
      <c r="K789" s="17">
        <v>788</v>
      </c>
      <c r="L789" s="16">
        <f>L788+dt</f>
        <v>7.8699999999998766</v>
      </c>
      <c r="M789" s="16">
        <f>-springK*(P788)+grav*mass</f>
        <v>-1.9618716916657952E-2</v>
      </c>
      <c r="N789" s="16">
        <f>Table2[[#This Row],[F]]/mass</f>
        <v>-0.13079144611105303</v>
      </c>
      <c r="O789" s="16">
        <f>N789*(dt) + O788</f>
        <v>-1.4896227043537005</v>
      </c>
      <c r="P789" s="18">
        <f>O789*dt + P788</f>
        <v>-0.23791946561240673</v>
      </c>
      <c r="R789" s="17">
        <v>788</v>
      </c>
      <c r="S789" s="16">
        <f>S788+dt</f>
        <v>7.8699999999998766</v>
      </c>
      <c r="T789" s="16">
        <f>-springK*(W788)+grav*mass-$Y$2*V788</f>
        <v>-1.7156757594073382E-2</v>
      </c>
      <c r="U789" s="16">
        <f>Table24[[#This Row],[F]]/mass</f>
        <v>-0.11437838396048922</v>
      </c>
      <c r="V789" s="16">
        <f>U789*(dt) + V788</f>
        <v>-1.4510512172836205</v>
      </c>
      <c r="W789" s="18">
        <f>V789*dt + W788</f>
        <v>-0.23768921186138961</v>
      </c>
    </row>
    <row r="790" spans="1:23" x14ac:dyDescent="0.25">
      <c r="A790">
        <v>39.4</v>
      </c>
      <c r="B790">
        <v>0.214</v>
      </c>
      <c r="C790">
        <v>0.14000000000000001</v>
      </c>
      <c r="D790">
        <f t="shared" si="72"/>
        <v>0.12200000000000003</v>
      </c>
      <c r="E790">
        <f t="shared" si="73"/>
        <v>0.33700000000000008</v>
      </c>
      <c r="F790" s="24">
        <f t="shared" si="74"/>
        <v>-0.17952300000000004</v>
      </c>
      <c r="G790" s="24">
        <f t="shared" si="75"/>
        <v>0.36966709500000017</v>
      </c>
      <c r="H790" s="24">
        <f t="shared" si="76"/>
        <v>1.4700000000000002E-3</v>
      </c>
      <c r="I790" s="24">
        <f t="shared" si="77"/>
        <v>0.19161409500000012</v>
      </c>
      <c r="K790" s="17">
        <v>789</v>
      </c>
      <c r="L790" s="16">
        <f>L789+dt</f>
        <v>7.8799999999998764</v>
      </c>
      <c r="M790" s="16">
        <f>-springK*(P789)+grav*mass</f>
        <v>7.7355721136767697E-2</v>
      </c>
      <c r="N790" s="16">
        <f>Table2[[#This Row],[F]]/mass</f>
        <v>0.51570480757845139</v>
      </c>
      <c r="O790" s="16">
        <f>N790*(dt) + O789</f>
        <v>-1.4844656562779159</v>
      </c>
      <c r="P790" s="18">
        <f>O790*dt + P789</f>
        <v>-0.2527641221751859</v>
      </c>
      <c r="R790" s="17">
        <v>789</v>
      </c>
      <c r="S790" s="16">
        <f>S789+dt</f>
        <v>7.8799999999998764</v>
      </c>
      <c r="T790" s="16">
        <f>-springK*(W789)+grav*mass-$Y$2*V789</f>
        <v>7.7307820434929786E-2</v>
      </c>
      <c r="U790" s="16">
        <f>Table24[[#This Row],[F]]/mass</f>
        <v>0.51538546956619857</v>
      </c>
      <c r="V790" s="16">
        <f>U790*(dt) + V789</f>
        <v>-1.4458973625879585</v>
      </c>
      <c r="W790" s="18">
        <f>V790*dt + W789</f>
        <v>-0.25214818548726919</v>
      </c>
    </row>
    <row r="791" spans="1:23" x14ac:dyDescent="0.25">
      <c r="A791">
        <v>39.450000000000003</v>
      </c>
      <c r="B791">
        <v>0.22700000000000001</v>
      </c>
      <c r="C791">
        <v>0.38</v>
      </c>
      <c r="D791">
        <f t="shared" si="72"/>
        <v>0.10900000000000001</v>
      </c>
      <c r="E791">
        <f t="shared" si="73"/>
        <v>0.32400000000000007</v>
      </c>
      <c r="F791" s="24">
        <f t="shared" si="74"/>
        <v>-0.16039349999999999</v>
      </c>
      <c r="G791" s="24">
        <f t="shared" si="75"/>
        <v>0.34169688000000015</v>
      </c>
      <c r="H791" s="24">
        <f t="shared" si="76"/>
        <v>1.0829999999999999E-2</v>
      </c>
      <c r="I791" s="24">
        <f t="shared" si="77"/>
        <v>0.19213338000000016</v>
      </c>
      <c r="K791" s="17">
        <v>790</v>
      </c>
      <c r="L791" s="16">
        <f>L790+dt</f>
        <v>7.8899999999998762</v>
      </c>
      <c r="M791" s="16">
        <f>-springK*(P790)+grav*mass</f>
        <v>0.17399443536046011</v>
      </c>
      <c r="N791" s="16">
        <f>Table2[[#This Row],[F]]/mass</f>
        <v>1.1599629024030675</v>
      </c>
      <c r="O791" s="16">
        <f>N791*(dt) + O790</f>
        <v>-1.4728660272538852</v>
      </c>
      <c r="P791" s="18">
        <f>O791*dt + P790</f>
        <v>-0.26749278244772473</v>
      </c>
      <c r="R791" s="17">
        <v>790</v>
      </c>
      <c r="S791" s="16">
        <f>S790+dt</f>
        <v>7.8899999999998762</v>
      </c>
      <c r="T791" s="16">
        <f>-springK*(W790)+grav*mass-$Y$2*V790</f>
        <v>0.17143058488471044</v>
      </c>
      <c r="U791" s="16">
        <f>Table24[[#This Row],[F]]/mass</f>
        <v>1.1428705658980696</v>
      </c>
      <c r="V791" s="16">
        <f>U791*(dt) + V790</f>
        <v>-1.4344686569289777</v>
      </c>
      <c r="W791" s="18">
        <f>V791*dt + W790</f>
        <v>-0.26649287205655897</v>
      </c>
    </row>
    <row r="792" spans="1:23" x14ac:dyDescent="0.25">
      <c r="A792">
        <v>39.5</v>
      </c>
      <c r="B792">
        <v>0.252</v>
      </c>
      <c r="C792">
        <v>0.57999999999999996</v>
      </c>
      <c r="D792">
        <f t="shared" si="72"/>
        <v>8.4000000000000019E-2</v>
      </c>
      <c r="E792">
        <f t="shared" si="73"/>
        <v>0.29900000000000004</v>
      </c>
      <c r="F792" s="24">
        <f t="shared" si="74"/>
        <v>-0.12360600000000002</v>
      </c>
      <c r="G792" s="24">
        <f t="shared" si="75"/>
        <v>0.29100025500000004</v>
      </c>
      <c r="H792" s="24">
        <f t="shared" si="76"/>
        <v>2.5229999999999999E-2</v>
      </c>
      <c r="I792" s="24">
        <f t="shared" si="77"/>
        <v>0.19262425500000002</v>
      </c>
      <c r="K792" s="17">
        <v>791</v>
      </c>
      <c r="L792" s="16">
        <f>L791+dt</f>
        <v>7.899999999999876</v>
      </c>
      <c r="M792" s="16">
        <f>-springK*(P791)+grav*mass</f>
        <v>0.26987801373468789</v>
      </c>
      <c r="N792" s="16">
        <f>Table2[[#This Row],[F]]/mass</f>
        <v>1.7991867582312526</v>
      </c>
      <c r="O792" s="16">
        <f>N792*(dt) + O791</f>
        <v>-1.4548741596715726</v>
      </c>
      <c r="P792" s="18">
        <f>O792*dt + P791</f>
        <v>-0.28204152404444044</v>
      </c>
      <c r="R792" s="17">
        <v>791</v>
      </c>
      <c r="S792" s="16">
        <f>S791+dt</f>
        <v>7.899999999999876</v>
      </c>
      <c r="T792" s="16">
        <f>-springK*(W791)+grav*mass-$Y$2*V791</f>
        <v>0.26480306574512769</v>
      </c>
      <c r="U792" s="16">
        <f>Table24[[#This Row],[F]]/mass</f>
        <v>1.7653537716341847</v>
      </c>
      <c r="V792" s="16">
        <f>U792*(dt) + V791</f>
        <v>-1.4168151192126359</v>
      </c>
      <c r="W792" s="18">
        <f>V792*dt + W791</f>
        <v>-0.28066102324868536</v>
      </c>
    </row>
    <row r="793" spans="1:23" x14ac:dyDescent="0.25">
      <c r="A793">
        <v>39.549999999999997</v>
      </c>
      <c r="B793">
        <v>0.28499999999999998</v>
      </c>
      <c r="C793">
        <v>0.72</v>
      </c>
      <c r="D793">
        <f t="shared" si="72"/>
        <v>5.1000000000000045E-2</v>
      </c>
      <c r="E793">
        <f t="shared" si="73"/>
        <v>0.26600000000000007</v>
      </c>
      <c r="F793" s="24">
        <f t="shared" si="74"/>
        <v>-7.5046500000000071E-2</v>
      </c>
      <c r="G793" s="24">
        <f t="shared" si="75"/>
        <v>0.23031078000000013</v>
      </c>
      <c r="H793" s="24">
        <f t="shared" si="76"/>
        <v>3.8879999999999998E-2</v>
      </c>
      <c r="I793" s="24">
        <f t="shared" si="77"/>
        <v>0.19414428000000006</v>
      </c>
      <c r="K793" s="17">
        <v>792</v>
      </c>
      <c r="L793" s="16">
        <f>L792+dt</f>
        <v>7.9099999999998758</v>
      </c>
      <c r="M793" s="16">
        <f>-springK*(P792)+grav*mass</f>
        <v>0.36459032152930715</v>
      </c>
      <c r="N793" s="16">
        <f>Table2[[#This Row],[F]]/mass</f>
        <v>2.4306021435287146</v>
      </c>
      <c r="O793" s="16">
        <f>N793*(dt) + O792</f>
        <v>-1.4305681382362856</v>
      </c>
      <c r="P793" s="18">
        <f>O793*dt + P792</f>
        <v>-0.29634720542680332</v>
      </c>
      <c r="R793" s="17">
        <v>792</v>
      </c>
      <c r="S793" s="16">
        <f>S792+dt</f>
        <v>7.9099999999998758</v>
      </c>
      <c r="T793" s="16">
        <f>-springK*(W792)+grav*mass-$Y$2*V792</f>
        <v>0.35702007646815415</v>
      </c>
      <c r="U793" s="16">
        <f>Table24[[#This Row],[F]]/mass</f>
        <v>2.3801338431210279</v>
      </c>
      <c r="V793" s="16">
        <f>U793*(dt) + V792</f>
        <v>-1.3930137807814256</v>
      </c>
      <c r="W793" s="18">
        <f>V793*dt + W792</f>
        <v>-0.29459116105649963</v>
      </c>
    </row>
    <row r="794" spans="1:23" x14ac:dyDescent="0.25">
      <c r="A794">
        <v>39.6</v>
      </c>
      <c r="B794">
        <v>0.32300000000000001</v>
      </c>
      <c r="C794">
        <v>0.78</v>
      </c>
      <c r="D794">
        <f t="shared" si="72"/>
        <v>1.3000000000000012E-2</v>
      </c>
      <c r="E794">
        <f t="shared" si="73"/>
        <v>0.22800000000000004</v>
      </c>
      <c r="F794" s="24">
        <f t="shared" si="74"/>
        <v>-1.9129500000000018E-2</v>
      </c>
      <c r="G794" s="24">
        <f t="shared" si="75"/>
        <v>0.16920792000000004</v>
      </c>
      <c r="H794" s="24">
        <f t="shared" si="76"/>
        <v>4.5630000000000004E-2</v>
      </c>
      <c r="I794" s="24">
        <f t="shared" si="77"/>
        <v>0.19570842000000002</v>
      </c>
      <c r="K794" s="17">
        <v>793</v>
      </c>
      <c r="L794" s="16">
        <f>L793+dt</f>
        <v>7.9199999999998756</v>
      </c>
      <c r="M794" s="16">
        <f>-springK*(P793)+grav*mass</f>
        <v>0.45772030732848945</v>
      </c>
      <c r="N794" s="16">
        <f>Table2[[#This Row],[F]]/mass</f>
        <v>3.0514687155232632</v>
      </c>
      <c r="O794" s="16">
        <f>N794*(dt) + O793</f>
        <v>-1.4000534510810529</v>
      </c>
      <c r="P794" s="18">
        <f>O794*dt + P793</f>
        <v>-0.31034773993761383</v>
      </c>
      <c r="R794" s="17">
        <v>793</v>
      </c>
      <c r="S794" s="16">
        <f>S793+dt</f>
        <v>7.9199999999998756</v>
      </c>
      <c r="T794" s="16">
        <f>-springK*(W793)+grav*mass-$Y$2*V793</f>
        <v>0.44768147225859384</v>
      </c>
      <c r="U794" s="16">
        <f>Table24[[#This Row],[F]]/mass</f>
        <v>2.9845431483906255</v>
      </c>
      <c r="V794" s="16">
        <f>U794*(dt) + V793</f>
        <v>-1.3631683492975193</v>
      </c>
      <c r="W794" s="18">
        <f>V794*dt + W793</f>
        <v>-0.30822284454947479</v>
      </c>
    </row>
    <row r="795" spans="1:23" x14ac:dyDescent="0.25">
      <c r="A795">
        <v>39.65</v>
      </c>
      <c r="B795">
        <v>0.36299999999999999</v>
      </c>
      <c r="C795">
        <v>0.76</v>
      </c>
      <c r="D795">
        <f t="shared" si="72"/>
        <v>-2.6999999999999968E-2</v>
      </c>
      <c r="E795">
        <f t="shared" si="73"/>
        <v>0.18800000000000006</v>
      </c>
      <c r="F795" s="24">
        <f t="shared" si="74"/>
        <v>3.973049999999996E-2</v>
      </c>
      <c r="G795" s="24">
        <f t="shared" si="75"/>
        <v>0.11504472000000006</v>
      </c>
      <c r="H795" s="24">
        <f t="shared" si="76"/>
        <v>4.3319999999999997E-2</v>
      </c>
      <c r="I795" s="24">
        <f t="shared" si="77"/>
        <v>0.19809522000000002</v>
      </c>
      <c r="K795" s="17">
        <v>794</v>
      </c>
      <c r="L795" s="16">
        <f>L794+dt</f>
        <v>7.9299999999998754</v>
      </c>
      <c r="M795" s="16">
        <f>-springK*(P794)+grav*mass</f>
        <v>0.54886378699386573</v>
      </c>
      <c r="N795" s="16">
        <f>Table2[[#This Row],[F]]/mass</f>
        <v>3.6590919132924382</v>
      </c>
      <c r="O795" s="16">
        <f>N795*(dt) + O794</f>
        <v>-1.3634625319481286</v>
      </c>
      <c r="P795" s="18">
        <f>O795*dt + P794</f>
        <v>-0.32398236525709512</v>
      </c>
      <c r="R795" s="17">
        <v>794</v>
      </c>
      <c r="S795" s="16">
        <f>S794+dt</f>
        <v>7.9299999999998754</v>
      </c>
      <c r="T795" s="16">
        <f>-springK*(W794)+grav*mass-$Y$2*V794</f>
        <v>0.53639388636637853</v>
      </c>
      <c r="U795" s="16">
        <f>Table24[[#This Row],[F]]/mass</f>
        <v>3.5759592424425235</v>
      </c>
      <c r="V795" s="16">
        <f>U795*(dt) + V794</f>
        <v>-1.3274087568730941</v>
      </c>
      <c r="W795" s="18">
        <f>V795*dt + W794</f>
        <v>-0.32149693211820574</v>
      </c>
    </row>
    <row r="796" spans="1:23" x14ac:dyDescent="0.25">
      <c r="A796">
        <v>39.700000000000003</v>
      </c>
      <c r="B796">
        <v>0.4</v>
      </c>
      <c r="C796">
        <v>0.66</v>
      </c>
      <c r="D796">
        <f t="shared" si="72"/>
        <v>-6.4000000000000001E-2</v>
      </c>
      <c r="E796">
        <f t="shared" si="73"/>
        <v>0.15100000000000002</v>
      </c>
      <c r="F796" s="24">
        <f t="shared" si="74"/>
        <v>9.4175999999999996E-2</v>
      </c>
      <c r="G796" s="24">
        <f t="shared" si="75"/>
        <v>7.421725500000001E-2</v>
      </c>
      <c r="H796" s="24">
        <f t="shared" si="76"/>
        <v>3.2670000000000005E-2</v>
      </c>
      <c r="I796" s="24">
        <f t="shared" si="77"/>
        <v>0.20106325500000002</v>
      </c>
      <c r="K796" s="17">
        <v>795</v>
      </c>
      <c r="L796" s="16">
        <f>L795+dt</f>
        <v>7.9399999999998752</v>
      </c>
      <c r="M796" s="16">
        <f>-springK*(P795)+grav*mass</f>
        <v>0.63762519782368909</v>
      </c>
      <c r="N796" s="16">
        <f>Table2[[#This Row],[F]]/mass</f>
        <v>4.2508346521579279</v>
      </c>
      <c r="O796" s="16">
        <f>N796*(dt) + O795</f>
        <v>-1.3209541854265494</v>
      </c>
      <c r="P796" s="18">
        <f>O796*dt + P795</f>
        <v>-0.3371919071113606</v>
      </c>
      <c r="R796" s="17">
        <v>795</v>
      </c>
      <c r="S796" s="16">
        <f>S795+dt</f>
        <v>7.9399999999998752</v>
      </c>
      <c r="T796" s="16">
        <f>-springK*(W795)+grav*mass-$Y$2*V795</f>
        <v>0.6227724368463925</v>
      </c>
      <c r="U796" s="16">
        <f>Table24[[#This Row],[F]]/mass</f>
        <v>4.1518162456426166</v>
      </c>
      <c r="V796" s="16">
        <f>U796*(dt) + V795</f>
        <v>-1.2858905944166679</v>
      </c>
      <c r="W796" s="18">
        <f>V796*dt + W795</f>
        <v>-0.3343558380623724</v>
      </c>
    </row>
    <row r="797" spans="1:23" x14ac:dyDescent="0.25">
      <c r="A797">
        <v>39.75</v>
      </c>
      <c r="B797">
        <v>0.42899999999999999</v>
      </c>
      <c r="C797">
        <v>0.49</v>
      </c>
      <c r="D797">
        <f t="shared" si="72"/>
        <v>-9.2999999999999972E-2</v>
      </c>
      <c r="E797">
        <f t="shared" si="73"/>
        <v>0.12200000000000005</v>
      </c>
      <c r="F797" s="24">
        <f t="shared" si="74"/>
        <v>0.13684949999999996</v>
      </c>
      <c r="G797" s="24">
        <f t="shared" si="75"/>
        <v>4.844742000000004E-2</v>
      </c>
      <c r="H797" s="24">
        <f t="shared" si="76"/>
        <v>1.8007499999999999E-2</v>
      </c>
      <c r="I797" s="24">
        <f t="shared" si="77"/>
        <v>0.20330442000000001</v>
      </c>
      <c r="K797" s="17">
        <v>796</v>
      </c>
      <c r="L797" s="16">
        <f>L796+dt</f>
        <v>7.9499999999998749</v>
      </c>
      <c r="M797" s="16">
        <f>-springK*(P796)+grav*mass</f>
        <v>0.72361931529495727</v>
      </c>
      <c r="N797" s="16">
        <f>Table2[[#This Row],[F]]/mass</f>
        <v>4.8241287686330487</v>
      </c>
      <c r="O797" s="16">
        <f>N797*(dt) + O796</f>
        <v>-1.2727128977402189</v>
      </c>
      <c r="P797" s="18">
        <f>O797*dt + P796</f>
        <v>-0.34991903608876279</v>
      </c>
      <c r="R797" s="17">
        <v>796</v>
      </c>
      <c r="S797" s="16">
        <f>S796+dt</f>
        <v>7.9499999999998749</v>
      </c>
      <c r="T797" s="16">
        <f>-springK*(W796)+grav*mass-$Y$2*V796</f>
        <v>0.70644239638046069</v>
      </c>
      <c r="U797" s="16">
        <f>Table24[[#This Row],[F]]/mass</f>
        <v>4.7096159758697382</v>
      </c>
      <c r="V797" s="16">
        <f>U797*(dt) + V796</f>
        <v>-1.2387944346579705</v>
      </c>
      <c r="W797" s="18">
        <f>V797*dt + W796</f>
        <v>-0.34674378240895209</v>
      </c>
    </row>
    <row r="798" spans="1:23" x14ac:dyDescent="0.25">
      <c r="A798">
        <v>39.799999999999997</v>
      </c>
      <c r="B798">
        <v>0.44900000000000001</v>
      </c>
      <c r="C798">
        <v>0.27</v>
      </c>
      <c r="D798">
        <f t="shared" si="72"/>
        <v>-0.11299999999999999</v>
      </c>
      <c r="E798">
        <f t="shared" si="73"/>
        <v>0.10200000000000004</v>
      </c>
      <c r="F798" s="24">
        <f t="shared" si="74"/>
        <v>0.16627949999999997</v>
      </c>
      <c r="G798" s="24">
        <f t="shared" si="75"/>
        <v>3.3865020000000023E-2</v>
      </c>
      <c r="H798" s="24">
        <f t="shared" si="76"/>
        <v>5.4675000000000001E-3</v>
      </c>
      <c r="I798" s="24">
        <f t="shared" si="77"/>
        <v>0.20561202000000001</v>
      </c>
      <c r="K798" s="17">
        <v>797</v>
      </c>
      <c r="L798" s="16">
        <f>L797+dt</f>
        <v>7.9599999999998747</v>
      </c>
      <c r="M798" s="16">
        <f>-springK*(P797)+grav*mass</f>
        <v>0.8064729249378455</v>
      </c>
      <c r="N798" s="16">
        <f>Table2[[#This Row],[F]]/mass</f>
        <v>5.3764861662523034</v>
      </c>
      <c r="O798" s="16">
        <f>N798*(dt) + O797</f>
        <v>-1.2189480360776959</v>
      </c>
      <c r="P798" s="18">
        <f>O798*dt + P797</f>
        <v>-0.36210851644953973</v>
      </c>
      <c r="R798" s="17">
        <v>797</v>
      </c>
      <c r="S798" s="16">
        <f>S797+dt</f>
        <v>7.9599999999998747</v>
      </c>
      <c r="T798" s="16">
        <f>-springK*(W797)+grav*mass-$Y$2*V797</f>
        <v>0.78704081791693603</v>
      </c>
      <c r="U798" s="16">
        <f>Table24[[#This Row],[F]]/mass</f>
        <v>5.2469387861129073</v>
      </c>
      <c r="V798" s="16">
        <f>U798*(dt) + V797</f>
        <v>-1.1863250467968414</v>
      </c>
      <c r="W798" s="18">
        <f>V798*dt + W797</f>
        <v>-0.35860703287692053</v>
      </c>
    </row>
    <row r="799" spans="1:23" x14ac:dyDescent="0.25">
      <c r="A799">
        <v>39.85</v>
      </c>
      <c r="B799">
        <v>0.45600000000000002</v>
      </c>
      <c r="C799">
        <v>0.02</v>
      </c>
      <c r="D799">
        <f t="shared" si="72"/>
        <v>-0.12</v>
      </c>
      <c r="E799">
        <f t="shared" si="73"/>
        <v>9.5000000000000029E-2</v>
      </c>
      <c r="F799" s="24">
        <f t="shared" si="74"/>
        <v>0.17657999999999999</v>
      </c>
      <c r="G799" s="24">
        <f t="shared" si="75"/>
        <v>2.9376375000000017E-2</v>
      </c>
      <c r="H799" s="24">
        <f t="shared" si="76"/>
        <v>3.0000000000000001E-5</v>
      </c>
      <c r="I799" s="24">
        <f t="shared" si="77"/>
        <v>0.205986375</v>
      </c>
      <c r="K799" s="17">
        <v>798</v>
      </c>
      <c r="L799" s="16">
        <f>L798+dt</f>
        <v>7.9699999999998745</v>
      </c>
      <c r="M799" s="16">
        <f>-springK*(P798)+grav*mass</f>
        <v>0.88582644208650341</v>
      </c>
      <c r="N799" s="16">
        <f>Table2[[#This Row],[F]]/mass</f>
        <v>5.9055096139100227</v>
      </c>
      <c r="O799" s="16">
        <f>N799*(dt) + O798</f>
        <v>-1.1598929399385955</v>
      </c>
      <c r="P799" s="18">
        <f>O799*dt + P798</f>
        <v>-0.37370744584892568</v>
      </c>
      <c r="R799" s="17">
        <v>798</v>
      </c>
      <c r="S799" s="16">
        <f>S798+dt</f>
        <v>7.9699999999998745</v>
      </c>
      <c r="T799" s="16">
        <f>-springK*(W798)+grav*mass-$Y$2*V798</f>
        <v>0.86421810907554952</v>
      </c>
      <c r="U799" s="16">
        <f>Table24[[#This Row],[F]]/mass</f>
        <v>5.7614540605036639</v>
      </c>
      <c r="V799" s="16">
        <f>U799*(dt) + V798</f>
        <v>-1.1287105061918048</v>
      </c>
      <c r="W799" s="18">
        <f>V799*dt + W798</f>
        <v>-0.36989413793883857</v>
      </c>
    </row>
    <row r="800" spans="1:23" x14ac:dyDescent="0.25">
      <c r="A800">
        <v>39.9</v>
      </c>
      <c r="B800">
        <v>0.45100000000000001</v>
      </c>
      <c r="C800">
        <v>-0.23</v>
      </c>
      <c r="D800">
        <f t="shared" si="72"/>
        <v>-0.11499999999999999</v>
      </c>
      <c r="E800">
        <f t="shared" si="73"/>
        <v>0.10000000000000003</v>
      </c>
      <c r="F800" s="24">
        <f t="shared" si="74"/>
        <v>0.1692225</v>
      </c>
      <c r="G800" s="24">
        <f t="shared" si="75"/>
        <v>3.2550000000000023E-2</v>
      </c>
      <c r="H800" s="24">
        <f t="shared" si="76"/>
        <v>3.9674999999999997E-3</v>
      </c>
      <c r="I800" s="24">
        <f t="shared" si="77"/>
        <v>0.20574000000000003</v>
      </c>
      <c r="K800" s="17">
        <v>799</v>
      </c>
      <c r="L800" s="16">
        <f>L799+dt</f>
        <v>7.9799999999998743</v>
      </c>
      <c r="M800" s="16">
        <f>-springK*(P799)+grav*mass</f>
        <v>0.96133547247650619</v>
      </c>
      <c r="N800" s="16">
        <f>Table2[[#This Row],[F]]/mass</f>
        <v>6.4089031498433746</v>
      </c>
      <c r="O800" s="16">
        <f>N800*(dt) + O799</f>
        <v>-1.0958039084401618</v>
      </c>
      <c r="P800" s="18">
        <f>O800*dt + P799</f>
        <v>-0.38466548493332731</v>
      </c>
      <c r="R800" s="17">
        <v>799</v>
      </c>
      <c r="S800" s="16">
        <f>S799+dt</f>
        <v>7.9799999999998743</v>
      </c>
      <c r="T800" s="16">
        <f>-springK*(W799)+grav*mass-$Y$2*V799</f>
        <v>0.93763954848803077</v>
      </c>
      <c r="U800" s="16">
        <f>Table24[[#This Row],[F]]/mass</f>
        <v>6.2509303232535389</v>
      </c>
      <c r="V800" s="16">
        <f>U800*(dt) + V799</f>
        <v>-1.0662012029592693</v>
      </c>
      <c r="W800" s="18">
        <f>V800*dt + W799</f>
        <v>-0.38055614996843129</v>
      </c>
    </row>
    <row r="801" spans="1:23" x14ac:dyDescent="0.25">
      <c r="A801">
        <v>39.950000000000003</v>
      </c>
      <c r="B801">
        <v>0.433</v>
      </c>
      <c r="C801">
        <v>-0.46</v>
      </c>
      <c r="D801">
        <f t="shared" si="72"/>
        <v>-9.6999999999999975E-2</v>
      </c>
      <c r="E801">
        <f t="shared" si="73"/>
        <v>0.11800000000000005</v>
      </c>
      <c r="F801" s="24">
        <f t="shared" si="74"/>
        <v>0.14273549999999996</v>
      </c>
      <c r="G801" s="24">
        <f t="shared" si="75"/>
        <v>4.5322620000000036E-2</v>
      </c>
      <c r="H801" s="24">
        <f t="shared" si="76"/>
        <v>1.5869999999999999E-2</v>
      </c>
      <c r="I801" s="24">
        <f t="shared" si="77"/>
        <v>0.20392811999999999</v>
      </c>
      <c r="K801" s="17">
        <v>800</v>
      </c>
      <c r="L801" s="16">
        <f>L800+dt</f>
        <v>7.9899999999998741</v>
      </c>
      <c r="M801" s="16">
        <f>-springK*(P800)+grav*mass</f>
        <v>1.0326723069159607</v>
      </c>
      <c r="N801" s="16">
        <f>Table2[[#This Row],[F]]/mass</f>
        <v>6.8844820461064051</v>
      </c>
      <c r="O801" s="16">
        <f>N801*(dt) + O800</f>
        <v>-1.0269590879790977</v>
      </c>
      <c r="P801" s="18">
        <f>O801*dt + P800</f>
        <v>-0.39493507581311826</v>
      </c>
      <c r="R801" s="17">
        <v>800</v>
      </c>
      <c r="S801" s="16">
        <f>S800+dt</f>
        <v>7.9899999999998741</v>
      </c>
      <c r="T801" s="16">
        <f>-springK*(W800)+grav*mass-$Y$2*V800</f>
        <v>1.0069867374974466</v>
      </c>
      <c r="U801" s="16">
        <f>Table24[[#This Row],[F]]/mass</f>
        <v>6.7132449166496446</v>
      </c>
      <c r="V801" s="16">
        <f>U801*(dt) + V800</f>
        <v>-0.99906875379277293</v>
      </c>
      <c r="W801" s="18">
        <f>V801*dt + W800</f>
        <v>-0.39054683750635905</v>
      </c>
    </row>
    <row r="802" spans="1:23" x14ac:dyDescent="0.25">
      <c r="A802">
        <v>40</v>
      </c>
      <c r="B802">
        <v>0.40500000000000003</v>
      </c>
      <c r="C802">
        <v>-0.63</v>
      </c>
      <c r="D802">
        <f t="shared" si="72"/>
        <v>-6.9000000000000006E-2</v>
      </c>
      <c r="E802">
        <f t="shared" si="73"/>
        <v>0.14600000000000002</v>
      </c>
      <c r="F802" s="24">
        <f t="shared" si="74"/>
        <v>0.1015335</v>
      </c>
      <c r="G802" s="24">
        <f t="shared" si="75"/>
        <v>6.9383580000000014E-2</v>
      </c>
      <c r="H802" s="24">
        <f t="shared" si="76"/>
        <v>2.9767500000000002E-2</v>
      </c>
      <c r="I802" s="24">
        <f t="shared" si="77"/>
        <v>0.20068458</v>
      </c>
      <c r="K802" s="17">
        <v>801</v>
      </c>
      <c r="L802" s="16">
        <f>L801+dt</f>
        <v>7.9999999999998739</v>
      </c>
      <c r="M802" s="16">
        <f>-springK*(P801)+grav*mass</f>
        <v>1.0995273435433999</v>
      </c>
      <c r="N802" s="16">
        <f>Table2[[#This Row],[F]]/mass</f>
        <v>7.3301822902893328</v>
      </c>
      <c r="O802" s="16">
        <f>N802*(dt) + O801</f>
        <v>-0.95365726507620441</v>
      </c>
      <c r="P802" s="18">
        <f>O802*dt + P801</f>
        <v>-0.40447164846388028</v>
      </c>
      <c r="R802" s="17">
        <v>801</v>
      </c>
      <c r="S802" s="16">
        <f>S801+dt</f>
        <v>7.9999999999998739</v>
      </c>
      <c r="T802" s="16">
        <f>-springK*(W801)+grav*mass-$Y$2*V801</f>
        <v>1.0719589809201899</v>
      </c>
      <c r="U802" s="16">
        <f>Table24[[#This Row],[F]]/mass</f>
        <v>7.1463932061345998</v>
      </c>
      <c r="V802" s="16">
        <f>U802*(dt) + V801</f>
        <v>-0.92760482173142689</v>
      </c>
      <c r="W802" s="18">
        <f>V802*dt + W801</f>
        <v>-0.3998228857236733</v>
      </c>
    </row>
    <row r="803" spans="1:23" x14ac:dyDescent="0.25">
      <c r="A803">
        <v>40.049999999999997</v>
      </c>
      <c r="B803">
        <v>0.37</v>
      </c>
      <c r="C803">
        <v>-0.75</v>
      </c>
      <c r="D803">
        <f t="shared" si="72"/>
        <v>-3.3999999999999975E-2</v>
      </c>
      <c r="E803">
        <f t="shared" si="73"/>
        <v>0.18100000000000005</v>
      </c>
      <c r="F803" s="24">
        <f t="shared" si="74"/>
        <v>5.0030999999999964E-2</v>
      </c>
      <c r="G803" s="24">
        <f t="shared" si="75"/>
        <v>0.10663705500000006</v>
      </c>
      <c r="H803" s="24">
        <f t="shared" si="76"/>
        <v>4.2187499999999996E-2</v>
      </c>
      <c r="I803" s="24">
        <f t="shared" si="77"/>
        <v>0.19885555500000002</v>
      </c>
      <c r="K803" s="17">
        <v>802</v>
      </c>
      <c r="L803" s="16">
        <f>L802+dt</f>
        <v>8.0099999999998737</v>
      </c>
      <c r="M803" s="16">
        <f>-springK*(P802)+grav*mass</f>
        <v>1.1616104314998605</v>
      </c>
      <c r="N803" s="16">
        <f>Table2[[#This Row],[F]]/mass</f>
        <v>7.7440695433324036</v>
      </c>
      <c r="O803" s="16">
        <f>N803*(dt) + O802</f>
        <v>-0.87621656964288042</v>
      </c>
      <c r="P803" s="18">
        <f>O803*dt + P802</f>
        <v>-0.41323381416030908</v>
      </c>
      <c r="R803" s="17">
        <v>802</v>
      </c>
      <c r="S803" s="16">
        <f>S802+dt</f>
        <v>8.0099999999998737</v>
      </c>
      <c r="T803" s="16">
        <f>-springK*(W802)+grav*mass-$Y$2*V802</f>
        <v>1.1322745908828447</v>
      </c>
      <c r="U803" s="16">
        <f>Table24[[#This Row],[F]]/mass</f>
        <v>7.5484972725522983</v>
      </c>
      <c r="V803" s="16">
        <f>U803*(dt) + V802</f>
        <v>-0.85211984900590387</v>
      </c>
      <c r="W803" s="18">
        <f>V803*dt + W802</f>
        <v>-0.40834408421373236</v>
      </c>
    </row>
    <row r="804" spans="1:23" x14ac:dyDescent="0.25">
      <c r="A804">
        <v>40.1</v>
      </c>
      <c r="B804">
        <v>0.33100000000000002</v>
      </c>
      <c r="C804">
        <v>-0.78</v>
      </c>
      <c r="D804">
        <f t="shared" si="72"/>
        <v>5.0000000000000044E-3</v>
      </c>
      <c r="E804">
        <f t="shared" si="73"/>
        <v>0.22000000000000003</v>
      </c>
      <c r="F804" s="24">
        <f t="shared" si="74"/>
        <v>-7.3575000000000073E-3</v>
      </c>
      <c r="G804" s="24">
        <f t="shared" si="75"/>
        <v>0.15754200000000004</v>
      </c>
      <c r="H804" s="24">
        <f t="shared" si="76"/>
        <v>4.5630000000000004E-2</v>
      </c>
      <c r="I804" s="24">
        <f t="shared" si="77"/>
        <v>0.19581450000000003</v>
      </c>
      <c r="K804" s="17">
        <v>803</v>
      </c>
      <c r="L804" s="16">
        <f>L803+dt</f>
        <v>8.0199999999998735</v>
      </c>
      <c r="M804" s="16">
        <f>-springK*(P803)+grav*mass</f>
        <v>1.2186521301836122</v>
      </c>
      <c r="N804" s="16">
        <f>Table2[[#This Row],[F]]/mass</f>
        <v>8.1243475345574154</v>
      </c>
      <c r="O804" s="16">
        <f>N804*(dt) + O803</f>
        <v>-0.79497309429730623</v>
      </c>
      <c r="P804" s="18">
        <f>O804*dt + P803</f>
        <v>-0.42118354510328215</v>
      </c>
      <c r="R804" s="17">
        <v>803</v>
      </c>
      <c r="S804" s="16">
        <f>S803+dt</f>
        <v>8.0199999999998735</v>
      </c>
      <c r="T804" s="16">
        <f>-springK*(W803)+grav*mass-$Y$2*V803</f>
        <v>1.1876721080804036</v>
      </c>
      <c r="U804" s="16">
        <f>Table24[[#This Row],[F]]/mass</f>
        <v>7.9178140538693578</v>
      </c>
      <c r="V804" s="16">
        <f>U804*(dt) + V803</f>
        <v>-0.77294170846721033</v>
      </c>
      <c r="W804" s="18">
        <f>V804*dt + W803</f>
        <v>-0.41607350129840448</v>
      </c>
    </row>
    <row r="805" spans="1:23" x14ac:dyDescent="0.25">
      <c r="A805">
        <v>40.15</v>
      </c>
      <c r="B805">
        <v>0.29199999999999998</v>
      </c>
      <c r="C805">
        <v>-0.73</v>
      </c>
      <c r="D805">
        <f t="shared" si="72"/>
        <v>4.4000000000000039E-2</v>
      </c>
      <c r="E805">
        <f t="shared" si="73"/>
        <v>0.25900000000000006</v>
      </c>
      <c r="F805" s="24">
        <f t="shared" si="74"/>
        <v>-6.4746000000000067E-2</v>
      </c>
      <c r="G805" s="24">
        <f t="shared" si="75"/>
        <v>0.21834865500000009</v>
      </c>
      <c r="H805" s="24">
        <f t="shared" si="76"/>
        <v>3.9967499999999996E-2</v>
      </c>
      <c r="I805" s="24">
        <f t="shared" si="77"/>
        <v>0.19357015500000002</v>
      </c>
      <c r="K805" s="17">
        <v>804</v>
      </c>
      <c r="L805" s="16">
        <f>L804+dt</f>
        <v>8.0299999999998732</v>
      </c>
      <c r="M805" s="16">
        <f>-springK*(P804)+grav*mass</f>
        <v>1.2704048786223667</v>
      </c>
      <c r="N805" s="16">
        <f>Table2[[#This Row],[F]]/mass</f>
        <v>8.4693658574824457</v>
      </c>
      <c r="O805" s="16">
        <f>N805*(dt) + O804</f>
        <v>-0.71027943572248176</v>
      </c>
      <c r="P805" s="18">
        <f>O805*dt + P804</f>
        <v>-0.42828633946050698</v>
      </c>
      <c r="R805" s="17">
        <v>804</v>
      </c>
      <c r="S805" s="16">
        <f>S804+dt</f>
        <v>8.0299999999998732</v>
      </c>
      <c r="T805" s="16">
        <f>-springK*(W804)+grav*mass-$Y$2*V804</f>
        <v>1.2379114351610803</v>
      </c>
      <c r="U805" s="16">
        <f>Table24[[#This Row],[F]]/mass</f>
        <v>8.2527429010738693</v>
      </c>
      <c r="V805" s="16">
        <f>U805*(dt) + V804</f>
        <v>-0.6904142794564716</v>
      </c>
      <c r="W805" s="18">
        <f>V805*dt + W804</f>
        <v>-0.42297764409296917</v>
      </c>
    </row>
    <row r="806" spans="1:23" x14ac:dyDescent="0.25">
      <c r="A806">
        <v>40.200000000000003</v>
      </c>
      <c r="B806">
        <v>0.25800000000000001</v>
      </c>
      <c r="C806">
        <v>-0.6</v>
      </c>
      <c r="D806">
        <f t="shared" si="72"/>
        <v>7.8000000000000014E-2</v>
      </c>
      <c r="E806">
        <f t="shared" si="73"/>
        <v>0.29300000000000004</v>
      </c>
      <c r="F806" s="24">
        <f t="shared" si="74"/>
        <v>-0.11477700000000003</v>
      </c>
      <c r="G806" s="24">
        <f t="shared" si="75"/>
        <v>0.27943849500000006</v>
      </c>
      <c r="H806" s="24">
        <f t="shared" si="76"/>
        <v>2.7E-2</v>
      </c>
      <c r="I806" s="24">
        <f t="shared" si="77"/>
        <v>0.19166149500000004</v>
      </c>
      <c r="K806" s="17">
        <v>805</v>
      </c>
      <c r="L806" s="16">
        <f>L805+dt</f>
        <v>8.039999999999873</v>
      </c>
      <c r="M806" s="16">
        <f>-springK*(P805)+grav*mass</f>
        <v>1.3166440698879003</v>
      </c>
      <c r="N806" s="16">
        <f>Table2[[#This Row],[F]]/mass</f>
        <v>8.7776271325860016</v>
      </c>
      <c r="O806" s="16">
        <f>N806*(dt) + O805</f>
        <v>-0.62250316439662168</v>
      </c>
      <c r="P806" s="18">
        <f>O806*dt + P805</f>
        <v>-0.43451137110447319</v>
      </c>
      <c r="R806" s="17">
        <v>805</v>
      </c>
      <c r="S806" s="16">
        <f>S805+dt</f>
        <v>8.039999999999873</v>
      </c>
      <c r="T806" s="16">
        <f>-springK*(W805)+grav*mass-$Y$2*V805</f>
        <v>1.2827748773246856</v>
      </c>
      <c r="U806" s="16">
        <f>Table24[[#This Row],[F]]/mass</f>
        <v>8.5518325154979049</v>
      </c>
      <c r="V806" s="16">
        <f>U806*(dt) + V805</f>
        <v>-0.60489595430149257</v>
      </c>
      <c r="W806" s="18">
        <f>V806*dt + W805</f>
        <v>-0.42902660363598411</v>
      </c>
    </row>
    <row r="807" spans="1:23" x14ac:dyDescent="0.25">
      <c r="A807">
        <v>40.25</v>
      </c>
      <c r="B807">
        <v>0.23200000000000001</v>
      </c>
      <c r="C807">
        <v>-0.41</v>
      </c>
      <c r="D807">
        <f t="shared" si="72"/>
        <v>0.10400000000000001</v>
      </c>
      <c r="E807">
        <f t="shared" si="73"/>
        <v>0.31900000000000006</v>
      </c>
      <c r="F807" s="24">
        <f t="shared" si="74"/>
        <v>-0.15303600000000001</v>
      </c>
      <c r="G807" s="24">
        <f t="shared" si="75"/>
        <v>0.33123205500000014</v>
      </c>
      <c r="H807" s="24">
        <f t="shared" si="76"/>
        <v>1.2607499999999997E-2</v>
      </c>
      <c r="I807" s="24">
        <f t="shared" si="77"/>
        <v>0.19080355500000012</v>
      </c>
      <c r="K807" s="17">
        <v>806</v>
      </c>
      <c r="L807" s="16">
        <f>L806+dt</f>
        <v>8.0499999999998728</v>
      </c>
      <c r="M807" s="16">
        <f>-springK*(P806)+grav*mass</f>
        <v>1.3571690258901203</v>
      </c>
      <c r="N807" s="16">
        <f>Table2[[#This Row],[F]]/mass</f>
        <v>9.0477935059341359</v>
      </c>
      <c r="O807" s="16">
        <f>N807*(dt) + O806</f>
        <v>-0.53202522933728036</v>
      </c>
      <c r="P807" s="18">
        <f>O807*dt + P806</f>
        <v>-0.43983162339784598</v>
      </c>
      <c r="R807" s="17">
        <v>806</v>
      </c>
      <c r="S807" s="16">
        <f>S806+dt</f>
        <v>8.0499999999998728</v>
      </c>
      <c r="T807" s="16">
        <f>-springK*(W806)+grav*mass-$Y$2*V806</f>
        <v>1.3220680856245577</v>
      </c>
      <c r="U807" s="16">
        <f>Table24[[#This Row],[F]]/mass</f>
        <v>8.813787237497051</v>
      </c>
      <c r="V807" s="16">
        <f>U807*(dt) + V806</f>
        <v>-0.51675808192652206</v>
      </c>
      <c r="W807" s="18">
        <f>V807*dt + W806</f>
        <v>-0.43419418445524932</v>
      </c>
    </row>
    <row r="808" spans="1:23" x14ac:dyDescent="0.25">
      <c r="A808">
        <v>40.299999999999997</v>
      </c>
      <c r="B808">
        <v>0.217</v>
      </c>
      <c r="C808">
        <v>-0.18</v>
      </c>
      <c r="D808">
        <f t="shared" si="72"/>
        <v>0.11900000000000002</v>
      </c>
      <c r="E808">
        <f t="shared" si="73"/>
        <v>0.33400000000000007</v>
      </c>
      <c r="F808" s="24">
        <f t="shared" si="74"/>
        <v>-0.17510850000000003</v>
      </c>
      <c r="G808" s="24">
        <f t="shared" si="75"/>
        <v>0.36311478000000014</v>
      </c>
      <c r="H808" s="24">
        <f t="shared" si="76"/>
        <v>2.4299999999999999E-3</v>
      </c>
      <c r="I808" s="24">
        <f t="shared" si="77"/>
        <v>0.1904362800000001</v>
      </c>
      <c r="K808" s="17">
        <v>807</v>
      </c>
      <c r="L808" s="16">
        <f>L807+dt</f>
        <v>8.0599999999998726</v>
      </c>
      <c r="M808" s="16">
        <f>-springK*(P807)+grav*mass</f>
        <v>1.3918038683199774</v>
      </c>
      <c r="N808" s="16">
        <f>Table2[[#This Row],[F]]/mass</f>
        <v>9.2786924554665156</v>
      </c>
      <c r="O808" s="16">
        <f>N808*(dt) + O807</f>
        <v>-0.43923830478261522</v>
      </c>
      <c r="P808" s="18">
        <f>O808*dt + P807</f>
        <v>-0.44422400644567211</v>
      </c>
      <c r="R808" s="17">
        <v>807</v>
      </c>
      <c r="S808" s="16">
        <f>S807+dt</f>
        <v>8.0599999999998726</v>
      </c>
      <c r="T808" s="16">
        <f>-springK*(W807)+grav*mass-$Y$2*V807</f>
        <v>1.3556208988855993</v>
      </c>
      <c r="U808" s="16">
        <f>Table24[[#This Row],[F]]/mass</f>
        <v>9.0374726592373289</v>
      </c>
      <c r="V808" s="16">
        <f>U808*(dt) + V807</f>
        <v>-0.42638335533414878</v>
      </c>
      <c r="W808" s="18">
        <f>V808*dt + W807</f>
        <v>-0.4384580180085908</v>
      </c>
    </row>
    <row r="809" spans="1:23" x14ac:dyDescent="0.25">
      <c r="A809">
        <v>40.35</v>
      </c>
      <c r="B809">
        <v>0.214</v>
      </c>
      <c r="C809">
        <v>7.0000000000000007E-2</v>
      </c>
      <c r="D809">
        <f t="shared" si="72"/>
        <v>0.12200000000000003</v>
      </c>
      <c r="E809">
        <f t="shared" si="73"/>
        <v>0.33700000000000008</v>
      </c>
      <c r="F809" s="24">
        <f t="shared" si="74"/>
        <v>-0.17952300000000004</v>
      </c>
      <c r="G809" s="24">
        <f t="shared" si="75"/>
        <v>0.36966709500000017</v>
      </c>
      <c r="H809" s="24">
        <f t="shared" si="76"/>
        <v>3.6750000000000004E-4</v>
      </c>
      <c r="I809" s="24">
        <f t="shared" si="77"/>
        <v>0.19051159500000012</v>
      </c>
      <c r="K809" s="17">
        <v>808</v>
      </c>
      <c r="L809" s="16">
        <f>L808+dt</f>
        <v>8.0699999999998724</v>
      </c>
      <c r="M809" s="16">
        <f>-springK*(P808)+grav*mass</f>
        <v>1.4203982819613252</v>
      </c>
      <c r="N809" s="16">
        <f>Table2[[#This Row],[F]]/mass</f>
        <v>9.4693218797421679</v>
      </c>
      <c r="O809" s="16">
        <f>N809*(dt) + O808</f>
        <v>-0.34454508598519351</v>
      </c>
      <c r="P809" s="18">
        <f>O809*dt + P808</f>
        <v>-0.44766945730552404</v>
      </c>
      <c r="R809" s="17">
        <v>808</v>
      </c>
      <c r="S809" s="16">
        <f>S808+dt</f>
        <v>8.0699999999998724</v>
      </c>
      <c r="T809" s="16">
        <f>-springK*(W808)+grav*mass-$Y$2*V808</f>
        <v>1.38328808059126</v>
      </c>
      <c r="U809" s="16">
        <f>Table24[[#This Row],[F]]/mass</f>
        <v>9.2219205372750661</v>
      </c>
      <c r="V809" s="16">
        <f>U809*(dt) + V808</f>
        <v>-0.33416414996139809</v>
      </c>
      <c r="W809" s="18">
        <f>V809*dt + W808</f>
        <v>-0.44179965950820477</v>
      </c>
    </row>
    <row r="810" spans="1:23" x14ac:dyDescent="0.25">
      <c r="A810">
        <v>40.4</v>
      </c>
      <c r="B810">
        <v>0.224</v>
      </c>
      <c r="C810">
        <v>0.31</v>
      </c>
      <c r="D810">
        <f t="shared" si="72"/>
        <v>0.11200000000000002</v>
      </c>
      <c r="E810">
        <f t="shared" si="73"/>
        <v>0.32700000000000007</v>
      </c>
      <c r="F810" s="24">
        <f t="shared" si="74"/>
        <v>-0.16480800000000004</v>
      </c>
      <c r="G810" s="24">
        <f t="shared" si="75"/>
        <v>0.34805389500000011</v>
      </c>
      <c r="H810" s="24">
        <f t="shared" si="76"/>
        <v>7.2075000000000004E-3</v>
      </c>
      <c r="I810" s="24">
        <f t="shared" si="77"/>
        <v>0.19045339500000008</v>
      </c>
      <c r="K810" s="17">
        <v>809</v>
      </c>
      <c r="L810" s="16">
        <f>L809+dt</f>
        <v>8.0799999999998722</v>
      </c>
      <c r="M810" s="16">
        <f>-springK*(P809)+grav*mass</f>
        <v>1.4428281670589616</v>
      </c>
      <c r="N810" s="16">
        <f>Table2[[#This Row],[F]]/mass</f>
        <v>9.6188544470597446</v>
      </c>
      <c r="O810" s="16">
        <f>N810*(dt) + O809</f>
        <v>-0.24835654151459607</v>
      </c>
      <c r="P810" s="18">
        <f>O810*dt + P809</f>
        <v>-0.45015302272066998</v>
      </c>
      <c r="R810" s="17">
        <v>809</v>
      </c>
      <c r="S810" s="16">
        <f>S809+dt</f>
        <v>8.0799999999998722</v>
      </c>
      <c r="T810" s="16">
        <f>-springK*(W809)+grav*mass-$Y$2*V809</f>
        <v>1.4049499475483742</v>
      </c>
      <c r="U810" s="16">
        <f>Table24[[#This Row],[F]]/mass</f>
        <v>9.3663329836558287</v>
      </c>
      <c r="V810" s="16">
        <f>U810*(dt) + V809</f>
        <v>-0.24050082012483981</v>
      </c>
      <c r="W810" s="18">
        <f>V810*dt + W809</f>
        <v>-0.44420466770945316</v>
      </c>
    </row>
    <row r="811" spans="1:23" x14ac:dyDescent="0.25">
      <c r="A811">
        <v>40.450000000000003</v>
      </c>
      <c r="B811">
        <v>0.246</v>
      </c>
      <c r="C811">
        <v>0.53</v>
      </c>
      <c r="D811">
        <f t="shared" si="72"/>
        <v>9.0000000000000024E-2</v>
      </c>
      <c r="E811">
        <f t="shared" si="73"/>
        <v>0.30500000000000005</v>
      </c>
      <c r="F811" s="24">
        <f t="shared" si="74"/>
        <v>-0.13243500000000005</v>
      </c>
      <c r="G811" s="24">
        <f t="shared" si="75"/>
        <v>0.30279637500000006</v>
      </c>
      <c r="H811" s="24">
        <f t="shared" si="76"/>
        <v>2.1067500000000003E-2</v>
      </c>
      <c r="I811" s="24">
        <f t="shared" si="77"/>
        <v>0.191428875</v>
      </c>
      <c r="K811" s="17">
        <v>810</v>
      </c>
      <c r="L811" s="16">
        <f>L810+dt</f>
        <v>8.089999999999872</v>
      </c>
      <c r="M811" s="16">
        <f>-springK*(P810)+grav*mass</f>
        <v>1.4589961779115617</v>
      </c>
      <c r="N811" s="16">
        <f>Table2[[#This Row],[F]]/mass</f>
        <v>9.7266411860770781</v>
      </c>
      <c r="O811" s="16">
        <f>N811*(dt) + O810</f>
        <v>-0.15109012965382529</v>
      </c>
      <c r="P811" s="18">
        <f>O811*dt + P810</f>
        <v>-0.45166392401720823</v>
      </c>
      <c r="R811" s="17">
        <v>810</v>
      </c>
      <c r="S811" s="16">
        <f>S810+dt</f>
        <v>8.089999999999872</v>
      </c>
      <c r="T811" s="16">
        <f>-springK*(W810)+grav*mass-$Y$2*V810</f>
        <v>1.4205128876086648</v>
      </c>
      <c r="U811" s="16">
        <f>Table24[[#This Row],[F]]/mass</f>
        <v>9.4700859173910992</v>
      </c>
      <c r="V811" s="16">
        <f>U811*(dt) + V810</f>
        <v>-0.14579996095092881</v>
      </c>
      <c r="W811" s="18">
        <f>V811*dt + W810</f>
        <v>-0.44566266731896242</v>
      </c>
    </row>
    <row r="812" spans="1:23" x14ac:dyDescent="0.25">
      <c r="A812">
        <v>40.5</v>
      </c>
      <c r="B812">
        <v>0.27700000000000002</v>
      </c>
      <c r="C812">
        <v>0.68</v>
      </c>
      <c r="D812">
        <f t="shared" si="72"/>
        <v>5.8999999999999997E-2</v>
      </c>
      <c r="E812">
        <f t="shared" si="73"/>
        <v>0.27400000000000002</v>
      </c>
      <c r="F812" s="24">
        <f t="shared" si="74"/>
        <v>-8.6818499999999993E-2</v>
      </c>
      <c r="G812" s="24">
        <f t="shared" si="75"/>
        <v>0.24437238000000006</v>
      </c>
      <c r="H812" s="24">
        <f t="shared" si="76"/>
        <v>3.4680000000000002E-2</v>
      </c>
      <c r="I812" s="24">
        <f t="shared" si="77"/>
        <v>0.19223388000000008</v>
      </c>
      <c r="K812" s="17">
        <v>811</v>
      </c>
      <c r="L812" s="16">
        <f>L811+dt</f>
        <v>8.0999999999998717</v>
      </c>
      <c r="M812" s="16">
        <f>-springK*(P811)+grav*mass</f>
        <v>1.4688321453520257</v>
      </c>
      <c r="N812" s="16">
        <f>Table2[[#This Row],[F]]/mass</f>
        <v>9.7922143023468387</v>
      </c>
      <c r="O812" s="16">
        <f>N812*(dt) + O811</f>
        <v>-5.3167986630356906E-2</v>
      </c>
      <c r="P812" s="18">
        <f>O812*dt + P811</f>
        <v>-0.45219560388351182</v>
      </c>
      <c r="R812" s="17">
        <v>811</v>
      </c>
      <c r="S812" s="16">
        <f>S811+dt</f>
        <v>8.0999999999998717</v>
      </c>
      <c r="T812" s="16">
        <f>-springK*(W811)+grav*mass-$Y$2*V811</f>
        <v>1.4299097642073963</v>
      </c>
      <c r="U812" s="16">
        <f>Table24[[#This Row],[F]]/mass</f>
        <v>9.5327317613826423</v>
      </c>
      <c r="V812" s="16">
        <f>U812*(dt) + V811</f>
        <v>-5.0472643337102385E-2</v>
      </c>
      <c r="W812" s="18">
        <f>V812*dt + W811</f>
        <v>-0.44616739375233344</v>
      </c>
    </row>
    <row r="813" spans="1:23" x14ac:dyDescent="0.25">
      <c r="A813">
        <v>40.549999999999997</v>
      </c>
      <c r="B813">
        <v>0.314</v>
      </c>
      <c r="C813">
        <v>0.76</v>
      </c>
      <c r="D813">
        <f t="shared" si="72"/>
        <v>2.200000000000002E-2</v>
      </c>
      <c r="E813">
        <f t="shared" si="73"/>
        <v>0.23700000000000004</v>
      </c>
      <c r="F813" s="24">
        <f t="shared" si="74"/>
        <v>-3.2373000000000034E-2</v>
      </c>
      <c r="G813" s="24">
        <f t="shared" si="75"/>
        <v>0.18283009500000005</v>
      </c>
      <c r="H813" s="24">
        <f t="shared" si="76"/>
        <v>4.3319999999999997E-2</v>
      </c>
      <c r="I813" s="24">
        <f t="shared" si="77"/>
        <v>0.19377709500000001</v>
      </c>
      <c r="K813" s="17">
        <v>812</v>
      </c>
      <c r="L813" s="16">
        <f>L812+dt</f>
        <v>8.1099999999998715</v>
      </c>
      <c r="M813" s="16">
        <f>-springK*(P812)+grav*mass</f>
        <v>1.4722933812816617</v>
      </c>
      <c r="N813" s="16">
        <f>Table2[[#This Row],[F]]/mass</f>
        <v>9.8152892085444119</v>
      </c>
      <c r="O813" s="16">
        <f>N813*(dt) + O812</f>
        <v>4.498490545508721E-2</v>
      </c>
      <c r="P813" s="18">
        <f>O813*dt + P812</f>
        <v>-0.45174575482896095</v>
      </c>
      <c r="R813" s="17">
        <v>812</v>
      </c>
      <c r="S813" s="16">
        <f>S812+dt</f>
        <v>8.1099999999998715</v>
      </c>
      <c r="T813" s="16">
        <f>-springK*(W812)+grav*mass-$Y$2*V812</f>
        <v>1.4331002059710274</v>
      </c>
      <c r="U813" s="16">
        <f>Table24[[#This Row],[F]]/mass</f>
        <v>9.5540013731401832</v>
      </c>
      <c r="V813" s="16">
        <f>U813*(dt) + V812</f>
        <v>4.506737039429945E-2</v>
      </c>
      <c r="W813" s="18">
        <f>V813*dt + W812</f>
        <v>-0.44571672004839047</v>
      </c>
    </row>
    <row r="814" spans="1:23" x14ac:dyDescent="0.25">
      <c r="A814">
        <v>40.6</v>
      </c>
      <c r="B814">
        <v>0.35299999999999998</v>
      </c>
      <c r="C814">
        <v>0.77</v>
      </c>
      <c r="D814">
        <f t="shared" si="72"/>
        <v>-1.699999999999996E-2</v>
      </c>
      <c r="E814">
        <f t="shared" si="73"/>
        <v>0.19800000000000006</v>
      </c>
      <c r="F814" s="24">
        <f t="shared" si="74"/>
        <v>2.5015499999999941E-2</v>
      </c>
      <c r="G814" s="24">
        <f t="shared" si="75"/>
        <v>0.12760902000000007</v>
      </c>
      <c r="H814" s="24">
        <f t="shared" si="76"/>
        <v>4.44675E-2</v>
      </c>
      <c r="I814" s="24">
        <f t="shared" si="77"/>
        <v>0.19709202000000001</v>
      </c>
      <c r="K814" s="17">
        <v>813</v>
      </c>
      <c r="L814" s="16">
        <f>L813+dt</f>
        <v>8.1199999999998713</v>
      </c>
      <c r="M814" s="16">
        <f>-springK*(P813)+grav*mass</f>
        <v>1.4693648639365355</v>
      </c>
      <c r="N814" s="16">
        <f>Table2[[#This Row],[F]]/mass</f>
        <v>9.7957657595769039</v>
      </c>
      <c r="O814" s="16">
        <f>N814*(dt) + O813</f>
        <v>0.14294256305085623</v>
      </c>
      <c r="P814" s="18">
        <f>O814*dt + P813</f>
        <v>-0.45031632919845238</v>
      </c>
      <c r="R814" s="17">
        <v>813</v>
      </c>
      <c r="S814" s="16">
        <f>S813+dt</f>
        <v>8.1199999999998713</v>
      </c>
      <c r="T814" s="16">
        <f>-springK*(W813)+grav*mass-$Y$2*V813</f>
        <v>1.4300707801446275</v>
      </c>
      <c r="U814" s="16">
        <f>Table24[[#This Row],[F]]/mass</f>
        <v>9.5338052009641832</v>
      </c>
      <c r="V814" s="16">
        <f>U814*(dt) + V813</f>
        <v>0.14040542240394127</v>
      </c>
      <c r="W814" s="18">
        <f>V814*dt + W813</f>
        <v>-0.44431266582435108</v>
      </c>
    </row>
    <row r="815" spans="1:23" x14ac:dyDescent="0.25">
      <c r="A815">
        <v>40.65</v>
      </c>
      <c r="B815">
        <v>0.39</v>
      </c>
      <c r="C815">
        <v>0.69</v>
      </c>
      <c r="D815">
        <f t="shared" si="72"/>
        <v>-5.3999999999999992E-2</v>
      </c>
      <c r="E815">
        <f t="shared" si="73"/>
        <v>0.16100000000000003</v>
      </c>
      <c r="F815" s="24">
        <f t="shared" si="74"/>
        <v>7.9460999999999976E-2</v>
      </c>
      <c r="G815" s="24">
        <f t="shared" si="75"/>
        <v>8.4372855000000024E-2</v>
      </c>
      <c r="H815" s="24">
        <f t="shared" si="76"/>
        <v>3.5707499999999989E-2</v>
      </c>
      <c r="I815" s="24">
        <f t="shared" si="77"/>
        <v>0.19954135499999998</v>
      </c>
      <c r="K815" s="17">
        <v>814</v>
      </c>
      <c r="L815" s="16">
        <f>L814+dt</f>
        <v>8.1299999999998711</v>
      </c>
      <c r="M815" s="16">
        <f>-springK*(P814)+grav*mass</f>
        <v>1.4600593030819249</v>
      </c>
      <c r="N815" s="16">
        <f>Table2[[#This Row],[F]]/mass</f>
        <v>9.7337286872128335</v>
      </c>
      <c r="O815" s="16">
        <f>N815*(dt) + O814</f>
        <v>0.24027984992298457</v>
      </c>
      <c r="P815" s="18">
        <f>O815*dt + P814</f>
        <v>-0.44791353069922252</v>
      </c>
      <c r="R815" s="17">
        <v>814</v>
      </c>
      <c r="S815" s="16">
        <f>S814+dt</f>
        <v>8.1299999999998711</v>
      </c>
      <c r="T815" s="16">
        <f>-springK*(W814)+grav*mass-$Y$2*V814</f>
        <v>1.4208350490941215</v>
      </c>
      <c r="U815" s="16">
        <f>Table24[[#This Row],[F]]/mass</f>
        <v>9.4722336606274773</v>
      </c>
      <c r="V815" s="16">
        <f>U815*(dt) + V814</f>
        <v>0.23512775901021604</v>
      </c>
      <c r="W815" s="18">
        <f>V815*dt + W814</f>
        <v>-0.44196138823424891</v>
      </c>
    </row>
    <row r="816" spans="1:23" x14ac:dyDescent="0.25">
      <c r="A816">
        <v>40.700000000000003</v>
      </c>
      <c r="B816">
        <v>0.42199999999999999</v>
      </c>
      <c r="C816">
        <v>0.53</v>
      </c>
      <c r="D816">
        <f t="shared" si="72"/>
        <v>-8.5999999999999965E-2</v>
      </c>
      <c r="E816">
        <f t="shared" si="73"/>
        <v>0.12900000000000006</v>
      </c>
      <c r="F816" s="24">
        <f t="shared" si="74"/>
        <v>0.12654899999999997</v>
      </c>
      <c r="G816" s="24">
        <f t="shared" si="75"/>
        <v>5.4166455000000051E-2</v>
      </c>
      <c r="H816" s="24">
        <f t="shared" si="76"/>
        <v>2.1067500000000003E-2</v>
      </c>
      <c r="I816" s="24">
        <f t="shared" si="77"/>
        <v>0.20178295500000004</v>
      </c>
      <c r="K816" s="17">
        <v>815</v>
      </c>
      <c r="L816" s="16">
        <f>L815+dt</f>
        <v>8.1399999999998709</v>
      </c>
      <c r="M816" s="16">
        <f>-springK*(P815)+grav*mass</f>
        <v>1.4444170848519386</v>
      </c>
      <c r="N816" s="16">
        <f>Table2[[#This Row],[F]]/mass</f>
        <v>9.6294472323462585</v>
      </c>
      <c r="O816" s="16">
        <f>N816*(dt) + O815</f>
        <v>0.33657432224644712</v>
      </c>
      <c r="P816" s="18">
        <f>O816*dt + P815</f>
        <v>-0.44454778747675805</v>
      </c>
      <c r="R816" s="17">
        <v>815</v>
      </c>
      <c r="S816" s="16">
        <f>S815+dt</f>
        <v>8.1399999999998709</v>
      </c>
      <c r="T816" s="16">
        <f>-springK*(W815)+grav*mass-$Y$2*V815</f>
        <v>1.4054335096459498</v>
      </c>
      <c r="U816" s="16">
        <f>Table24[[#This Row],[F]]/mass</f>
        <v>9.3695567309729988</v>
      </c>
      <c r="V816" s="16">
        <f>U816*(dt) + V815</f>
        <v>0.32882332631994604</v>
      </c>
      <c r="W816" s="18">
        <f>V816*dt + W815</f>
        <v>-0.43867315497104947</v>
      </c>
    </row>
    <row r="817" spans="1:23" x14ac:dyDescent="0.25">
      <c r="A817">
        <v>40.75</v>
      </c>
      <c r="B817">
        <v>0.44400000000000001</v>
      </c>
      <c r="C817">
        <v>0.32</v>
      </c>
      <c r="D817">
        <f t="shared" si="72"/>
        <v>-0.10799999999999998</v>
      </c>
      <c r="E817">
        <f t="shared" si="73"/>
        <v>0.10700000000000004</v>
      </c>
      <c r="F817" s="24">
        <f t="shared" si="74"/>
        <v>0.15892199999999995</v>
      </c>
      <c r="G817" s="24">
        <f t="shared" si="75"/>
        <v>3.7266495000000024E-2</v>
      </c>
      <c r="H817" s="24">
        <f t="shared" si="76"/>
        <v>7.6800000000000002E-3</v>
      </c>
      <c r="I817" s="24">
        <f t="shared" si="77"/>
        <v>0.20386849499999996</v>
      </c>
      <c r="K817" s="17">
        <v>816</v>
      </c>
      <c r="L817" s="16">
        <f>L816+dt</f>
        <v>8.1499999999998707</v>
      </c>
      <c r="M817" s="16">
        <f>-springK*(P816)+grav*mass</f>
        <v>1.4225060964736949</v>
      </c>
      <c r="N817" s="16">
        <f>Table2[[#This Row],[F]]/mass</f>
        <v>9.4833739764912988</v>
      </c>
      <c r="O817" s="16">
        <f>N817*(dt) + O816</f>
        <v>0.43140806201136012</v>
      </c>
      <c r="P817" s="18">
        <f>O817*dt + P816</f>
        <v>-0.44023370685664442</v>
      </c>
      <c r="R817" s="17">
        <v>816</v>
      </c>
      <c r="S817" s="16">
        <f>S816+dt</f>
        <v>8.1499999999998707</v>
      </c>
      <c r="T817" s="16">
        <f>-springK*(W816)+grav*mass-$Y$2*V816</f>
        <v>1.3839334155352119</v>
      </c>
      <c r="U817" s="16">
        <f>Table24[[#This Row],[F]]/mass</f>
        <v>9.226222770234747</v>
      </c>
      <c r="V817" s="16">
        <f>U817*(dt) + V816</f>
        <v>0.42108555402229353</v>
      </c>
      <c r="W817" s="18">
        <f>V817*dt + W816</f>
        <v>-0.43446229943082654</v>
      </c>
    </row>
    <row r="818" spans="1:23" x14ac:dyDescent="0.25">
      <c r="A818">
        <v>40.799999999999997</v>
      </c>
      <c r="B818">
        <v>0.45400000000000001</v>
      </c>
      <c r="C818">
        <v>0.08</v>
      </c>
      <c r="D818">
        <f t="shared" si="72"/>
        <v>-0.11799999999999999</v>
      </c>
      <c r="E818">
        <f t="shared" si="73"/>
        <v>9.7000000000000031E-2</v>
      </c>
      <c r="F818" s="24">
        <f t="shared" si="74"/>
        <v>0.17363699999999999</v>
      </c>
      <c r="G818" s="24">
        <f t="shared" si="75"/>
        <v>3.0626295000000019E-2</v>
      </c>
      <c r="H818" s="24">
        <f t="shared" si="76"/>
        <v>4.8000000000000001E-4</v>
      </c>
      <c r="I818" s="24">
        <f t="shared" si="77"/>
        <v>0.20474329500000002</v>
      </c>
      <c r="K818" s="17">
        <v>817</v>
      </c>
      <c r="L818" s="16">
        <f>L817+dt</f>
        <v>8.1599999999998705</v>
      </c>
      <c r="M818" s="16">
        <f>-springK*(P817)+grav*mass</f>
        <v>1.3944214316367549</v>
      </c>
      <c r="N818" s="16">
        <f>Table2[[#This Row],[F]]/mass</f>
        <v>9.296142877578367</v>
      </c>
      <c r="O818" s="16">
        <f>N818*(dt) + O817</f>
        <v>0.52436949078714379</v>
      </c>
      <c r="P818" s="18">
        <f>O818*dt + P817</f>
        <v>-0.43499001194877296</v>
      </c>
      <c r="R818" s="17">
        <v>817</v>
      </c>
      <c r="S818" s="16">
        <f>S817+dt</f>
        <v>8.1599999999998705</v>
      </c>
      <c r="T818" s="16">
        <f>-springK*(W817)+grav*mass-$Y$2*V817</f>
        <v>1.3564284837406582</v>
      </c>
      <c r="U818" s="16">
        <f>Table24[[#This Row],[F]]/mass</f>
        <v>9.0428565582710547</v>
      </c>
      <c r="V818" s="16">
        <f>U818*(dt) + V817</f>
        <v>0.51151411960500404</v>
      </c>
      <c r="W818" s="18">
        <f>V818*dt + W817</f>
        <v>-0.42934715823477648</v>
      </c>
    </row>
    <row r="819" spans="1:23" x14ac:dyDescent="0.25">
      <c r="A819">
        <v>40.85</v>
      </c>
      <c r="B819">
        <v>0.45200000000000001</v>
      </c>
      <c r="C819">
        <v>-0.17</v>
      </c>
      <c r="D819">
        <f t="shared" si="72"/>
        <v>-0.11599999999999999</v>
      </c>
      <c r="E819">
        <f t="shared" si="73"/>
        <v>9.9000000000000032E-2</v>
      </c>
      <c r="F819" s="24">
        <f t="shared" si="74"/>
        <v>0.17069399999999998</v>
      </c>
      <c r="G819" s="24">
        <f t="shared" si="75"/>
        <v>3.1902255000000018E-2</v>
      </c>
      <c r="H819" s="24">
        <f t="shared" si="76"/>
        <v>2.1675000000000002E-3</v>
      </c>
      <c r="I819" s="24">
        <f t="shared" si="77"/>
        <v>0.20476375499999999</v>
      </c>
      <c r="K819" s="17">
        <v>818</v>
      </c>
      <c r="L819" s="16">
        <f>L818+dt</f>
        <v>8.1699999999998703</v>
      </c>
      <c r="M819" s="16">
        <f>-springK*(P818)+grav*mass</f>
        <v>1.360284977786512</v>
      </c>
      <c r="N819" s="16">
        <f>Table2[[#This Row],[F]]/mass</f>
        <v>9.0685665185767466</v>
      </c>
      <c r="O819" s="16">
        <f>N819*(dt) + O818</f>
        <v>0.61505515597291127</v>
      </c>
      <c r="P819" s="18">
        <f>O819*dt + P818</f>
        <v>-0.42883946038904386</v>
      </c>
      <c r="R819" s="17">
        <v>818</v>
      </c>
      <c r="S819" s="16">
        <f>S818+dt</f>
        <v>8.1699999999998703</v>
      </c>
      <c r="T819" s="16">
        <f>-springK*(W818)+grav*mass-$Y$2*V818</f>
        <v>1.3230384859887898</v>
      </c>
      <c r="U819" s="16">
        <f>Table24[[#This Row],[F]]/mass</f>
        <v>8.8202565732585985</v>
      </c>
      <c r="V819" s="16">
        <f>U819*(dt) + V818</f>
        <v>0.59971668533759004</v>
      </c>
      <c r="W819" s="18">
        <f>V819*dt + W818</f>
        <v>-0.42334999138140056</v>
      </c>
    </row>
    <row r="820" spans="1:23" x14ac:dyDescent="0.25">
      <c r="A820">
        <v>40.9</v>
      </c>
      <c r="B820">
        <v>0.437</v>
      </c>
      <c r="C820">
        <v>-0.4</v>
      </c>
      <c r="D820">
        <f t="shared" si="72"/>
        <v>-0.10099999999999998</v>
      </c>
      <c r="E820">
        <f t="shared" si="73"/>
        <v>0.11400000000000005</v>
      </c>
      <c r="F820" s="24">
        <f t="shared" si="74"/>
        <v>0.14862149999999999</v>
      </c>
      <c r="G820" s="24">
        <f t="shared" si="75"/>
        <v>4.2301980000000038E-2</v>
      </c>
      <c r="H820" s="24">
        <f t="shared" si="76"/>
        <v>1.2000000000000002E-2</v>
      </c>
      <c r="I820" s="24">
        <f t="shared" si="77"/>
        <v>0.20292348000000004</v>
      </c>
      <c r="K820" s="17">
        <v>819</v>
      </c>
      <c r="L820" s="16">
        <f>L819+dt</f>
        <v>8.17999999999987</v>
      </c>
      <c r="M820" s="16">
        <f>-springK*(P819)+grav*mass</f>
        <v>1.3202448871326753</v>
      </c>
      <c r="N820" s="16">
        <f>Table2[[#This Row],[F]]/mass</f>
        <v>8.8016325808845028</v>
      </c>
      <c r="O820" s="16">
        <f>N820*(dt) + O819</f>
        <v>0.70307148178175627</v>
      </c>
      <c r="P820" s="18">
        <f>O820*dt + P819</f>
        <v>-0.42180874557122627</v>
      </c>
      <c r="R820" s="17">
        <v>819</v>
      </c>
      <c r="S820" s="16">
        <f>S819+dt</f>
        <v>8.17999999999987</v>
      </c>
      <c r="T820" s="16">
        <f>-springK*(W819)+grav*mass-$Y$2*V819</f>
        <v>1.28390872720758</v>
      </c>
      <c r="U820" s="16">
        <f>Table24[[#This Row],[F]]/mass</f>
        <v>8.5593915147172002</v>
      </c>
      <c r="V820" s="16">
        <f>U820*(dt) + V819</f>
        <v>0.685310600484762</v>
      </c>
      <c r="W820" s="18">
        <f>V820*dt + W819</f>
        <v>-0.41649688537655294</v>
      </c>
    </row>
    <row r="821" spans="1:23" x14ac:dyDescent="0.25">
      <c r="A821">
        <v>40.950000000000003</v>
      </c>
      <c r="B821">
        <v>0.41199999999999998</v>
      </c>
      <c r="C821">
        <v>-0.59</v>
      </c>
      <c r="D821">
        <f t="shared" si="72"/>
        <v>-7.5999999999999956E-2</v>
      </c>
      <c r="E821">
        <f t="shared" si="73"/>
        <v>0.13900000000000007</v>
      </c>
      <c r="F821" s="24">
        <f t="shared" si="74"/>
        <v>0.11183399999999995</v>
      </c>
      <c r="G821" s="24">
        <f t="shared" si="75"/>
        <v>6.2889855000000064E-2</v>
      </c>
      <c r="H821" s="24">
        <f t="shared" si="76"/>
        <v>2.6107499999999995E-2</v>
      </c>
      <c r="I821" s="24">
        <f t="shared" si="77"/>
        <v>0.20083135500000002</v>
      </c>
      <c r="K821" s="17">
        <v>820</v>
      </c>
      <c r="L821" s="16">
        <f>L820+dt</f>
        <v>8.1899999999998698</v>
      </c>
      <c r="M821" s="16">
        <f>-springK*(P820)+grav*mass</f>
        <v>1.2744749336686831</v>
      </c>
      <c r="N821" s="16">
        <f>Table2[[#This Row],[F]]/mass</f>
        <v>8.4964995577912212</v>
      </c>
      <c r="O821" s="16">
        <f>N821*(dt) + O820</f>
        <v>0.78803647735966853</v>
      </c>
      <c r="P821" s="18">
        <f>O821*dt + P820</f>
        <v>-0.41392838079762961</v>
      </c>
      <c r="R821" s="17">
        <v>820</v>
      </c>
      <c r="S821" s="16">
        <f>S820+dt</f>
        <v>8.1899999999998698</v>
      </c>
      <c r="T821" s="16">
        <f>-springK*(W820)+grav*mass-$Y$2*V820</f>
        <v>1.2392094132008749</v>
      </c>
      <c r="U821" s="16">
        <f>Table24[[#This Row],[F]]/mass</f>
        <v>8.2613960880058332</v>
      </c>
      <c r="V821" s="16">
        <f>U821*(dt) + V820</f>
        <v>0.76792456136482035</v>
      </c>
      <c r="W821" s="18">
        <f>V821*dt + W820</f>
        <v>-0.40881763976290475</v>
      </c>
    </row>
    <row r="822" spans="1:23" x14ac:dyDescent="0.25">
      <c r="A822">
        <v>41</v>
      </c>
      <c r="B822">
        <v>0.379</v>
      </c>
      <c r="C822">
        <v>-0.72</v>
      </c>
      <c r="D822">
        <f t="shared" si="72"/>
        <v>-4.2999999999999983E-2</v>
      </c>
      <c r="E822">
        <f t="shared" si="73"/>
        <v>0.17200000000000004</v>
      </c>
      <c r="F822" s="24">
        <f t="shared" si="74"/>
        <v>6.3274499999999984E-2</v>
      </c>
      <c r="G822" s="24">
        <f t="shared" si="75"/>
        <v>9.6295920000000035E-2</v>
      </c>
      <c r="H822" s="24">
        <f t="shared" si="76"/>
        <v>3.8879999999999998E-2</v>
      </c>
      <c r="I822" s="24">
        <f t="shared" si="77"/>
        <v>0.19845042000000002</v>
      </c>
      <c r="K822" s="17">
        <v>821</v>
      </c>
      <c r="L822" s="16">
        <f>L821+dt</f>
        <v>8.1999999999998696</v>
      </c>
      <c r="M822" s="16">
        <f>-springK*(P821)+grav*mass</f>
        <v>1.2231737589925686</v>
      </c>
      <c r="N822" s="16">
        <f>Table2[[#This Row],[F]]/mass</f>
        <v>8.154491726617124</v>
      </c>
      <c r="O822" s="16">
        <f>N822*(dt) + O821</f>
        <v>0.86958139462583972</v>
      </c>
      <c r="P822" s="18">
        <f>O822*dt + P821</f>
        <v>-0.40523256685137121</v>
      </c>
      <c r="R822" s="17">
        <v>821</v>
      </c>
      <c r="S822" s="16">
        <f>S821+dt</f>
        <v>8.1999999999998696</v>
      </c>
      <c r="T822" s="16">
        <f>-springK*(W821)+grav*mass-$Y$2*V821</f>
        <v>1.1891349102951452</v>
      </c>
      <c r="U822" s="16">
        <f>Table24[[#This Row],[F]]/mass</f>
        <v>7.9275660686343015</v>
      </c>
      <c r="V822" s="16">
        <f>U822*(dt) + V821</f>
        <v>0.84720022205116341</v>
      </c>
      <c r="W822" s="18">
        <f>V822*dt + W821</f>
        <v>-0.40034563754239311</v>
      </c>
    </row>
    <row r="823" spans="1:23" x14ac:dyDescent="0.25">
      <c r="A823">
        <v>41.05</v>
      </c>
      <c r="B823">
        <v>0.34</v>
      </c>
      <c r="C823">
        <v>-0.77</v>
      </c>
      <c r="D823">
        <f t="shared" si="72"/>
        <v>-4.0000000000000036E-3</v>
      </c>
      <c r="E823">
        <f t="shared" si="73"/>
        <v>0.21100000000000002</v>
      </c>
      <c r="F823" s="24">
        <f t="shared" si="74"/>
        <v>5.8860000000000049E-3</v>
      </c>
      <c r="G823" s="24">
        <f t="shared" si="75"/>
        <v>0.14491585500000004</v>
      </c>
      <c r="H823" s="24">
        <f t="shared" si="76"/>
        <v>4.44675E-2</v>
      </c>
      <c r="I823" s="24">
        <f t="shared" si="77"/>
        <v>0.19526935500000003</v>
      </c>
      <c r="K823" s="17">
        <v>822</v>
      </c>
      <c r="L823" s="16">
        <f>L822+dt</f>
        <v>8.2099999999998694</v>
      </c>
      <c r="M823" s="16">
        <f>-springK*(P822)+grav*mass</f>
        <v>1.1665640102024264</v>
      </c>
      <c r="N823" s="16">
        <f>Table2[[#This Row],[F]]/mass</f>
        <v>7.7770934013495099</v>
      </c>
      <c r="O823" s="16">
        <f>N823*(dt) + O822</f>
        <v>0.94735232863933483</v>
      </c>
      <c r="P823" s="18">
        <f>O823*dt + P822</f>
        <v>-0.39575904356497787</v>
      </c>
      <c r="R823" s="17">
        <v>822</v>
      </c>
      <c r="S823" s="16">
        <f>S822+dt</f>
        <v>8.2099999999998694</v>
      </c>
      <c r="T823" s="16">
        <f>-springK*(W822)+grav*mass-$Y$2*V822</f>
        <v>1.1339029001789276</v>
      </c>
      <c r="U823" s="16">
        <f>Table24[[#This Row],[F]]/mass</f>
        <v>7.5593526678595175</v>
      </c>
      <c r="V823" s="16">
        <f>U823*(dt) + V822</f>
        <v>0.92279374872975861</v>
      </c>
      <c r="W823" s="18">
        <f>V823*dt + W822</f>
        <v>-0.3911177000550955</v>
      </c>
    </row>
    <row r="824" spans="1:23" x14ac:dyDescent="0.25">
      <c r="A824">
        <v>41.1</v>
      </c>
      <c r="B824">
        <v>0.30199999999999999</v>
      </c>
      <c r="C824">
        <v>-0.74</v>
      </c>
      <c r="D824">
        <f t="shared" si="72"/>
        <v>3.400000000000003E-2</v>
      </c>
      <c r="E824">
        <f t="shared" si="73"/>
        <v>0.24900000000000005</v>
      </c>
      <c r="F824" s="24">
        <f t="shared" si="74"/>
        <v>-5.0031000000000048E-2</v>
      </c>
      <c r="G824" s="24">
        <f t="shared" si="75"/>
        <v>0.20181325500000008</v>
      </c>
      <c r="H824" s="24">
        <f t="shared" si="76"/>
        <v>4.1069999999999995E-2</v>
      </c>
      <c r="I824" s="24">
        <f t="shared" si="77"/>
        <v>0.19285225500000003</v>
      </c>
      <c r="K824" s="17">
        <v>823</v>
      </c>
      <c r="L824" s="16">
        <f>L823+dt</f>
        <v>8.2199999999998692</v>
      </c>
      <c r="M824" s="16">
        <f>-springK*(P823)+grav*mass</f>
        <v>1.1048913736080059</v>
      </c>
      <c r="N824" s="16">
        <f>Table2[[#This Row],[F]]/mass</f>
        <v>7.3659424907200401</v>
      </c>
      <c r="O824" s="16">
        <f>N824*(dt) + O823</f>
        <v>1.0210117535465353</v>
      </c>
      <c r="P824" s="18">
        <f>O824*dt + P823</f>
        <v>-0.38554892602951252</v>
      </c>
      <c r="R824" s="17">
        <v>823</v>
      </c>
      <c r="S824" s="16">
        <f>S823+dt</f>
        <v>8.2199999999998692</v>
      </c>
      <c r="T824" s="16">
        <f>-springK*(W823)+grav*mass-$Y$2*V823</f>
        <v>1.0737534336099417</v>
      </c>
      <c r="U824" s="16">
        <f>Table24[[#This Row],[F]]/mass</f>
        <v>7.1583562240662779</v>
      </c>
      <c r="V824" s="16">
        <f>U824*(dt) + V823</f>
        <v>0.99437731097042137</v>
      </c>
      <c r="W824" s="18">
        <f>V824*dt + W823</f>
        <v>-0.38117392694539126</v>
      </c>
    </row>
    <row r="825" spans="1:23" x14ac:dyDescent="0.25">
      <c r="A825">
        <v>41.15</v>
      </c>
      <c r="B825">
        <v>0.26600000000000001</v>
      </c>
      <c r="C825">
        <v>-0.63</v>
      </c>
      <c r="D825">
        <f t="shared" si="72"/>
        <v>7.0000000000000007E-2</v>
      </c>
      <c r="E825">
        <f t="shared" si="73"/>
        <v>0.28500000000000003</v>
      </c>
      <c r="F825" s="24">
        <f t="shared" si="74"/>
        <v>-0.10300500000000001</v>
      </c>
      <c r="G825" s="24">
        <f t="shared" si="75"/>
        <v>0.26438737500000004</v>
      </c>
      <c r="H825" s="24">
        <f t="shared" si="76"/>
        <v>2.9767500000000002E-2</v>
      </c>
      <c r="I825" s="24">
        <f t="shared" si="77"/>
        <v>0.19114987500000002</v>
      </c>
      <c r="K825" s="17">
        <v>824</v>
      </c>
      <c r="L825" s="16">
        <f>L824+dt</f>
        <v>8.229999999999869</v>
      </c>
      <c r="M825" s="16">
        <f>-springK*(P824)+grav*mass</f>
        <v>1.0384235084521263</v>
      </c>
      <c r="N825" s="16">
        <f>Table2[[#This Row],[F]]/mass</f>
        <v>6.9228233896808424</v>
      </c>
      <c r="O825" s="16">
        <f>N825*(dt) + O824</f>
        <v>1.0902399874433437</v>
      </c>
      <c r="P825" s="18">
        <f>O825*dt + P824</f>
        <v>-0.3746465261550791</v>
      </c>
      <c r="R825" s="17">
        <v>824</v>
      </c>
      <c r="S825" s="16">
        <f>S824+dt</f>
        <v>8.229999999999869</v>
      </c>
      <c r="T825" s="16">
        <f>-springK*(W824)+grav*mass-$Y$2*V824</f>
        <v>1.0089478871035265</v>
      </c>
      <c r="U825" s="16">
        <f>Table24[[#This Row],[F]]/mass</f>
        <v>6.7263192473568436</v>
      </c>
      <c r="V825" s="16">
        <f>U825*(dt) + V824</f>
        <v>1.0616405034439897</v>
      </c>
      <c r="W825" s="18">
        <f>V825*dt + W824</f>
        <v>-0.37055752191095137</v>
      </c>
    </row>
    <row r="826" spans="1:23" x14ac:dyDescent="0.25">
      <c r="A826">
        <v>41.2</v>
      </c>
      <c r="B826">
        <v>0.23799999999999999</v>
      </c>
      <c r="C826">
        <v>-0.46</v>
      </c>
      <c r="D826">
        <f t="shared" si="72"/>
        <v>9.8000000000000032E-2</v>
      </c>
      <c r="E826">
        <f t="shared" si="73"/>
        <v>0.31300000000000006</v>
      </c>
      <c r="F826" s="24">
        <f t="shared" si="74"/>
        <v>-0.14420700000000006</v>
      </c>
      <c r="G826" s="24">
        <f t="shared" si="75"/>
        <v>0.31888909500000007</v>
      </c>
      <c r="H826" s="24">
        <f t="shared" si="76"/>
        <v>1.5869999999999999E-2</v>
      </c>
      <c r="I826" s="24">
        <f t="shared" si="77"/>
        <v>0.190552095</v>
      </c>
      <c r="K826" s="17">
        <v>825</v>
      </c>
      <c r="L826" s="16">
        <f>L825+dt</f>
        <v>8.2399999999998688</v>
      </c>
      <c r="M826" s="16">
        <f>-springK*(P825)+grav*mass</f>
        <v>0.96744888526956463</v>
      </c>
      <c r="N826" s="16">
        <f>Table2[[#This Row],[F]]/mass</f>
        <v>6.4496592351304312</v>
      </c>
      <c r="O826" s="16">
        <f>N826*(dt) + O825</f>
        <v>1.1547365797946481</v>
      </c>
      <c r="P826" s="18">
        <f>O826*dt + P825</f>
        <v>-0.36309916035713263</v>
      </c>
      <c r="R826" s="17">
        <v>825</v>
      </c>
      <c r="S826" s="16">
        <f>S825+dt</f>
        <v>8.2399999999998688</v>
      </c>
      <c r="T826" s="16">
        <f>-springK*(W825)+grav*mass-$Y$2*V825</f>
        <v>0.93976782713684925</v>
      </c>
      <c r="U826" s="16">
        <f>Table24[[#This Row],[F]]/mass</f>
        <v>6.2651188475789956</v>
      </c>
      <c r="V826" s="16">
        <f>U826*(dt) + V825</f>
        <v>1.1242916919197796</v>
      </c>
      <c r="W826" s="18">
        <f>V826*dt + W825</f>
        <v>-0.35931460499175355</v>
      </c>
    </row>
    <row r="827" spans="1:23" x14ac:dyDescent="0.25">
      <c r="A827">
        <v>41.25</v>
      </c>
      <c r="B827">
        <v>0.22</v>
      </c>
      <c r="C827">
        <v>-0.23</v>
      </c>
      <c r="D827">
        <f t="shared" si="72"/>
        <v>0.11600000000000002</v>
      </c>
      <c r="E827">
        <f t="shared" si="73"/>
        <v>0.33100000000000007</v>
      </c>
      <c r="F827" s="24">
        <f t="shared" si="74"/>
        <v>-0.17069400000000004</v>
      </c>
      <c r="G827" s="24">
        <f t="shared" si="75"/>
        <v>0.35662105500000013</v>
      </c>
      <c r="H827" s="24">
        <f t="shared" si="76"/>
        <v>3.9674999999999997E-3</v>
      </c>
      <c r="I827" s="24">
        <f t="shared" si="77"/>
        <v>0.1898945550000001</v>
      </c>
      <c r="K827" s="17">
        <v>826</v>
      </c>
      <c r="L827" s="16">
        <f>L826+dt</f>
        <v>8.2499999999998685</v>
      </c>
      <c r="M827" s="16">
        <f>-springK*(P826)+grav*mass</f>
        <v>0.89227553392493353</v>
      </c>
      <c r="N827" s="16">
        <f>Table2[[#This Row],[F]]/mass</f>
        <v>5.9485035594995574</v>
      </c>
      <c r="O827" s="16">
        <f>N827*(dt) + O826</f>
        <v>1.2142216153896437</v>
      </c>
      <c r="P827" s="18">
        <f>O827*dt + P826</f>
        <v>-0.3509569442032362</v>
      </c>
      <c r="R827" s="17">
        <v>826</v>
      </c>
      <c r="S827" s="16">
        <f>S826+dt</f>
        <v>8.2499999999998685</v>
      </c>
      <c r="T827" s="16">
        <f>-springK*(W826)+grav*mass-$Y$2*V826</f>
        <v>0.86651378680439561</v>
      </c>
      <c r="U827" s="16">
        <f>Table24[[#This Row],[F]]/mass</f>
        <v>5.7767585786959712</v>
      </c>
      <c r="V827" s="16">
        <f>U827*(dt) + V826</f>
        <v>1.1820592777067394</v>
      </c>
      <c r="W827" s="18">
        <f>V827*dt + W826</f>
        <v>-0.34749401221468618</v>
      </c>
    </row>
    <row r="828" spans="1:23" x14ac:dyDescent="0.25">
      <c r="A828">
        <v>41.3</v>
      </c>
      <c r="B828">
        <v>0.215</v>
      </c>
      <c r="C828">
        <v>0.02</v>
      </c>
      <c r="D828">
        <f t="shared" si="72"/>
        <v>0.12100000000000002</v>
      </c>
      <c r="E828">
        <f t="shared" si="73"/>
        <v>0.33600000000000008</v>
      </c>
      <c r="F828" s="24">
        <f t="shared" si="74"/>
        <v>-0.17805150000000003</v>
      </c>
      <c r="G828" s="24">
        <f t="shared" si="75"/>
        <v>0.36747648000000016</v>
      </c>
      <c r="H828" s="24">
        <f t="shared" si="76"/>
        <v>3.0000000000000001E-5</v>
      </c>
      <c r="I828" s="24">
        <f t="shared" si="77"/>
        <v>0.18945498000000013</v>
      </c>
      <c r="K828" s="17">
        <v>827</v>
      </c>
      <c r="L828" s="16">
        <f>L827+dt</f>
        <v>8.2599999999998683</v>
      </c>
      <c r="M828" s="16">
        <f>-springK*(P827)+grav*mass</f>
        <v>0.81322970676306761</v>
      </c>
      <c r="N828" s="16">
        <f>Table2[[#This Row],[F]]/mass</f>
        <v>5.4215313784204513</v>
      </c>
      <c r="O828" s="16">
        <f>N828*(dt) + O827</f>
        <v>1.2684369291738482</v>
      </c>
      <c r="P828" s="18">
        <f>O828*dt + P827</f>
        <v>-0.3382725749114977</v>
      </c>
      <c r="R828" s="17">
        <v>827</v>
      </c>
      <c r="S828" s="16">
        <f>S827+dt</f>
        <v>8.2599999999998683</v>
      </c>
      <c r="T828" s="16">
        <f>-springK*(W827)+grav*mass-$Y$2*V827</f>
        <v>0.7895039602399001</v>
      </c>
      <c r="U828" s="16">
        <f>Table24[[#This Row],[F]]/mass</f>
        <v>5.263359734932668</v>
      </c>
      <c r="V828" s="16">
        <f>U828*(dt) + V827</f>
        <v>1.234692875056066</v>
      </c>
      <c r="W828" s="18">
        <f>V828*dt + W827</f>
        <v>-0.33514708346412553</v>
      </c>
    </row>
    <row r="829" spans="1:23" x14ac:dyDescent="0.25">
      <c r="A829">
        <v>41.35</v>
      </c>
      <c r="B829">
        <v>0.222</v>
      </c>
      <c r="C829">
        <v>0.26</v>
      </c>
      <c r="D829">
        <f t="shared" si="72"/>
        <v>0.11400000000000002</v>
      </c>
      <c r="E829">
        <f t="shared" si="73"/>
        <v>0.32900000000000007</v>
      </c>
      <c r="F829" s="24">
        <f t="shared" si="74"/>
        <v>-0.16775100000000001</v>
      </c>
      <c r="G829" s="24">
        <f t="shared" si="75"/>
        <v>0.35232445500000015</v>
      </c>
      <c r="H829" s="24">
        <f t="shared" si="76"/>
        <v>5.0700000000000007E-3</v>
      </c>
      <c r="I829" s="24">
        <f t="shared" si="77"/>
        <v>0.18964345500000013</v>
      </c>
      <c r="K829" s="17">
        <v>828</v>
      </c>
      <c r="L829" s="16">
        <f>L828+dt</f>
        <v>8.2699999999998681</v>
      </c>
      <c r="M829" s="16">
        <f>-springK*(P828)+grav*mass</f>
        <v>0.73065446267385004</v>
      </c>
      <c r="N829" s="16">
        <f>Table2[[#This Row],[F]]/mass</f>
        <v>4.8710297511590008</v>
      </c>
      <c r="O829" s="16">
        <f>N829*(dt) + O828</f>
        <v>1.3171472266854383</v>
      </c>
      <c r="P829" s="18">
        <f>O829*dt + P828</f>
        <v>-0.32510110264464331</v>
      </c>
      <c r="R829" s="17">
        <v>828</v>
      </c>
      <c r="S829" s="16">
        <f>S828+dt</f>
        <v>8.2699999999998681</v>
      </c>
      <c r="T829" s="16">
        <f>-springK*(W828)+grav*mass-$Y$2*V828</f>
        <v>0.70907282047640086</v>
      </c>
      <c r="U829" s="16">
        <f>Table24[[#This Row],[F]]/mass</f>
        <v>4.7271521365093392</v>
      </c>
      <c r="V829" s="16">
        <f>U829*(dt) + V828</f>
        <v>1.2819643964211593</v>
      </c>
      <c r="W829" s="18">
        <f>V829*dt + W828</f>
        <v>-0.32232743949991394</v>
      </c>
    </row>
    <row r="830" spans="1:23" x14ac:dyDescent="0.25">
      <c r="A830">
        <v>41.4</v>
      </c>
      <c r="B830">
        <v>0.24099999999999999</v>
      </c>
      <c r="C830">
        <v>0.48</v>
      </c>
      <c r="D830">
        <f t="shared" si="72"/>
        <v>9.5000000000000029E-2</v>
      </c>
      <c r="E830">
        <f t="shared" si="73"/>
        <v>0.31000000000000005</v>
      </c>
      <c r="F830" s="24">
        <f t="shared" si="74"/>
        <v>-0.13979250000000004</v>
      </c>
      <c r="G830" s="24">
        <f t="shared" si="75"/>
        <v>0.31280550000000007</v>
      </c>
      <c r="H830" s="24">
        <f t="shared" si="76"/>
        <v>1.728E-2</v>
      </c>
      <c r="I830" s="24">
        <f t="shared" si="77"/>
        <v>0.19029300000000002</v>
      </c>
      <c r="K830" s="17">
        <v>829</v>
      </c>
      <c r="L830" s="16">
        <f>L829+dt</f>
        <v>8.2799999999998679</v>
      </c>
      <c r="M830" s="16">
        <f>-springK*(P829)+grav*mass</f>
        <v>0.64490817821662794</v>
      </c>
      <c r="N830" s="16">
        <f>Table2[[#This Row],[F]]/mass</f>
        <v>4.2993878547775202</v>
      </c>
      <c r="O830" s="16">
        <f>N830*(dt) + O829</f>
        <v>1.3601411052332135</v>
      </c>
      <c r="P830" s="18">
        <f>O830*dt + P829</f>
        <v>-0.31149969159231117</v>
      </c>
      <c r="R830" s="17">
        <v>829</v>
      </c>
      <c r="S830" s="16">
        <f>S829+dt</f>
        <v>8.2799999999998679</v>
      </c>
      <c r="T830" s="16">
        <f>-springK*(W829)+grav*mass-$Y$2*V829</f>
        <v>0.62556966674801828</v>
      </c>
      <c r="U830" s="16">
        <f>Table24[[#This Row],[F]]/mass</f>
        <v>4.1704644449867887</v>
      </c>
      <c r="V830" s="16">
        <f>U830*(dt) + V829</f>
        <v>1.3236690408710272</v>
      </c>
      <c r="W830" s="18">
        <f>V830*dt + W829</f>
        <v>-0.30909074909120365</v>
      </c>
    </row>
    <row r="831" spans="1:23" x14ac:dyDescent="0.25">
      <c r="A831">
        <v>41.45</v>
      </c>
      <c r="B831">
        <v>0.27</v>
      </c>
      <c r="C831">
        <v>0.64</v>
      </c>
      <c r="D831">
        <f t="shared" si="72"/>
        <v>6.6000000000000003E-2</v>
      </c>
      <c r="E831">
        <f t="shared" si="73"/>
        <v>0.28100000000000003</v>
      </c>
      <c r="F831" s="24">
        <f t="shared" si="74"/>
        <v>-9.7119000000000011E-2</v>
      </c>
      <c r="G831" s="24">
        <f t="shared" si="75"/>
        <v>0.25701805500000002</v>
      </c>
      <c r="H831" s="24">
        <f t="shared" si="76"/>
        <v>3.0720000000000001E-2</v>
      </c>
      <c r="I831" s="24">
        <f t="shared" si="77"/>
        <v>0.19061905500000001</v>
      </c>
      <c r="K831" s="17">
        <v>830</v>
      </c>
      <c r="L831" s="16">
        <f>L830+dt</f>
        <v>8.2899999999998677</v>
      </c>
      <c r="M831" s="16">
        <f>-springK*(P830)+grav*mass</f>
        <v>0.55636299226594566</v>
      </c>
      <c r="N831" s="16">
        <f>Table2[[#This Row],[F]]/mass</f>
        <v>3.7090866151063047</v>
      </c>
      <c r="O831" s="16">
        <f>N831*(dt) + O830</f>
        <v>1.3972319713842765</v>
      </c>
      <c r="P831" s="18">
        <f>O831*dt + P830</f>
        <v>-0.29752737187846839</v>
      </c>
      <c r="R831" s="17">
        <v>830</v>
      </c>
      <c r="S831" s="16">
        <f>S830+dt</f>
        <v>8.2899999999998677</v>
      </c>
      <c r="T831" s="16">
        <f>-springK*(W830)+grav*mass-$Y$2*V830</f>
        <v>0.53935710754286481</v>
      </c>
      <c r="U831" s="16">
        <f>Table24[[#This Row],[F]]/mass</f>
        <v>3.5957140502857654</v>
      </c>
      <c r="V831" s="16">
        <f>U831*(dt) + V830</f>
        <v>1.3596261813738848</v>
      </c>
      <c r="W831" s="18">
        <f>V831*dt + W830</f>
        <v>-0.2954944872774648</v>
      </c>
    </row>
    <row r="832" spans="1:23" x14ac:dyDescent="0.25">
      <c r="A832">
        <v>41.5</v>
      </c>
      <c r="B832">
        <v>0.30499999999999999</v>
      </c>
      <c r="C832">
        <v>0.74</v>
      </c>
      <c r="D832">
        <f t="shared" si="72"/>
        <v>3.1000000000000028E-2</v>
      </c>
      <c r="E832">
        <f t="shared" si="73"/>
        <v>0.24600000000000005</v>
      </c>
      <c r="F832" s="24">
        <f t="shared" si="74"/>
        <v>-4.5616500000000039E-2</v>
      </c>
      <c r="G832" s="24">
        <f t="shared" si="75"/>
        <v>0.1969795800000001</v>
      </c>
      <c r="H832" s="24">
        <f t="shared" si="76"/>
        <v>4.1069999999999995E-2</v>
      </c>
      <c r="I832" s="24">
        <f t="shared" si="77"/>
        <v>0.19243308000000006</v>
      </c>
      <c r="K832" s="17">
        <v>831</v>
      </c>
      <c r="L832" s="16">
        <f>L831+dt</f>
        <v>8.2999999999998675</v>
      </c>
      <c r="M832" s="16">
        <f>-springK*(P831)+grav*mass</f>
        <v>0.4654031909288292</v>
      </c>
      <c r="N832" s="16">
        <f>Table2[[#This Row],[F]]/mass</f>
        <v>3.102687939525528</v>
      </c>
      <c r="O832" s="16">
        <f>N832*(dt) + O831</f>
        <v>1.4282588507795317</v>
      </c>
      <c r="P832" s="18">
        <f>O832*dt + P831</f>
        <v>-0.28324478337067305</v>
      </c>
      <c r="R832" s="17">
        <v>831</v>
      </c>
      <c r="S832" s="16">
        <f>S831+dt</f>
        <v>8.2999999999998675</v>
      </c>
      <c r="T832" s="16">
        <f>-springK*(W831)+grav*mass-$Y$2*V831</f>
        <v>0.45080948599492199</v>
      </c>
      <c r="U832" s="16">
        <f>Table24[[#This Row],[F]]/mass</f>
        <v>3.0053965732994801</v>
      </c>
      <c r="V832" s="16">
        <f>U832*(dt) + V831</f>
        <v>1.3896801471068796</v>
      </c>
      <c r="W832" s="18">
        <f>V832*dt + W831</f>
        <v>-0.28159768580639599</v>
      </c>
    </row>
    <row r="833" spans="1:23" x14ac:dyDescent="0.25">
      <c r="A833">
        <v>41.55</v>
      </c>
      <c r="B833">
        <v>0.34399999999999997</v>
      </c>
      <c r="C833">
        <v>0.77</v>
      </c>
      <c r="D833">
        <f t="shared" si="72"/>
        <v>-7.9999999999999516E-3</v>
      </c>
      <c r="E833">
        <f t="shared" si="73"/>
        <v>0.20700000000000007</v>
      </c>
      <c r="F833" s="24">
        <f t="shared" si="74"/>
        <v>1.177199999999993E-2</v>
      </c>
      <c r="G833" s="24">
        <f t="shared" si="75"/>
        <v>0.13947349500000011</v>
      </c>
      <c r="H833" s="24">
        <f t="shared" si="76"/>
        <v>4.44675E-2</v>
      </c>
      <c r="I833" s="24">
        <f t="shared" si="77"/>
        <v>0.19571299500000003</v>
      </c>
      <c r="K833" s="17">
        <v>832</v>
      </c>
      <c r="L833" s="16">
        <f>L832+dt</f>
        <v>8.3099999999998673</v>
      </c>
      <c r="M833" s="16">
        <f>-springK*(P832)+grav*mass</f>
        <v>0.37242353974308151</v>
      </c>
      <c r="N833" s="16">
        <f>Table2[[#This Row],[F]]/mass</f>
        <v>2.4828235982872102</v>
      </c>
      <c r="O833" s="16">
        <f>N833*(dt) + O832</f>
        <v>1.4530870867624039</v>
      </c>
      <c r="P833" s="18">
        <f>O833*dt + P832</f>
        <v>-0.26871391250304899</v>
      </c>
      <c r="R833" s="17">
        <v>832</v>
      </c>
      <c r="S833" s="16">
        <f>S832+dt</f>
        <v>8.3099999999998673</v>
      </c>
      <c r="T833" s="16">
        <f>-springK*(W832)+grav*mass-$Y$2*V832</f>
        <v>0.36031125445253093</v>
      </c>
      <c r="U833" s="16">
        <f>Table24[[#This Row],[F]]/mass</f>
        <v>2.4020750296835396</v>
      </c>
      <c r="V833" s="16">
        <f>U833*(dt) + V832</f>
        <v>1.4137008974037151</v>
      </c>
      <c r="W833" s="18">
        <f>V833*dt + W832</f>
        <v>-0.26746067683235886</v>
      </c>
    </row>
    <row r="834" spans="1:23" x14ac:dyDescent="0.25">
      <c r="A834">
        <v>41.6</v>
      </c>
      <c r="B834">
        <v>0.38200000000000001</v>
      </c>
      <c r="C834">
        <v>0.7</v>
      </c>
      <c r="D834">
        <f t="shared" si="72"/>
        <v>-4.5999999999999985E-2</v>
      </c>
      <c r="E834">
        <f t="shared" si="73"/>
        <v>0.16900000000000004</v>
      </c>
      <c r="F834" s="24">
        <f t="shared" si="74"/>
        <v>6.7688999999999971E-2</v>
      </c>
      <c r="G834" s="24">
        <f t="shared" si="75"/>
        <v>9.2966055000000047E-2</v>
      </c>
      <c r="H834" s="24">
        <f t="shared" si="76"/>
        <v>3.6749999999999991E-2</v>
      </c>
      <c r="I834" s="24">
        <f t="shared" si="77"/>
        <v>0.197405055</v>
      </c>
      <c r="K834" s="17">
        <v>833</v>
      </c>
      <c r="L834" s="16">
        <f>L833+dt</f>
        <v>8.3199999999998671</v>
      </c>
      <c r="M834" s="16">
        <f>-springK*(P833)+grav*mass</f>
        <v>0.27782757039484873</v>
      </c>
      <c r="N834" s="16">
        <f>Table2[[#This Row],[F]]/mass</f>
        <v>1.852183802632325</v>
      </c>
      <c r="O834" s="16">
        <f>N834*(dt) + O833</f>
        <v>1.4716089247887272</v>
      </c>
      <c r="P834" s="18">
        <f>O834*dt + P833</f>
        <v>-0.25399782325516174</v>
      </c>
      <c r="R834" s="17">
        <v>833</v>
      </c>
      <c r="S834" s="16">
        <f>S833+dt</f>
        <v>8.3199999999998671</v>
      </c>
      <c r="T834" s="16">
        <f>-springK*(W833)+grav*mass-$Y$2*V833</f>
        <v>0.26825530528125224</v>
      </c>
      <c r="U834" s="16">
        <f>Table24[[#This Row],[F]]/mass</f>
        <v>1.788368701875015</v>
      </c>
      <c r="V834" s="16">
        <f>U834*(dt) + V833</f>
        <v>1.4315845844224653</v>
      </c>
      <c r="W834" s="18">
        <f>V834*dt + W833</f>
        <v>-0.25314483098813423</v>
      </c>
    </row>
    <row r="835" spans="1:23" x14ac:dyDescent="0.25">
      <c r="A835">
        <v>41.65</v>
      </c>
      <c r="B835">
        <v>0.41399999999999998</v>
      </c>
      <c r="C835">
        <v>0.56999999999999995</v>
      </c>
      <c r="D835">
        <f t="shared" ref="D835:D898" si="78">springEq - B835</f>
        <v>-7.7999999999999958E-2</v>
      </c>
      <c r="E835">
        <f t="shared" ref="E835:E898" si="79">springNs - B835</f>
        <v>0.13700000000000007</v>
      </c>
      <c r="F835" s="24">
        <f t="shared" ref="F835:F898" si="80">D835*massPrev*gravity</f>
        <v>0.11477699999999993</v>
      </c>
      <c r="G835" s="24">
        <f t="shared" ref="G835:G898" si="81">POWER(E835,2)*0.5*springConst</f>
        <v>6.1093095000000056E-2</v>
      </c>
      <c r="H835" s="24">
        <f t="shared" ref="H835:H898" si="82">POWER(C835,2)*0.5*massPrev</f>
        <v>2.4367499999999997E-2</v>
      </c>
      <c r="I835" s="24">
        <f t="shared" si="77"/>
        <v>0.20023759499999999</v>
      </c>
      <c r="K835" s="17">
        <v>834</v>
      </c>
      <c r="L835" s="16">
        <f>L834+dt</f>
        <v>8.3299999999998668</v>
      </c>
      <c r="M835" s="16">
        <f>-springK*(P834)+grav*mass</f>
        <v>0.18202582939110279</v>
      </c>
      <c r="N835" s="16">
        <f>Table2[[#This Row],[F]]/mass</f>
        <v>1.2135055292740187</v>
      </c>
      <c r="O835" s="16">
        <f>N835*(dt) + O834</f>
        <v>1.4837439800814674</v>
      </c>
      <c r="P835" s="18">
        <f>O835*dt + P834</f>
        <v>-0.23916038345434706</v>
      </c>
      <c r="R835" s="17">
        <v>834</v>
      </c>
      <c r="S835" s="16">
        <f>S834+dt</f>
        <v>8.3299999999998668</v>
      </c>
      <c r="T835" s="16">
        <f>-springK*(W834)+grav*mass-$Y$2*V834</f>
        <v>0.17504126514833121</v>
      </c>
      <c r="U835" s="16">
        <f>Table24[[#This Row],[F]]/mass</f>
        <v>1.1669417676555414</v>
      </c>
      <c r="V835" s="16">
        <f>U835*(dt) + V834</f>
        <v>1.4432540020990208</v>
      </c>
      <c r="W835" s="18">
        <f>V835*dt + W834</f>
        <v>-0.23871229096714403</v>
      </c>
    </row>
    <row r="836" spans="1:23" x14ac:dyDescent="0.25">
      <c r="A836">
        <v>41.7</v>
      </c>
      <c r="B836">
        <v>0.439</v>
      </c>
      <c r="C836">
        <v>0.38</v>
      </c>
      <c r="D836">
        <f t="shared" si="78"/>
        <v>-0.10299999999999998</v>
      </c>
      <c r="E836">
        <f t="shared" si="79"/>
        <v>0.11200000000000004</v>
      </c>
      <c r="F836" s="24">
        <f t="shared" si="80"/>
        <v>0.15156449999999996</v>
      </c>
      <c r="G836" s="24">
        <f t="shared" si="81"/>
        <v>4.0830720000000029E-2</v>
      </c>
      <c r="H836" s="24">
        <f t="shared" si="82"/>
        <v>1.0829999999999999E-2</v>
      </c>
      <c r="I836" s="24">
        <f t="shared" ref="I836:I899" si="83">F836+G836+H836</f>
        <v>0.20322521999999998</v>
      </c>
      <c r="K836" s="17">
        <v>835</v>
      </c>
      <c r="L836" s="16">
        <f>L835+dt</f>
        <v>8.3399999999998666</v>
      </c>
      <c r="M836" s="16">
        <f>-springK*(P835)+grav*mass</f>
        <v>8.5434096287799299E-2</v>
      </c>
      <c r="N836" s="16">
        <f>Table2[[#This Row],[F]]/mass</f>
        <v>0.56956064191866207</v>
      </c>
      <c r="O836" s="16">
        <f>N836*(dt) + O835</f>
        <v>1.489439586500654</v>
      </c>
      <c r="P836" s="18">
        <f>O836*dt + P835</f>
        <v>-0.22426598758934052</v>
      </c>
      <c r="R836" s="17">
        <v>835</v>
      </c>
      <c r="S836" s="16">
        <f>S835+dt</f>
        <v>8.3399999999998666</v>
      </c>
      <c r="T836" s="16">
        <f>-springK*(W835)+grav*mass-$Y$2*V835</f>
        <v>8.1073760194008554E-2</v>
      </c>
      <c r="U836" s="16">
        <f>Table24[[#This Row],[F]]/mass</f>
        <v>0.54049173462672373</v>
      </c>
      <c r="V836" s="16">
        <f>U836*(dt) + V835</f>
        <v>1.4486589194452879</v>
      </c>
      <c r="W836" s="18">
        <f>V836*dt + W835</f>
        <v>-0.22422570177269113</v>
      </c>
    </row>
    <row r="837" spans="1:23" x14ac:dyDescent="0.25">
      <c r="A837">
        <v>41.75</v>
      </c>
      <c r="B837">
        <v>0.45200000000000001</v>
      </c>
      <c r="C837">
        <v>0.14000000000000001</v>
      </c>
      <c r="D837">
        <f t="shared" si="78"/>
        <v>-0.11599999999999999</v>
      </c>
      <c r="E837">
        <f t="shared" si="79"/>
        <v>9.9000000000000032E-2</v>
      </c>
      <c r="F837" s="24">
        <f t="shared" si="80"/>
        <v>0.17069399999999998</v>
      </c>
      <c r="G837" s="24">
        <f t="shared" si="81"/>
        <v>3.1902255000000018E-2</v>
      </c>
      <c r="H837" s="24">
        <f t="shared" si="82"/>
        <v>1.4700000000000002E-3</v>
      </c>
      <c r="I837" s="24">
        <f t="shared" si="83"/>
        <v>0.204066255</v>
      </c>
      <c r="K837" s="17">
        <v>836</v>
      </c>
      <c r="L837" s="16">
        <f>L836+dt</f>
        <v>8.3499999999998664</v>
      </c>
      <c r="M837" s="16">
        <f>-springK*(P836)+grav*mass</f>
        <v>-1.1528420793393224E-2</v>
      </c>
      <c r="N837" s="16">
        <f>Table2[[#This Row],[F]]/mass</f>
        <v>-7.68561386226215E-2</v>
      </c>
      <c r="O837" s="16">
        <f>N837*(dt) + O836</f>
        <v>1.4886710251144277</v>
      </c>
      <c r="P837" s="18">
        <f>O837*dt + P836</f>
        <v>-0.20937927733819625</v>
      </c>
      <c r="R837" s="17">
        <v>836</v>
      </c>
      <c r="S837" s="16">
        <f>S836+dt</f>
        <v>8.3499999999998664</v>
      </c>
      <c r="T837" s="16">
        <f>-springK*(W836)+grav*mass-$Y$2*V836</f>
        <v>-1.3239340379226082E-2</v>
      </c>
      <c r="U837" s="16">
        <f>Table24[[#This Row],[F]]/mass</f>
        <v>-8.8262269194840551E-2</v>
      </c>
      <c r="V837" s="16">
        <f>U837*(dt) + V836</f>
        <v>1.4477762967533394</v>
      </c>
      <c r="W837" s="18">
        <f>V837*dt + W836</f>
        <v>-0.20974793880515774</v>
      </c>
    </row>
    <row r="838" spans="1:23" x14ac:dyDescent="0.25">
      <c r="A838">
        <v>41.8</v>
      </c>
      <c r="B838">
        <v>0.45300000000000001</v>
      </c>
      <c r="C838">
        <v>-0.11</v>
      </c>
      <c r="D838">
        <f t="shared" si="78"/>
        <v>-0.11699999999999999</v>
      </c>
      <c r="E838">
        <f t="shared" si="79"/>
        <v>9.8000000000000032E-2</v>
      </c>
      <c r="F838" s="24">
        <f t="shared" si="80"/>
        <v>0.1721655</v>
      </c>
      <c r="G838" s="24">
        <f t="shared" si="81"/>
        <v>3.1261020000000021E-2</v>
      </c>
      <c r="H838" s="24">
        <f t="shared" si="82"/>
        <v>9.0749999999999989E-4</v>
      </c>
      <c r="I838" s="24">
        <f t="shared" si="83"/>
        <v>0.20433402000000003</v>
      </c>
      <c r="K838" s="17">
        <v>837</v>
      </c>
      <c r="L838" s="16">
        <f>L837+dt</f>
        <v>8.3599999999998662</v>
      </c>
      <c r="M838" s="16">
        <f>-springK*(P837)+grav*mass</f>
        <v>-0.10844090452834254</v>
      </c>
      <c r="N838" s="16">
        <f>Table2[[#This Row],[F]]/mass</f>
        <v>-0.72293936352228361</v>
      </c>
      <c r="O838" s="16">
        <f>N838*(dt) + O837</f>
        <v>1.4814416314792049</v>
      </c>
      <c r="P838" s="18">
        <f>O838*dt + P837</f>
        <v>-0.1945648610234042</v>
      </c>
      <c r="R838" s="17">
        <v>837</v>
      </c>
      <c r="S838" s="16">
        <f>S837+dt</f>
        <v>8.3599999999998662</v>
      </c>
      <c r="T838" s="16">
        <f>-springK*(W837)+grav*mass-$Y$2*V837</f>
        <v>-0.10748869467517656</v>
      </c>
      <c r="U838" s="16">
        <f>Table24[[#This Row],[F]]/mass</f>
        <v>-0.71659129783451048</v>
      </c>
      <c r="V838" s="16">
        <f>U838*(dt) + V837</f>
        <v>1.4406103837749944</v>
      </c>
      <c r="W838" s="18">
        <f>V838*dt + W837</f>
        <v>-0.19534183496740778</v>
      </c>
    </row>
    <row r="839" spans="1:23" x14ac:dyDescent="0.25">
      <c r="A839">
        <v>41.85</v>
      </c>
      <c r="B839">
        <v>0.441</v>
      </c>
      <c r="C839">
        <v>-0.35</v>
      </c>
      <c r="D839">
        <f t="shared" si="78"/>
        <v>-0.10499999999999998</v>
      </c>
      <c r="E839">
        <f t="shared" si="79"/>
        <v>0.11000000000000004</v>
      </c>
      <c r="F839" s="24">
        <f t="shared" si="80"/>
        <v>0.15450749999999996</v>
      </c>
      <c r="G839" s="24">
        <f t="shared" si="81"/>
        <v>3.9385500000000032E-2</v>
      </c>
      <c r="H839" s="24">
        <f t="shared" si="82"/>
        <v>9.1874999999999978E-3</v>
      </c>
      <c r="I839" s="24">
        <f t="shared" si="83"/>
        <v>0.20308049999999997</v>
      </c>
      <c r="K839" s="17">
        <v>838</v>
      </c>
      <c r="L839" s="16">
        <f>L838+dt</f>
        <v>8.369999999999866</v>
      </c>
      <c r="M839" s="16">
        <f>-springK*(P838)+grav*mass</f>
        <v>-0.20488275473763862</v>
      </c>
      <c r="N839" s="16">
        <f>Table2[[#This Row],[F]]/mass</f>
        <v>-1.3658850315842574</v>
      </c>
      <c r="O839" s="16">
        <f>N839*(dt) + O838</f>
        <v>1.4677827811633624</v>
      </c>
      <c r="P839" s="18">
        <f>O839*dt + P838</f>
        <v>-0.17988703321177058</v>
      </c>
      <c r="R839" s="17">
        <v>838</v>
      </c>
      <c r="S839" s="16">
        <f>S838+dt</f>
        <v>8.369999999999866</v>
      </c>
      <c r="T839" s="16">
        <f>-springK*(W838)+grav*mass-$Y$2*V838</f>
        <v>-0.20126526474595033</v>
      </c>
      <c r="U839" s="16">
        <f>Table24[[#This Row],[F]]/mass</f>
        <v>-1.341768431639669</v>
      </c>
      <c r="V839" s="16">
        <f>U839*(dt) + V838</f>
        <v>1.4271926994585977</v>
      </c>
      <c r="W839" s="18">
        <f>V839*dt + W838</f>
        <v>-0.1810699079728218</v>
      </c>
    </row>
    <row r="840" spans="1:23" x14ac:dyDescent="0.25">
      <c r="A840">
        <v>41.9</v>
      </c>
      <c r="B840">
        <v>0.41799999999999998</v>
      </c>
      <c r="C840">
        <v>-0.55000000000000004</v>
      </c>
      <c r="D840">
        <f t="shared" si="78"/>
        <v>-8.1999999999999962E-2</v>
      </c>
      <c r="E840">
        <f t="shared" si="79"/>
        <v>0.13300000000000006</v>
      </c>
      <c r="F840" s="24">
        <f t="shared" si="80"/>
        <v>0.12066299999999994</v>
      </c>
      <c r="G840" s="24">
        <f t="shared" si="81"/>
        <v>5.7577695000000054E-2</v>
      </c>
      <c r="H840" s="24">
        <f t="shared" si="82"/>
        <v>2.2687500000000003E-2</v>
      </c>
      <c r="I840" s="24">
        <f t="shared" si="83"/>
        <v>0.200928195</v>
      </c>
      <c r="K840" s="17">
        <v>839</v>
      </c>
      <c r="L840" s="16">
        <f>L839+dt</f>
        <v>8.3799999999998658</v>
      </c>
      <c r="M840" s="16">
        <f>-springK*(P839)+grav*mass</f>
        <v>-0.30043541379137362</v>
      </c>
      <c r="N840" s="16">
        <f>Table2[[#This Row],[F]]/mass</f>
        <v>-2.0029027586091575</v>
      </c>
      <c r="O840" s="16">
        <f>N840*(dt) + O839</f>
        <v>1.4477537535772709</v>
      </c>
      <c r="P840" s="18">
        <f>O840*dt + P839</f>
        <v>-0.16540949567599786</v>
      </c>
      <c r="R840" s="17">
        <v>839</v>
      </c>
      <c r="S840" s="16">
        <f>S839+dt</f>
        <v>8.3799999999998658</v>
      </c>
      <c r="T840" s="16">
        <f>-springK*(W839)+grav*mass-$Y$2*V839</f>
        <v>-0.29416209179638869</v>
      </c>
      <c r="U840" s="16">
        <f>Table24[[#This Row],[F]]/mass</f>
        <v>-1.9610806119759248</v>
      </c>
      <c r="V840" s="16">
        <f>U840*(dt) + V839</f>
        <v>1.4075818933388384</v>
      </c>
      <c r="W840" s="18">
        <f>V840*dt + W839</f>
        <v>-0.16699408903943341</v>
      </c>
    </row>
    <row r="841" spans="1:23" x14ac:dyDescent="0.25">
      <c r="A841">
        <v>41.95</v>
      </c>
      <c r="B841">
        <v>0.38600000000000001</v>
      </c>
      <c r="C841">
        <v>-0.69</v>
      </c>
      <c r="D841">
        <f t="shared" si="78"/>
        <v>-4.9999999999999989E-2</v>
      </c>
      <c r="E841">
        <f t="shared" si="79"/>
        <v>0.16500000000000004</v>
      </c>
      <c r="F841" s="24">
        <f t="shared" si="80"/>
        <v>7.3574999999999988E-2</v>
      </c>
      <c r="G841" s="24">
        <f t="shared" si="81"/>
        <v>8.861737500000004E-2</v>
      </c>
      <c r="H841" s="24">
        <f t="shared" si="82"/>
        <v>3.5707499999999989E-2</v>
      </c>
      <c r="I841" s="24">
        <f t="shared" si="83"/>
        <v>0.197899875</v>
      </c>
      <c r="K841" s="17">
        <v>840</v>
      </c>
      <c r="L841" s="16">
        <f>L840+dt</f>
        <v>8.3899999999998656</v>
      </c>
      <c r="M841" s="16">
        <f>-springK*(P840)+grav*mass</f>
        <v>-0.39468418314925402</v>
      </c>
      <c r="N841" s="16">
        <f>Table2[[#This Row],[F]]/mass</f>
        <v>-2.6312278876616935</v>
      </c>
      <c r="O841" s="16">
        <f>N841*(dt) + O840</f>
        <v>1.4214414747006539</v>
      </c>
      <c r="P841" s="18">
        <f>O841*dt + P840</f>
        <v>-0.15119508092899131</v>
      </c>
      <c r="R841" s="17">
        <v>840</v>
      </c>
      <c r="S841" s="16">
        <f>S840+dt</f>
        <v>8.3899999999998656</v>
      </c>
      <c r="T841" s="16">
        <f>-springK*(W840)+grav*mass-$Y$2*V840</f>
        <v>-0.38577606224662736</v>
      </c>
      <c r="U841" s="16">
        <f>Table24[[#This Row],[F]]/mass</f>
        <v>-2.5718404149775158</v>
      </c>
      <c r="V841" s="16">
        <f>U841*(dt) + V840</f>
        <v>1.3818634891890633</v>
      </c>
      <c r="W841" s="18">
        <f>V841*dt + W840</f>
        <v>-0.15317545414754277</v>
      </c>
    </row>
    <row r="842" spans="1:23" x14ac:dyDescent="0.25">
      <c r="A842">
        <v>42</v>
      </c>
      <c r="B842">
        <v>0.34899999999999998</v>
      </c>
      <c r="C842">
        <v>-0.76</v>
      </c>
      <c r="D842">
        <f t="shared" si="78"/>
        <v>-1.2999999999999956E-2</v>
      </c>
      <c r="E842">
        <f t="shared" si="79"/>
        <v>0.20200000000000007</v>
      </c>
      <c r="F842" s="24">
        <f t="shared" si="80"/>
        <v>1.9129499999999935E-2</v>
      </c>
      <c r="G842" s="24">
        <f t="shared" si="81"/>
        <v>0.13281702000000009</v>
      </c>
      <c r="H842" s="24">
        <f t="shared" si="82"/>
        <v>4.3319999999999997E-2</v>
      </c>
      <c r="I842" s="24">
        <f t="shared" si="83"/>
        <v>0.19526652000000003</v>
      </c>
      <c r="K842" s="17">
        <v>841</v>
      </c>
      <c r="L842" s="16">
        <f>L841+dt</f>
        <v>8.3999999999998654</v>
      </c>
      <c r="M842" s="16">
        <f>-springK*(P841)+grav*mass</f>
        <v>-0.48722002315226665</v>
      </c>
      <c r="N842" s="16">
        <f>Table2[[#This Row],[F]]/mass</f>
        <v>-3.2481334876817778</v>
      </c>
      <c r="O842" s="16">
        <f>N842*(dt) + O841</f>
        <v>1.388960139823836</v>
      </c>
      <c r="P842" s="18">
        <f>O842*dt + P841</f>
        <v>-0.13730547953075295</v>
      </c>
      <c r="R842" s="17">
        <v>841</v>
      </c>
      <c r="S842" s="16">
        <f>S841+dt</f>
        <v>8.3999999999998654</v>
      </c>
      <c r="T842" s="16">
        <f>-springK*(W841)+grav*mass-$Y$2*V841</f>
        <v>-0.47570965698868567</v>
      </c>
      <c r="U842" s="16">
        <f>Table24[[#This Row],[F]]/mass</f>
        <v>-3.1713977132579045</v>
      </c>
      <c r="V842" s="16">
        <f>U842*(dt) + V841</f>
        <v>1.3501495120564844</v>
      </c>
      <c r="W842" s="18">
        <f>V842*dt + W841</f>
        <v>-0.13967395902697793</v>
      </c>
    </row>
    <row r="843" spans="1:23" x14ac:dyDescent="0.25">
      <c r="A843">
        <v>42.05</v>
      </c>
      <c r="B843">
        <v>0.311</v>
      </c>
      <c r="C843">
        <v>-0.75</v>
      </c>
      <c r="D843">
        <f t="shared" si="78"/>
        <v>2.5000000000000022E-2</v>
      </c>
      <c r="E843">
        <f t="shared" si="79"/>
        <v>0.24000000000000005</v>
      </c>
      <c r="F843" s="24">
        <f t="shared" si="80"/>
        <v>-3.6787500000000035E-2</v>
      </c>
      <c r="G843" s="24">
        <f t="shared" si="81"/>
        <v>0.18748800000000004</v>
      </c>
      <c r="H843" s="24">
        <f t="shared" si="82"/>
        <v>4.2187499999999996E-2</v>
      </c>
      <c r="I843" s="24">
        <f t="shared" si="83"/>
        <v>0.192888</v>
      </c>
      <c r="K843" s="17">
        <v>842</v>
      </c>
      <c r="L843" s="16">
        <f>L842+dt</f>
        <v>8.4099999999998651</v>
      </c>
      <c r="M843" s="16">
        <f>-springK*(P842)+grav*mass</f>
        <v>-0.5776413282547983</v>
      </c>
      <c r="N843" s="16">
        <f>Table2[[#This Row],[F]]/mass</f>
        <v>-3.8509421883653223</v>
      </c>
      <c r="O843" s="16">
        <f>N843*(dt) + O842</f>
        <v>1.3504507179401828</v>
      </c>
      <c r="P843" s="18">
        <f>O843*dt + P842</f>
        <v>-0.12380097235135112</v>
      </c>
      <c r="R843" s="17">
        <v>842</v>
      </c>
      <c r="S843" s="16">
        <f>S842+dt</f>
        <v>8.4099999999998651</v>
      </c>
      <c r="T843" s="16">
        <f>-springK*(W842)+grav*mass-$Y$2*V842</f>
        <v>-0.56357267624643015</v>
      </c>
      <c r="U843" s="16">
        <f>Table24[[#This Row],[F]]/mass</f>
        <v>-3.757151174976201</v>
      </c>
      <c r="V843" s="16">
        <f>U843*(dt) + V842</f>
        <v>1.3125780003067224</v>
      </c>
      <c r="W843" s="18">
        <f>V843*dt + W842</f>
        <v>-0.12654817902391072</v>
      </c>
    </row>
    <row r="844" spans="1:23" x14ac:dyDescent="0.25">
      <c r="A844">
        <v>42.1</v>
      </c>
      <c r="B844">
        <v>0.27500000000000002</v>
      </c>
      <c r="C844">
        <v>-0.66</v>
      </c>
      <c r="D844">
        <f t="shared" si="78"/>
        <v>6.0999999999999999E-2</v>
      </c>
      <c r="E844">
        <f t="shared" si="79"/>
        <v>0.27600000000000002</v>
      </c>
      <c r="F844" s="24">
        <f t="shared" si="80"/>
        <v>-8.9761500000000008E-2</v>
      </c>
      <c r="G844" s="24">
        <f t="shared" si="81"/>
        <v>0.24795288000000001</v>
      </c>
      <c r="H844" s="24">
        <f t="shared" si="82"/>
        <v>3.2670000000000005E-2</v>
      </c>
      <c r="I844" s="24">
        <f t="shared" si="83"/>
        <v>0.19086138</v>
      </c>
      <c r="K844" s="17">
        <v>843</v>
      </c>
      <c r="L844" s="16">
        <f>L843+dt</f>
        <v>8.4199999999998649</v>
      </c>
      <c r="M844" s="16">
        <f>-springK*(P843)+grav*mass</f>
        <v>-0.66555566999270421</v>
      </c>
      <c r="N844" s="16">
        <f>Table2[[#This Row],[F]]/mass</f>
        <v>-4.4370377999513613</v>
      </c>
      <c r="O844" s="16">
        <f>N844*(dt) + O843</f>
        <v>1.3060803399406691</v>
      </c>
      <c r="P844" s="18">
        <f>O844*dt + P843</f>
        <v>-0.11074016895194444</v>
      </c>
      <c r="R844" s="17">
        <v>843</v>
      </c>
      <c r="S844" s="16">
        <f>S843+dt</f>
        <v>8.4199999999998649</v>
      </c>
      <c r="T844" s="16">
        <f>-springK*(W843)+grav*mass-$Y$2*V843</f>
        <v>-0.64898393255464804</v>
      </c>
      <c r="U844" s="16">
        <f>Table24[[#This Row],[F]]/mass</f>
        <v>-4.3265595503643208</v>
      </c>
      <c r="V844" s="16">
        <f>U844*(dt) + V843</f>
        <v>1.2693124048030793</v>
      </c>
      <c r="W844" s="18">
        <f>V844*dt + W843</f>
        <v>-0.11385505497587993</v>
      </c>
    </row>
    <row r="845" spans="1:23" x14ac:dyDescent="0.25">
      <c r="A845">
        <v>42.15</v>
      </c>
      <c r="B845">
        <v>0.245</v>
      </c>
      <c r="C845">
        <v>-0.5</v>
      </c>
      <c r="D845">
        <f t="shared" si="78"/>
        <v>9.1000000000000025E-2</v>
      </c>
      <c r="E845">
        <f t="shared" si="79"/>
        <v>0.30600000000000005</v>
      </c>
      <c r="F845" s="24">
        <f t="shared" si="80"/>
        <v>-0.13390650000000004</v>
      </c>
      <c r="G845" s="24">
        <f t="shared" si="81"/>
        <v>0.30478518000000004</v>
      </c>
      <c r="H845" s="24">
        <f t="shared" si="82"/>
        <v>1.8749999999999999E-2</v>
      </c>
      <c r="I845" s="24">
        <f t="shared" si="83"/>
        <v>0.18962867999999999</v>
      </c>
      <c r="K845" s="17">
        <v>844</v>
      </c>
      <c r="L845" s="16">
        <f>L844+dt</f>
        <v>8.4299999999998647</v>
      </c>
      <c r="M845" s="16">
        <f>-springK*(P844)+grav*mass</f>
        <v>-0.75058150012284175</v>
      </c>
      <c r="N845" s="16">
        <f>Table2[[#This Row],[F]]/mass</f>
        <v>-5.0038766674856117</v>
      </c>
      <c r="O845" s="16">
        <f>N845*(dt) + O844</f>
        <v>1.256041573265813</v>
      </c>
      <c r="P845" s="18">
        <f>O845*dt + P844</f>
        <v>-9.8179753219286306E-2</v>
      </c>
      <c r="R845" s="17">
        <v>844</v>
      </c>
      <c r="S845" s="16">
        <f>S844+dt</f>
        <v>8.4299999999998647</v>
      </c>
      <c r="T845" s="16">
        <f>-springK*(W844)+grav*mass-$Y$2*V844</f>
        <v>-0.73157290451182477</v>
      </c>
      <c r="U845" s="16">
        <f>Table24[[#This Row],[F]]/mass</f>
        <v>-4.8771526967454983</v>
      </c>
      <c r="V845" s="16">
        <f>U845*(dt) + V844</f>
        <v>1.2205408778356244</v>
      </c>
      <c r="W845" s="18">
        <f>V845*dt + W844</f>
        <v>-0.10164964619752369</v>
      </c>
    </row>
    <row r="846" spans="1:23" x14ac:dyDescent="0.25">
      <c r="A846">
        <v>42.2</v>
      </c>
      <c r="B846">
        <v>0.22500000000000001</v>
      </c>
      <c r="C846">
        <v>-0.28999999999999998</v>
      </c>
      <c r="D846">
        <f t="shared" si="78"/>
        <v>0.11100000000000002</v>
      </c>
      <c r="E846">
        <f t="shared" si="79"/>
        <v>0.32600000000000007</v>
      </c>
      <c r="F846" s="24">
        <f t="shared" si="80"/>
        <v>-0.16333650000000002</v>
      </c>
      <c r="G846" s="24">
        <f t="shared" si="81"/>
        <v>0.34592838000000009</v>
      </c>
      <c r="H846" s="24">
        <f t="shared" si="82"/>
        <v>6.3074999999999997E-3</v>
      </c>
      <c r="I846" s="24">
        <f t="shared" si="83"/>
        <v>0.18889938000000006</v>
      </c>
      <c r="K846" s="17">
        <v>845</v>
      </c>
      <c r="L846" s="16">
        <f>L845+dt</f>
        <v>8.4399999999998645</v>
      </c>
      <c r="M846" s="16">
        <f>-springK*(P845)+grav*mass</f>
        <v>-0.83234980654244617</v>
      </c>
      <c r="N846" s="16">
        <f>Table2[[#This Row],[F]]/mass</f>
        <v>-5.5489987102829748</v>
      </c>
      <c r="O846" s="16">
        <f>N846*(dt) + O845</f>
        <v>1.2005515861629832</v>
      </c>
      <c r="P846" s="18">
        <f>O846*dt + P845</f>
        <v>-8.6174237357656475E-2</v>
      </c>
      <c r="R846" s="17">
        <v>845</v>
      </c>
      <c r="S846" s="16">
        <f>S845+dt</f>
        <v>8.4399999999998645</v>
      </c>
      <c r="T846" s="16">
        <f>-springK*(W845)+grav*mass-$Y$2*V845</f>
        <v>-0.81098134413195644</v>
      </c>
      <c r="U846" s="16">
        <f>Table24[[#This Row],[F]]/mass</f>
        <v>-5.4065422942130432</v>
      </c>
      <c r="V846" s="16">
        <f>U846*(dt) + V845</f>
        <v>1.1664754548934939</v>
      </c>
      <c r="W846" s="18">
        <f>V846*dt + W845</f>
        <v>-8.998489164858875E-2</v>
      </c>
    </row>
    <row r="847" spans="1:23" x14ac:dyDescent="0.25">
      <c r="A847">
        <v>42.25</v>
      </c>
      <c r="B847">
        <v>0.216</v>
      </c>
      <c r="C847">
        <v>-0.04</v>
      </c>
      <c r="D847">
        <f t="shared" si="78"/>
        <v>0.12000000000000002</v>
      </c>
      <c r="E847">
        <f t="shared" si="79"/>
        <v>0.33500000000000008</v>
      </c>
      <c r="F847" s="24">
        <f t="shared" si="80"/>
        <v>-0.17658000000000004</v>
      </c>
      <c r="G847" s="24">
        <f t="shared" si="81"/>
        <v>0.36529237500000011</v>
      </c>
      <c r="H847" s="24">
        <f t="shared" si="82"/>
        <v>1.2E-4</v>
      </c>
      <c r="I847" s="24">
        <f t="shared" si="83"/>
        <v>0.18883237500000008</v>
      </c>
      <c r="K847" s="17">
        <v>846</v>
      </c>
      <c r="L847" s="16">
        <f>L846+dt</f>
        <v>8.4499999999998643</v>
      </c>
      <c r="M847" s="16">
        <f>-springK*(P846)+grav*mass</f>
        <v>-0.91050571480165643</v>
      </c>
      <c r="N847" s="16">
        <f>Table2[[#This Row],[F]]/mass</f>
        <v>-6.0700380986777098</v>
      </c>
      <c r="O847" s="16">
        <f>N847*(dt) + O846</f>
        <v>1.139851205176206</v>
      </c>
      <c r="P847" s="18">
        <f>O847*dt + P846</f>
        <v>-7.4775725305894408E-2</v>
      </c>
      <c r="R847" s="17">
        <v>846</v>
      </c>
      <c r="S847" s="16">
        <f>S846+dt</f>
        <v>8.4499999999998643</v>
      </c>
      <c r="T847" s="16">
        <f>-springK*(W846)+grav*mass-$Y$2*V846</f>
        <v>-0.88686483082258072</v>
      </c>
      <c r="U847" s="16">
        <f>Table24[[#This Row],[F]]/mass</f>
        <v>-5.9124322054838716</v>
      </c>
      <c r="V847" s="16">
        <f>U847*(dt) + V846</f>
        <v>1.1073511328386552</v>
      </c>
      <c r="W847" s="18">
        <f>V847*dt + W846</f>
        <v>-7.8911380320202201E-2</v>
      </c>
    </row>
    <row r="848" spans="1:23" x14ac:dyDescent="0.25">
      <c r="A848">
        <v>42.3</v>
      </c>
      <c r="B848">
        <v>0.22</v>
      </c>
      <c r="C848">
        <v>0.2</v>
      </c>
      <c r="D848">
        <f t="shared" si="78"/>
        <v>0.11600000000000002</v>
      </c>
      <c r="E848">
        <f t="shared" si="79"/>
        <v>0.33100000000000007</v>
      </c>
      <c r="F848" s="24">
        <f t="shared" si="80"/>
        <v>-0.17069400000000004</v>
      </c>
      <c r="G848" s="24">
        <f t="shared" si="81"/>
        <v>0.35662105500000013</v>
      </c>
      <c r="H848" s="24">
        <f t="shared" si="82"/>
        <v>3.0000000000000005E-3</v>
      </c>
      <c r="I848" s="24">
        <f t="shared" si="83"/>
        <v>0.18892705500000009</v>
      </c>
      <c r="K848" s="17">
        <v>847</v>
      </c>
      <c r="L848" s="16">
        <f>L847+dt</f>
        <v>8.4599999999998641</v>
      </c>
      <c r="M848" s="16">
        <f>-springK*(P847)+grav*mass</f>
        <v>-0.98471002825862741</v>
      </c>
      <c r="N848" s="16">
        <f>Table2[[#This Row],[F]]/mass</f>
        <v>-6.5647335217241833</v>
      </c>
      <c r="O848" s="16">
        <f>N848*(dt) + O847</f>
        <v>1.0742038699589642</v>
      </c>
      <c r="P848" s="18">
        <f>O848*dt + P847</f>
        <v>-6.4033686606304763E-2</v>
      </c>
      <c r="R848" s="17">
        <v>847</v>
      </c>
      <c r="S848" s="16">
        <f>S847+dt</f>
        <v>8.4599999999998641</v>
      </c>
      <c r="T848" s="16">
        <f>-springK*(W847)+grav*mass-$Y$2*V847</f>
        <v>-0.95889426524832233</v>
      </c>
      <c r="U848" s="16">
        <f>Table24[[#This Row],[F]]/mass</f>
        <v>-6.3926284349888158</v>
      </c>
      <c r="V848" s="16">
        <f>U848*(dt) + V847</f>
        <v>1.0434248484887669</v>
      </c>
      <c r="W848" s="18">
        <f>V848*dt + W847</f>
        <v>-6.8477131835314536E-2</v>
      </c>
    </row>
    <row r="849" spans="1:23" x14ac:dyDescent="0.25">
      <c r="A849">
        <v>42.35</v>
      </c>
      <c r="B849">
        <v>0.23599999999999999</v>
      </c>
      <c r="C849">
        <v>0.42</v>
      </c>
      <c r="D849">
        <f t="shared" si="78"/>
        <v>0.10000000000000003</v>
      </c>
      <c r="E849">
        <f t="shared" si="79"/>
        <v>0.31500000000000006</v>
      </c>
      <c r="F849" s="24">
        <f t="shared" si="80"/>
        <v>-0.14715000000000006</v>
      </c>
      <c r="G849" s="24">
        <f t="shared" si="81"/>
        <v>0.32297737500000012</v>
      </c>
      <c r="H849" s="24">
        <f t="shared" si="82"/>
        <v>1.3229999999999997E-2</v>
      </c>
      <c r="I849" s="24">
        <f t="shared" si="83"/>
        <v>0.18905737500000006</v>
      </c>
      <c r="K849" s="17">
        <v>848</v>
      </c>
      <c r="L849" s="16">
        <f>L848+dt</f>
        <v>8.4699999999998639</v>
      </c>
      <c r="M849" s="16">
        <f>-springK*(P848)+grav*mass</f>
        <v>-1.0546407001929561</v>
      </c>
      <c r="N849" s="16">
        <f>Table2[[#This Row],[F]]/mass</f>
        <v>-7.0309380012863745</v>
      </c>
      <c r="O849" s="16">
        <f>N849*(dt) + O848</f>
        <v>1.0038944899461004</v>
      </c>
      <c r="P849" s="18">
        <f>O849*dt + P848</f>
        <v>-5.3994741706843756E-2</v>
      </c>
      <c r="R849" s="17">
        <v>848</v>
      </c>
      <c r="S849" s="16">
        <f>S848+dt</f>
        <v>8.4699999999998639</v>
      </c>
      <c r="T849" s="16">
        <f>-springK*(W848)+grav*mass-$Y$2*V848</f>
        <v>-1.0267572966005911</v>
      </c>
      <c r="U849" s="16">
        <f>Table24[[#This Row],[F]]/mass</f>
        <v>-6.8450486440039411</v>
      </c>
      <c r="V849" s="16">
        <f>U849*(dt) + V848</f>
        <v>0.97497436204872756</v>
      </c>
      <c r="W849" s="18">
        <f>V849*dt + W848</f>
        <v>-5.8727388214827259E-2</v>
      </c>
    </row>
    <row r="850" spans="1:23" x14ac:dyDescent="0.25">
      <c r="A850">
        <v>42.4</v>
      </c>
      <c r="B850">
        <v>0.26300000000000001</v>
      </c>
      <c r="C850">
        <v>0.61</v>
      </c>
      <c r="D850">
        <f t="shared" si="78"/>
        <v>7.3000000000000009E-2</v>
      </c>
      <c r="E850">
        <f t="shared" si="79"/>
        <v>0.28800000000000003</v>
      </c>
      <c r="F850" s="24">
        <f t="shared" si="80"/>
        <v>-0.10741950000000001</v>
      </c>
      <c r="G850" s="24">
        <f t="shared" si="81"/>
        <v>0.26998272000000006</v>
      </c>
      <c r="H850" s="24">
        <f t="shared" si="82"/>
        <v>2.7907499999999998E-2</v>
      </c>
      <c r="I850" s="24">
        <f t="shared" si="83"/>
        <v>0.19047072000000007</v>
      </c>
      <c r="K850" s="17">
        <v>849</v>
      </c>
      <c r="L850" s="16">
        <f>L849+dt</f>
        <v>8.4799999999998636</v>
      </c>
      <c r="M850" s="16">
        <f>-springK*(P849)+grav*mass</f>
        <v>-1.1199942314884472</v>
      </c>
      <c r="N850" s="16">
        <f>Table2[[#This Row],[F]]/mass</f>
        <v>-7.4666282099229822</v>
      </c>
      <c r="O850" s="16">
        <f>N850*(dt) + O849</f>
        <v>0.92922820784687055</v>
      </c>
      <c r="P850" s="18">
        <f>O850*dt + P849</f>
        <v>-4.4702459628375046E-2</v>
      </c>
      <c r="R850" s="17">
        <v>849</v>
      </c>
      <c r="S850" s="16">
        <f>S849+dt</f>
        <v>8.4799999999998636</v>
      </c>
      <c r="T850" s="16">
        <f>-springK*(W849)+grav*mass-$Y$2*V849</f>
        <v>-1.0901596770835233</v>
      </c>
      <c r="U850" s="16">
        <f>Table24[[#This Row],[F]]/mass</f>
        <v>-7.2677311805568223</v>
      </c>
      <c r="V850" s="16">
        <f>U850*(dt) + V849</f>
        <v>0.90229705024315932</v>
      </c>
      <c r="W850" s="18">
        <f>V850*dt + W849</f>
        <v>-4.9704417712395664E-2</v>
      </c>
    </row>
    <row r="851" spans="1:23" x14ac:dyDescent="0.25">
      <c r="A851">
        <v>42.45</v>
      </c>
      <c r="B851">
        <v>0.29699999999999999</v>
      </c>
      <c r="C851">
        <v>0.72</v>
      </c>
      <c r="D851">
        <f t="shared" si="78"/>
        <v>3.9000000000000035E-2</v>
      </c>
      <c r="E851">
        <f t="shared" si="79"/>
        <v>0.25400000000000006</v>
      </c>
      <c r="F851" s="24">
        <f t="shared" si="80"/>
        <v>-5.7388500000000058E-2</v>
      </c>
      <c r="G851" s="24">
        <f t="shared" si="81"/>
        <v>0.2099995800000001</v>
      </c>
      <c r="H851" s="24">
        <f t="shared" si="82"/>
        <v>3.8879999999999998E-2</v>
      </c>
      <c r="I851" s="24">
        <f t="shared" si="83"/>
        <v>0.19149108000000004</v>
      </c>
      <c r="K851" s="17">
        <v>850</v>
      </c>
      <c r="L851" s="16">
        <f>L850+dt</f>
        <v>8.4899999999998634</v>
      </c>
      <c r="M851" s="16">
        <f>-springK*(P850)+grav*mass</f>
        <v>-1.1804869878192785</v>
      </c>
      <c r="N851" s="16">
        <f>Table2[[#This Row],[F]]/mass</f>
        <v>-7.8699132521285238</v>
      </c>
      <c r="O851" s="16">
        <f>N851*(dt) + O850</f>
        <v>0.8505290753255853</v>
      </c>
      <c r="P851" s="18">
        <f>O851*dt + P850</f>
        <v>-3.6197168875119194E-2</v>
      </c>
      <c r="R851" s="17">
        <v>850</v>
      </c>
      <c r="S851" s="16">
        <f>S850+dt</f>
        <v>8.4899999999998634</v>
      </c>
      <c r="T851" s="16">
        <f>-springK*(W850)+grav*mass-$Y$2*V850</f>
        <v>-1.1488265377425475</v>
      </c>
      <c r="U851" s="16">
        <f>Table24[[#This Row],[F]]/mass</f>
        <v>-7.6588435849503167</v>
      </c>
      <c r="V851" s="16">
        <f>U851*(dt) + V850</f>
        <v>0.82570861439365617</v>
      </c>
      <c r="W851" s="18">
        <f>V851*dt + W850</f>
        <v>-4.1447331568459103E-2</v>
      </c>
    </row>
    <row r="852" spans="1:23" x14ac:dyDescent="0.25">
      <c r="A852">
        <v>42.5</v>
      </c>
      <c r="B852">
        <v>0.33400000000000002</v>
      </c>
      <c r="C852">
        <v>0.76</v>
      </c>
      <c r="D852">
        <f t="shared" si="78"/>
        <v>2.0000000000000018E-3</v>
      </c>
      <c r="E852">
        <f t="shared" si="79"/>
        <v>0.21700000000000003</v>
      </c>
      <c r="F852" s="24">
        <f t="shared" si="80"/>
        <v>-2.9430000000000025E-3</v>
      </c>
      <c r="G852" s="24">
        <f t="shared" si="81"/>
        <v>0.15327469500000004</v>
      </c>
      <c r="H852" s="24">
        <f t="shared" si="82"/>
        <v>4.3319999999999997E-2</v>
      </c>
      <c r="I852" s="24">
        <f t="shared" si="83"/>
        <v>0.19365169500000004</v>
      </c>
      <c r="K852" s="17">
        <v>851</v>
      </c>
      <c r="L852" s="16">
        <f>L851+dt</f>
        <v>8.4999999999998632</v>
      </c>
      <c r="M852" s="16">
        <f>-springK*(P851)+grav*mass</f>
        <v>-1.235856430622974</v>
      </c>
      <c r="N852" s="16">
        <f>Table2[[#This Row],[F]]/mass</f>
        <v>-8.2390428708198264</v>
      </c>
      <c r="O852" s="16">
        <f>N852*(dt) + O851</f>
        <v>0.76813864661738707</v>
      </c>
      <c r="P852" s="18">
        <f>O852*dt + P851</f>
        <v>-2.8515782408945325E-2</v>
      </c>
      <c r="R852" s="17">
        <v>851</v>
      </c>
      <c r="S852" s="16">
        <f>S851+dt</f>
        <v>8.4999999999998632</v>
      </c>
      <c r="T852" s="16">
        <f>-springK*(W851)+grav*mass-$Y$2*V851</f>
        <v>-1.2025035801037249</v>
      </c>
      <c r="U852" s="16">
        <f>Table24[[#This Row],[F]]/mass</f>
        <v>-8.0166905340248338</v>
      </c>
      <c r="V852" s="16">
        <f>U852*(dt) + V851</f>
        <v>0.74554170905340778</v>
      </c>
      <c r="W852" s="18">
        <f>V852*dt + W851</f>
        <v>-3.3991914477925024E-2</v>
      </c>
    </row>
    <row r="853" spans="1:23" x14ac:dyDescent="0.25">
      <c r="A853">
        <v>42.55</v>
      </c>
      <c r="B853">
        <v>0.373</v>
      </c>
      <c r="C853">
        <v>0.72</v>
      </c>
      <c r="D853">
        <f t="shared" si="78"/>
        <v>-3.6999999999999977E-2</v>
      </c>
      <c r="E853">
        <f t="shared" si="79"/>
        <v>0.17800000000000005</v>
      </c>
      <c r="F853" s="24">
        <f t="shared" si="80"/>
        <v>5.4445499999999973E-2</v>
      </c>
      <c r="G853" s="24">
        <f t="shared" si="81"/>
        <v>0.10313142000000006</v>
      </c>
      <c r="H853" s="24">
        <f t="shared" si="82"/>
        <v>3.8879999999999998E-2</v>
      </c>
      <c r="I853" s="24">
        <f t="shared" si="83"/>
        <v>0.19645692000000003</v>
      </c>
      <c r="K853" s="17">
        <v>852</v>
      </c>
      <c r="L853" s="16">
        <f>L852+dt</f>
        <v>8.509999999999863</v>
      </c>
      <c r="M853" s="16">
        <f>-springK*(P852)+grav*mass</f>
        <v>-1.285862256517766</v>
      </c>
      <c r="N853" s="16">
        <f>Table2[[#This Row],[F]]/mass</f>
        <v>-8.5724150434517732</v>
      </c>
      <c r="O853" s="16">
        <f>N853*(dt) + O852</f>
        <v>0.68241449618286931</v>
      </c>
      <c r="P853" s="18">
        <f>O853*dt + P852</f>
        <v>-2.1691637447116632E-2</v>
      </c>
      <c r="R853" s="17">
        <v>852</v>
      </c>
      <c r="S853" s="16">
        <f>S852+dt</f>
        <v>8.509999999999863</v>
      </c>
      <c r="T853" s="16">
        <f>-springK*(W852)+grav*mass-$Y$2*V852</f>
        <v>-1.2509581784577615</v>
      </c>
      <c r="U853" s="16">
        <f>Table24[[#This Row],[F]]/mass</f>
        <v>-8.3397211897184107</v>
      </c>
      <c r="V853" s="16">
        <f>U853*(dt) + V852</f>
        <v>0.6621444971562237</v>
      </c>
      <c r="W853" s="18">
        <f>V853*dt + W852</f>
        <v>-2.7370469506362786E-2</v>
      </c>
    </row>
    <row r="854" spans="1:23" x14ac:dyDescent="0.25">
      <c r="A854">
        <v>42.6</v>
      </c>
      <c r="B854">
        <v>0.40699999999999997</v>
      </c>
      <c r="C854">
        <v>0.6</v>
      </c>
      <c r="D854">
        <f t="shared" si="78"/>
        <v>-7.0999999999999952E-2</v>
      </c>
      <c r="E854">
        <f t="shared" si="79"/>
        <v>0.14400000000000007</v>
      </c>
      <c r="F854" s="24">
        <f t="shared" si="80"/>
        <v>0.10447649999999993</v>
      </c>
      <c r="G854" s="24">
        <f t="shared" si="81"/>
        <v>6.7495680000000072E-2</v>
      </c>
      <c r="H854" s="24">
        <f t="shared" si="82"/>
        <v>2.7E-2</v>
      </c>
      <c r="I854" s="24">
        <f t="shared" si="83"/>
        <v>0.19897218</v>
      </c>
      <c r="K854" s="17">
        <v>853</v>
      </c>
      <c r="L854" s="16">
        <f>L853+dt</f>
        <v>8.5199999999998628</v>
      </c>
      <c r="M854" s="16">
        <f>-springK*(P853)+grav*mass</f>
        <v>-1.3302874402192708</v>
      </c>
      <c r="N854" s="16">
        <f>Table2[[#This Row],[F]]/mass</f>
        <v>-8.868582934795139</v>
      </c>
      <c r="O854" s="16">
        <f>N854*(dt) + O853</f>
        <v>0.59372866683491787</v>
      </c>
      <c r="P854" s="18">
        <f>O854*dt + P853</f>
        <v>-1.5754350778767454E-2</v>
      </c>
      <c r="R854" s="17">
        <v>853</v>
      </c>
      <c r="S854" s="16">
        <f>S853+dt</f>
        <v>8.5199999999998628</v>
      </c>
      <c r="T854" s="16">
        <f>-springK*(W853)+grav*mass-$Y$2*V853</f>
        <v>-1.2939803880107346</v>
      </c>
      <c r="U854" s="16">
        <f>Table24[[#This Row],[F]]/mass</f>
        <v>-8.6265359200715643</v>
      </c>
      <c r="V854" s="16">
        <f>U854*(dt) + V853</f>
        <v>0.57587913795550805</v>
      </c>
      <c r="W854" s="18">
        <f>V854*dt + W853</f>
        <v>-2.1611678126807705E-2</v>
      </c>
    </row>
    <row r="855" spans="1:23" x14ac:dyDescent="0.25">
      <c r="A855">
        <v>42.65</v>
      </c>
      <c r="B855">
        <v>0.433</v>
      </c>
      <c r="C855">
        <v>0.42</v>
      </c>
      <c r="D855">
        <f t="shared" si="78"/>
        <v>-9.6999999999999975E-2</v>
      </c>
      <c r="E855">
        <f t="shared" si="79"/>
        <v>0.11800000000000005</v>
      </c>
      <c r="F855" s="24">
        <f t="shared" si="80"/>
        <v>0.14273549999999996</v>
      </c>
      <c r="G855" s="24">
        <f t="shared" si="81"/>
        <v>4.5322620000000036E-2</v>
      </c>
      <c r="H855" s="24">
        <f t="shared" si="82"/>
        <v>1.3229999999999997E-2</v>
      </c>
      <c r="I855" s="24">
        <f t="shared" si="83"/>
        <v>0.20128811999999999</v>
      </c>
      <c r="K855" s="17">
        <v>854</v>
      </c>
      <c r="L855" s="16">
        <f>L854+dt</f>
        <v>8.5299999999998626</v>
      </c>
      <c r="M855" s="16">
        <f>-springK*(P854)+grav*mass</f>
        <v>-1.3689391764302239</v>
      </c>
      <c r="N855" s="16">
        <f>Table2[[#This Row],[F]]/mass</f>
        <v>-9.1262611762014938</v>
      </c>
      <c r="O855" s="16">
        <f>N855*(dt) + O854</f>
        <v>0.50246605507290298</v>
      </c>
      <c r="P855" s="18">
        <f>O855*dt + P854</f>
        <v>-1.0729690228038423E-2</v>
      </c>
      <c r="R855" s="17">
        <v>854</v>
      </c>
      <c r="S855" s="16">
        <f>S854+dt</f>
        <v>8.5299999999998626</v>
      </c>
      <c r="T855" s="16">
        <f>-springK*(W854)+grav*mass-$Y$2*V854</f>
        <v>-1.3313838545324375</v>
      </c>
      <c r="U855" s="16">
        <f>Table24[[#This Row],[F]]/mass</f>
        <v>-8.8758923635495837</v>
      </c>
      <c r="V855" s="16">
        <f>U855*(dt) + V854</f>
        <v>0.48712021432001218</v>
      </c>
      <c r="W855" s="18">
        <f>V855*dt + W854</f>
        <v>-1.6740475983607582E-2</v>
      </c>
    </row>
    <row r="856" spans="1:23" x14ac:dyDescent="0.25">
      <c r="A856">
        <v>42.7</v>
      </c>
      <c r="B856">
        <v>0.44900000000000001</v>
      </c>
      <c r="C856">
        <v>0.2</v>
      </c>
      <c r="D856">
        <f t="shared" si="78"/>
        <v>-0.11299999999999999</v>
      </c>
      <c r="E856">
        <f t="shared" si="79"/>
        <v>0.10200000000000004</v>
      </c>
      <c r="F856" s="24">
        <f t="shared" si="80"/>
        <v>0.16627949999999997</v>
      </c>
      <c r="G856" s="24">
        <f t="shared" si="81"/>
        <v>3.3865020000000023E-2</v>
      </c>
      <c r="H856" s="24">
        <f t="shared" si="82"/>
        <v>3.0000000000000005E-3</v>
      </c>
      <c r="I856" s="24">
        <f t="shared" si="83"/>
        <v>0.20314452</v>
      </c>
      <c r="K856" s="17">
        <v>855</v>
      </c>
      <c r="L856" s="16">
        <f>L855+dt</f>
        <v>8.5399999999998624</v>
      </c>
      <c r="M856" s="16">
        <f>-springK*(P855)+grav*mass</f>
        <v>-1.40164971661547</v>
      </c>
      <c r="N856" s="16">
        <f>Table2[[#This Row],[F]]/mass</f>
        <v>-9.3443314441031333</v>
      </c>
      <c r="O856" s="16">
        <f>N856*(dt) + O855</f>
        <v>0.40902274063187166</v>
      </c>
      <c r="P856" s="18">
        <f>O856*dt + P855</f>
        <v>-6.6394628217197067E-3</v>
      </c>
      <c r="R856" s="17">
        <v>855</v>
      </c>
      <c r="S856" s="16">
        <f>S855+dt</f>
        <v>8.5399999999998624</v>
      </c>
      <c r="T856" s="16">
        <f>-springK*(W855)+grav*mass-$Y$2*V855</f>
        <v>-1.3630066215610346</v>
      </c>
      <c r="U856" s="16">
        <f>Table24[[#This Row],[F]]/mass</f>
        <v>-9.0867108104068972</v>
      </c>
      <c r="V856" s="16">
        <f>U856*(dt) + V855</f>
        <v>0.39625310621594323</v>
      </c>
      <c r="W856" s="18">
        <f>V856*dt + W855</f>
        <v>-1.277794492144815E-2</v>
      </c>
    </row>
    <row r="857" spans="1:23" x14ac:dyDescent="0.25">
      <c r="A857">
        <v>42.75</v>
      </c>
      <c r="B857">
        <v>0.45300000000000001</v>
      </c>
      <c r="C857">
        <v>-0.05</v>
      </c>
      <c r="D857">
        <f t="shared" si="78"/>
        <v>-0.11699999999999999</v>
      </c>
      <c r="E857">
        <f t="shared" si="79"/>
        <v>9.8000000000000032E-2</v>
      </c>
      <c r="F857" s="24">
        <f t="shared" si="80"/>
        <v>0.1721655</v>
      </c>
      <c r="G857" s="24">
        <f t="shared" si="81"/>
        <v>3.1261020000000021E-2</v>
      </c>
      <c r="H857" s="24">
        <f t="shared" si="82"/>
        <v>1.8750000000000003E-4</v>
      </c>
      <c r="I857" s="24">
        <f t="shared" si="83"/>
        <v>0.20361402000000003</v>
      </c>
      <c r="K857" s="17">
        <v>856</v>
      </c>
      <c r="L857" s="16">
        <f>L856+dt</f>
        <v>8.5499999999998622</v>
      </c>
      <c r="M857" s="16">
        <f>-springK*(P856)+grav*mass</f>
        <v>-1.4282770970306047</v>
      </c>
      <c r="N857" s="16">
        <f>Table2[[#This Row],[F]]/mass</f>
        <v>-9.5218473135373642</v>
      </c>
      <c r="O857" s="16">
        <f>N857*(dt) + O856</f>
        <v>0.31380426749649803</v>
      </c>
      <c r="P857" s="18">
        <f>O857*dt + P856</f>
        <v>-3.5014201467547263E-3</v>
      </c>
      <c r="R857" s="17">
        <v>856</v>
      </c>
      <c r="S857" s="16">
        <f>S856+dt</f>
        <v>8.5499999999998622</v>
      </c>
      <c r="T857" s="16">
        <f>-springK*(W856)+grav*mass-$Y$2*V856</f>
        <v>-1.3887118316675886</v>
      </c>
      <c r="U857" s="16">
        <f>Table24[[#This Row],[F]]/mass</f>
        <v>-9.2580788777839249</v>
      </c>
      <c r="V857" s="16">
        <f>U857*(dt) + V856</f>
        <v>0.30367231743810397</v>
      </c>
      <c r="W857" s="18">
        <f>V857*dt + W856</f>
        <v>-9.7412217470671109E-3</v>
      </c>
    </row>
    <row r="858" spans="1:23" x14ac:dyDescent="0.25">
      <c r="A858">
        <v>42.8</v>
      </c>
      <c r="B858">
        <v>0.44400000000000001</v>
      </c>
      <c r="C858">
        <v>-0.28999999999999998</v>
      </c>
      <c r="D858">
        <f t="shared" si="78"/>
        <v>-0.10799999999999998</v>
      </c>
      <c r="E858">
        <f t="shared" si="79"/>
        <v>0.10700000000000004</v>
      </c>
      <c r="F858" s="24">
        <f t="shared" si="80"/>
        <v>0.15892199999999995</v>
      </c>
      <c r="G858" s="24">
        <f t="shared" si="81"/>
        <v>3.7266495000000024E-2</v>
      </c>
      <c r="H858" s="24">
        <f t="shared" si="82"/>
        <v>6.3074999999999997E-3</v>
      </c>
      <c r="I858" s="24">
        <f t="shared" si="83"/>
        <v>0.20249599499999996</v>
      </c>
      <c r="K858" s="17">
        <v>857</v>
      </c>
      <c r="L858" s="16">
        <f>L857+dt</f>
        <v>8.5599999999998619</v>
      </c>
      <c r="M858" s="16">
        <f>-springK*(P857)+grav*mass</f>
        <v>-1.4487057548446267</v>
      </c>
      <c r="N858" s="16">
        <f>Table2[[#This Row],[F]]/mass</f>
        <v>-9.6580383656308459</v>
      </c>
      <c r="O858" s="16">
        <f>N858*(dt) + O857</f>
        <v>0.21722388384018959</v>
      </c>
      <c r="P858" s="18">
        <f>O858*dt + P857</f>
        <v>-1.3291813083528303E-3</v>
      </c>
      <c r="R858" s="17">
        <v>857</v>
      </c>
      <c r="S858" s="16">
        <f>S857+dt</f>
        <v>8.5599999999998619</v>
      </c>
      <c r="T858" s="16">
        <f>-springK*(W857)+grav*mass-$Y$2*V857</f>
        <v>-1.4083883187440314</v>
      </c>
      <c r="U858" s="16">
        <f>Table24[[#This Row],[F]]/mass</f>
        <v>-9.3892554582935421</v>
      </c>
      <c r="V858" s="16">
        <f>U858*(dt) + V857</f>
        <v>0.20977976285516853</v>
      </c>
      <c r="W858" s="18">
        <f>V858*dt + W857</f>
        <v>-7.643424118515426E-3</v>
      </c>
    </row>
    <row r="859" spans="1:23" x14ac:dyDescent="0.25">
      <c r="A859">
        <v>42.85</v>
      </c>
      <c r="B859">
        <v>0.42399999999999999</v>
      </c>
      <c r="C859">
        <v>-0.5</v>
      </c>
      <c r="D859">
        <f t="shared" si="78"/>
        <v>-8.7999999999999967E-2</v>
      </c>
      <c r="E859">
        <f t="shared" si="79"/>
        <v>0.12700000000000006</v>
      </c>
      <c r="F859" s="24">
        <f t="shared" si="80"/>
        <v>0.12949199999999997</v>
      </c>
      <c r="G859" s="24">
        <f t="shared" si="81"/>
        <v>5.2499895000000046E-2</v>
      </c>
      <c r="H859" s="24">
        <f t="shared" si="82"/>
        <v>1.8749999999999999E-2</v>
      </c>
      <c r="I859" s="24">
        <f t="shared" si="83"/>
        <v>0.200741895</v>
      </c>
      <c r="K859" s="17">
        <v>858</v>
      </c>
      <c r="L859" s="16">
        <f>L858+dt</f>
        <v>8.5699999999998617</v>
      </c>
      <c r="M859" s="16">
        <f>-springK*(P858)+grav*mass</f>
        <v>-1.462847029682623</v>
      </c>
      <c r="N859" s="16">
        <f>Table2[[#This Row],[F]]/mass</f>
        <v>-9.7523135312174869</v>
      </c>
      <c r="O859" s="16">
        <f>N859*(dt) + O858</f>
        <v>0.11970074852801472</v>
      </c>
      <c r="P859" s="18">
        <f>O859*dt + P858</f>
        <v>-1.321738230726829E-4</v>
      </c>
      <c r="R859" s="17">
        <v>858</v>
      </c>
      <c r="S859" s="16">
        <f>S858+dt</f>
        <v>8.5699999999998617</v>
      </c>
      <c r="T859" s="16">
        <f>-springK*(W858)+grav*mass-$Y$2*V858</f>
        <v>-1.4219510887513196</v>
      </c>
      <c r="U859" s="16">
        <f>Table24[[#This Row],[F]]/mass</f>
        <v>-9.4796739250087985</v>
      </c>
      <c r="V859" s="16">
        <f>U859*(dt) + V858</f>
        <v>0.11498302360508054</v>
      </c>
      <c r="W859" s="18">
        <f>V859*dt + W858</f>
        <v>-6.4935938824646202E-3</v>
      </c>
    </row>
    <row r="860" spans="1:23" x14ac:dyDescent="0.25">
      <c r="A860">
        <v>42.9</v>
      </c>
      <c r="B860">
        <v>0.39400000000000002</v>
      </c>
      <c r="C860">
        <v>-0.65</v>
      </c>
      <c r="D860">
        <f t="shared" si="78"/>
        <v>-5.7999999999999996E-2</v>
      </c>
      <c r="E860">
        <f t="shared" si="79"/>
        <v>0.15700000000000003</v>
      </c>
      <c r="F860" s="24">
        <f t="shared" si="80"/>
        <v>8.5346999999999992E-2</v>
      </c>
      <c r="G860" s="24">
        <f t="shared" si="81"/>
        <v>8.0232495000000029E-2</v>
      </c>
      <c r="H860" s="24">
        <f t="shared" si="82"/>
        <v>3.16875E-2</v>
      </c>
      <c r="I860" s="24">
        <f t="shared" si="83"/>
        <v>0.19726699500000003</v>
      </c>
      <c r="K860" s="17">
        <v>859</v>
      </c>
      <c r="L860" s="16">
        <f>L859+dt</f>
        <v>8.5799999999998615</v>
      </c>
      <c r="M860" s="16">
        <f>-springK*(P859)+grav*mass</f>
        <v>-1.4706395484117969</v>
      </c>
      <c r="N860" s="16">
        <f>Table2[[#This Row],[F]]/mass</f>
        <v>-9.8042636560786462</v>
      </c>
      <c r="O860" s="16">
        <f>N860*(dt) + O859</f>
        <v>2.1658111967228263E-2</v>
      </c>
      <c r="P860" s="18">
        <f>O860*dt + P859</f>
        <v>8.4407296599599746E-5</v>
      </c>
      <c r="R860" s="17">
        <v>859</v>
      </c>
      <c r="S860" s="16">
        <f>S859+dt</f>
        <v>8.5799999999998615</v>
      </c>
      <c r="T860" s="16">
        <f>-springK*(W859)+grav*mass-$Y$2*V859</f>
        <v>-1.4293416868487605</v>
      </c>
      <c r="U860" s="16">
        <f>Table24[[#This Row],[F]]/mass</f>
        <v>-9.5289445789917373</v>
      </c>
      <c r="V860" s="16">
        <f>U860*(dt) + V859</f>
        <v>1.9693577815163163E-2</v>
      </c>
      <c r="W860" s="18">
        <f>V860*dt + W859</f>
        <v>-6.2966581043129889E-3</v>
      </c>
    </row>
    <row r="861" spans="1:23" x14ac:dyDescent="0.25">
      <c r="A861">
        <v>42.95</v>
      </c>
      <c r="B861">
        <v>0.35899999999999999</v>
      </c>
      <c r="C861">
        <v>-0.74</v>
      </c>
      <c r="D861">
        <f t="shared" si="78"/>
        <v>-2.2999999999999965E-2</v>
      </c>
      <c r="E861">
        <f t="shared" si="79"/>
        <v>0.19200000000000006</v>
      </c>
      <c r="F861" s="24">
        <f t="shared" si="80"/>
        <v>3.3844499999999951E-2</v>
      </c>
      <c r="G861" s="24">
        <f t="shared" si="81"/>
        <v>0.11999232000000007</v>
      </c>
      <c r="H861" s="24">
        <f t="shared" si="82"/>
        <v>4.1069999999999995E-2</v>
      </c>
      <c r="I861" s="24">
        <f t="shared" si="83"/>
        <v>0.19490682000000001</v>
      </c>
      <c r="K861" s="17">
        <v>860</v>
      </c>
      <c r="L861" s="16">
        <f>L860+dt</f>
        <v>8.5899999999998613</v>
      </c>
      <c r="M861" s="16">
        <f>-springK*(P860)+grav*mass</f>
        <v>-1.4720494915008635</v>
      </c>
      <c r="N861" s="16">
        <f>Table2[[#This Row],[F]]/mass</f>
        <v>-9.8136632766724237</v>
      </c>
      <c r="O861" s="16">
        <f>N861*(dt) + O860</f>
        <v>-7.6478520799495978E-2</v>
      </c>
      <c r="P861" s="18">
        <f>O861*dt + P860</f>
        <v>-6.8037791139536003E-4</v>
      </c>
      <c r="R861" s="17">
        <v>860</v>
      </c>
      <c r="S861" s="16">
        <f>S860+dt</f>
        <v>8.5899999999998613</v>
      </c>
      <c r="T861" s="16">
        <f>-springK*(W860)+grav*mass-$Y$2*V860</f>
        <v>-1.4305284493187376</v>
      </c>
      <c r="U861" s="16">
        <f>Table24[[#This Row],[F]]/mass</f>
        <v>-9.5368563287915844</v>
      </c>
      <c r="V861" s="16">
        <f>U861*(dt) + V860</f>
        <v>-7.5674985472752684E-2</v>
      </c>
      <c r="W861" s="18">
        <f>V861*dt + W860</f>
        <v>-7.0534079590405157E-3</v>
      </c>
    </row>
    <row r="862" spans="1:23" x14ac:dyDescent="0.25">
      <c r="A862">
        <v>43</v>
      </c>
      <c r="B862">
        <v>0.32</v>
      </c>
      <c r="C862">
        <v>-0.75</v>
      </c>
      <c r="D862">
        <f t="shared" si="78"/>
        <v>1.6000000000000014E-2</v>
      </c>
      <c r="E862">
        <f t="shared" si="79"/>
        <v>0.23100000000000004</v>
      </c>
      <c r="F862" s="24">
        <f t="shared" si="80"/>
        <v>-2.354400000000002E-2</v>
      </c>
      <c r="G862" s="24">
        <f t="shared" si="81"/>
        <v>0.17369005500000007</v>
      </c>
      <c r="H862" s="24">
        <f t="shared" si="82"/>
        <v>4.2187499999999996E-2</v>
      </c>
      <c r="I862" s="24">
        <f t="shared" si="83"/>
        <v>0.19233355500000004</v>
      </c>
      <c r="K862" s="17">
        <v>861</v>
      </c>
      <c r="L862" s="16">
        <f>L861+dt</f>
        <v>8.5999999999998611</v>
      </c>
      <c r="M862" s="16">
        <f>-springK*(P861)+grav*mass</f>
        <v>-1.4670707397968163</v>
      </c>
      <c r="N862" s="16">
        <f>Table2[[#This Row],[F]]/mass</f>
        <v>-9.7804715986454429</v>
      </c>
      <c r="O862" s="16">
        <f>N862*(dt) + O861</f>
        <v>-0.17428323678595042</v>
      </c>
      <c r="P862" s="18">
        <f>O862*dt + P861</f>
        <v>-2.4232102792548643E-3</v>
      </c>
      <c r="R862" s="17">
        <v>861</v>
      </c>
      <c r="S862" s="16">
        <f>S861+dt</f>
        <v>8.5999999999998611</v>
      </c>
      <c r="T862" s="16">
        <f>-springK*(W861)+grav*mass-$Y$2*V861</f>
        <v>-1.4255066392011737</v>
      </c>
      <c r="U862" s="16">
        <f>Table24[[#This Row],[F]]/mass</f>
        <v>-9.5033775946744914</v>
      </c>
      <c r="V862" s="16">
        <f>U862*(dt) + V861</f>
        <v>-0.17070876141949759</v>
      </c>
      <c r="W862" s="18">
        <f>V862*dt + W861</f>
        <v>-8.7604955732354921E-3</v>
      </c>
    </row>
    <row r="863" spans="1:23" x14ac:dyDescent="0.25">
      <c r="A863">
        <v>43.05</v>
      </c>
      <c r="B863">
        <v>0.28399999999999997</v>
      </c>
      <c r="C863">
        <v>-0.68</v>
      </c>
      <c r="D863">
        <f t="shared" si="78"/>
        <v>5.2000000000000046E-2</v>
      </c>
      <c r="E863">
        <f t="shared" si="79"/>
        <v>0.26700000000000007</v>
      </c>
      <c r="F863" s="24">
        <f t="shared" si="80"/>
        <v>-7.6518000000000072E-2</v>
      </c>
      <c r="G863" s="24">
        <f t="shared" si="81"/>
        <v>0.23204569500000011</v>
      </c>
      <c r="H863" s="24">
        <f t="shared" si="82"/>
        <v>3.4680000000000002E-2</v>
      </c>
      <c r="I863" s="24">
        <f t="shared" si="83"/>
        <v>0.19020769500000001</v>
      </c>
      <c r="K863" s="17">
        <v>862</v>
      </c>
      <c r="L863" s="16">
        <f>L862+dt</f>
        <v>8.6099999999998609</v>
      </c>
      <c r="M863" s="16">
        <f>-springK*(P862)+grav*mass</f>
        <v>-1.4557249010820508</v>
      </c>
      <c r="N863" s="16">
        <f>Table2[[#This Row],[F]]/mass</f>
        <v>-9.7048326738803397</v>
      </c>
      <c r="O863" s="16">
        <f>N863*(dt) + O862</f>
        <v>-0.27133156352475385</v>
      </c>
      <c r="P863" s="18">
        <f>O863*dt + P862</f>
        <v>-5.1365259145024029E-3</v>
      </c>
      <c r="R863" s="17">
        <v>862</v>
      </c>
      <c r="S863" s="16">
        <f>S862+dt</f>
        <v>8.6099999999998609</v>
      </c>
      <c r="T863" s="16">
        <f>-springK*(W862)+grav*mass-$Y$2*V862</f>
        <v>-1.4142984650568173</v>
      </c>
      <c r="U863" s="16">
        <f>Table24[[#This Row],[F]]/mass</f>
        <v>-9.4286564337121153</v>
      </c>
      <c r="V863" s="16">
        <f>U863*(dt) + V862</f>
        <v>-0.26499532575661877</v>
      </c>
      <c r="W863" s="18">
        <f>V863*dt + W862</f>
        <v>-1.1410448830801679E-2</v>
      </c>
    </row>
    <row r="864" spans="1:23" x14ac:dyDescent="0.25">
      <c r="A864">
        <v>43.1</v>
      </c>
      <c r="B864">
        <v>0.252</v>
      </c>
      <c r="C864">
        <v>-0.54</v>
      </c>
      <c r="D864">
        <f t="shared" si="78"/>
        <v>8.4000000000000019E-2</v>
      </c>
      <c r="E864">
        <f t="shared" si="79"/>
        <v>0.29900000000000004</v>
      </c>
      <c r="F864" s="24">
        <f t="shared" si="80"/>
        <v>-0.12360600000000002</v>
      </c>
      <c r="G864" s="24">
        <f t="shared" si="81"/>
        <v>0.29100025500000004</v>
      </c>
      <c r="H864" s="24">
        <f t="shared" si="82"/>
        <v>2.1870000000000001E-2</v>
      </c>
      <c r="I864" s="24">
        <f t="shared" si="83"/>
        <v>0.18926425500000002</v>
      </c>
      <c r="K864" s="17">
        <v>863</v>
      </c>
      <c r="L864" s="16">
        <f>L863+dt</f>
        <v>8.6199999999998607</v>
      </c>
      <c r="M864" s="16">
        <f>-springK*(P863)+grav*mass</f>
        <v>-1.4380612162965893</v>
      </c>
      <c r="N864" s="16">
        <f>Table2[[#This Row],[F]]/mass</f>
        <v>-9.5870747753105956</v>
      </c>
      <c r="O864" s="16">
        <f>N864*(dt) + O863</f>
        <v>-0.36720231127785979</v>
      </c>
      <c r="P864" s="18">
        <f>O864*dt + P863</f>
        <v>-8.808549027281001E-3</v>
      </c>
      <c r="R864" s="17">
        <v>863</v>
      </c>
      <c r="S864" s="16">
        <f>S863+dt</f>
        <v>8.6199999999998607</v>
      </c>
      <c r="T864" s="16">
        <f>-springK*(W863)+grav*mass-$Y$2*V863</f>
        <v>-1.3969529827857246</v>
      </c>
      <c r="U864" s="16">
        <f>Table24[[#This Row],[F]]/mass</f>
        <v>-9.3130198852381643</v>
      </c>
      <c r="V864" s="16">
        <f>U864*(dt) + V863</f>
        <v>-0.35812552460900043</v>
      </c>
      <c r="W864" s="18">
        <f>V864*dt + W863</f>
        <v>-1.4991704076891684E-2</v>
      </c>
    </row>
    <row r="865" spans="1:23" x14ac:dyDescent="0.25">
      <c r="A865">
        <v>43.15</v>
      </c>
      <c r="B865">
        <v>0.23</v>
      </c>
      <c r="C865">
        <v>-0.34</v>
      </c>
      <c r="D865">
        <f t="shared" si="78"/>
        <v>0.10600000000000001</v>
      </c>
      <c r="E865">
        <f t="shared" si="79"/>
        <v>0.32100000000000006</v>
      </c>
      <c r="F865" s="24">
        <f t="shared" si="80"/>
        <v>-0.15597900000000001</v>
      </c>
      <c r="G865" s="24">
        <f t="shared" si="81"/>
        <v>0.3353984550000001</v>
      </c>
      <c r="H865" s="24">
        <f t="shared" si="82"/>
        <v>8.6700000000000006E-3</v>
      </c>
      <c r="I865" s="24">
        <f t="shared" si="83"/>
        <v>0.1880894550000001</v>
      </c>
      <c r="K865" s="17">
        <v>864</v>
      </c>
      <c r="L865" s="16">
        <f>L864+dt</f>
        <v>8.6299999999998604</v>
      </c>
      <c r="M865" s="16">
        <f>-springK*(P864)+grav*mass</f>
        <v>-1.4141563458324007</v>
      </c>
      <c r="N865" s="16">
        <f>Table2[[#This Row],[F]]/mass</f>
        <v>-9.4277089722160046</v>
      </c>
      <c r="O865" s="16">
        <f>N865*(dt) + O864</f>
        <v>-0.46147940100001983</v>
      </c>
      <c r="P865" s="18">
        <f>O865*dt + P864</f>
        <v>-1.34233430372812E-2</v>
      </c>
      <c r="R865" s="17">
        <v>864</v>
      </c>
      <c r="S865" s="16">
        <f>S864+dt</f>
        <v>8.6299999999998604</v>
      </c>
      <c r="T865" s="16">
        <f>-springK*(W864)+grav*mass-$Y$2*V864</f>
        <v>-1.3735458809348262</v>
      </c>
      <c r="U865" s="16">
        <f>Table24[[#This Row],[F]]/mass</f>
        <v>-9.1569725395655084</v>
      </c>
      <c r="V865" s="16">
        <f>U865*(dt) + V864</f>
        <v>-0.44969525000465549</v>
      </c>
      <c r="W865" s="18">
        <f>V865*dt + W864</f>
        <v>-1.948865657693824E-2</v>
      </c>
    </row>
    <row r="866" spans="1:23" x14ac:dyDescent="0.25">
      <c r="A866">
        <v>43.2</v>
      </c>
      <c r="B866">
        <v>0.218</v>
      </c>
      <c r="C866">
        <v>-0.11</v>
      </c>
      <c r="D866">
        <f t="shared" si="78"/>
        <v>0.11800000000000002</v>
      </c>
      <c r="E866">
        <f t="shared" si="79"/>
        <v>0.33300000000000007</v>
      </c>
      <c r="F866" s="24">
        <f t="shared" si="80"/>
        <v>-0.17363700000000004</v>
      </c>
      <c r="G866" s="24">
        <f t="shared" si="81"/>
        <v>0.36094369500000012</v>
      </c>
      <c r="H866" s="24">
        <f t="shared" si="82"/>
        <v>9.0749999999999989E-4</v>
      </c>
      <c r="I866" s="24">
        <f t="shared" si="83"/>
        <v>0.18821419500000008</v>
      </c>
      <c r="K866" s="17">
        <v>865</v>
      </c>
      <c r="L866" s="16">
        <f>L865+dt</f>
        <v>8.6399999999998602</v>
      </c>
      <c r="M866" s="16">
        <f>-springK*(P865)+grav*mass</f>
        <v>-1.3841140368272995</v>
      </c>
      <c r="N866" s="16">
        <f>Table2[[#This Row],[F]]/mass</f>
        <v>-9.227426912181997</v>
      </c>
      <c r="O866" s="16">
        <f>N866*(dt) + O865</f>
        <v>-0.55375367012183985</v>
      </c>
      <c r="P866" s="18">
        <f>O866*dt + P865</f>
        <v>-1.8960879738499598E-2</v>
      </c>
      <c r="R866" s="17">
        <v>865</v>
      </c>
      <c r="S866" s="16">
        <f>S865+dt</f>
        <v>8.6399999999998602</v>
      </c>
      <c r="T866" s="16">
        <f>-springK*(W865)+grav*mass-$Y$2*V865</f>
        <v>-1.3441791504341276</v>
      </c>
      <c r="U866" s="16">
        <f>Table24[[#This Row],[F]]/mass</f>
        <v>-8.9611943362275177</v>
      </c>
      <c r="V866" s="16">
        <f>U866*(dt) + V865</f>
        <v>-0.53930719336693067</v>
      </c>
      <c r="W866" s="18">
        <f>V866*dt + W865</f>
        <v>-2.4881728510607548E-2</v>
      </c>
    </row>
    <row r="867" spans="1:23" x14ac:dyDescent="0.25">
      <c r="A867">
        <v>43.25</v>
      </c>
      <c r="B867">
        <v>0.219</v>
      </c>
      <c r="C867">
        <v>0.14000000000000001</v>
      </c>
      <c r="D867">
        <f t="shared" si="78"/>
        <v>0.11700000000000002</v>
      </c>
      <c r="E867">
        <f t="shared" si="79"/>
        <v>0.33200000000000007</v>
      </c>
      <c r="F867" s="24">
        <f t="shared" si="80"/>
        <v>-0.17216550000000003</v>
      </c>
      <c r="G867" s="24">
        <f t="shared" si="81"/>
        <v>0.35877912000000012</v>
      </c>
      <c r="H867" s="24">
        <f t="shared" si="82"/>
        <v>1.4700000000000002E-3</v>
      </c>
      <c r="I867" s="24">
        <f t="shared" si="83"/>
        <v>0.18808362000000009</v>
      </c>
      <c r="K867" s="17">
        <v>866</v>
      </c>
      <c r="L867" s="16">
        <f>L866+dt</f>
        <v>8.64999999999986</v>
      </c>
      <c r="M867" s="16">
        <f>-springK*(P866)+grav*mass</f>
        <v>-1.3480646729023675</v>
      </c>
      <c r="N867" s="16">
        <f>Table2[[#This Row],[F]]/mass</f>
        <v>-8.9870978193491169</v>
      </c>
      <c r="O867" s="16">
        <f>N867*(dt) + O866</f>
        <v>-0.64362464831533106</v>
      </c>
      <c r="P867" s="18">
        <f>O867*dt + P866</f>
        <v>-2.539712622165291E-2</v>
      </c>
      <c r="R867" s="17">
        <v>866</v>
      </c>
      <c r="S867" s="16">
        <f>S866+dt</f>
        <v>8.64999999999986</v>
      </c>
      <c r="T867" s="16">
        <f>-springK*(W866)+grav*mass-$Y$2*V866</f>
        <v>-1.3089806402025779</v>
      </c>
      <c r="U867" s="16">
        <f>Table24[[#This Row],[F]]/mass</f>
        <v>-8.72653760135052</v>
      </c>
      <c r="V867" s="16">
        <f>U867*(dt) + V866</f>
        <v>-0.62657256938043582</v>
      </c>
      <c r="W867" s="18">
        <f>V867*dt + W866</f>
        <v>-3.1147454204411906E-2</v>
      </c>
    </row>
    <row r="868" spans="1:23" x14ac:dyDescent="0.25">
      <c r="A868">
        <v>43.3</v>
      </c>
      <c r="B868">
        <v>0.23200000000000001</v>
      </c>
      <c r="C868">
        <v>0.37</v>
      </c>
      <c r="D868">
        <f t="shared" si="78"/>
        <v>0.10400000000000001</v>
      </c>
      <c r="E868">
        <f t="shared" si="79"/>
        <v>0.31900000000000006</v>
      </c>
      <c r="F868" s="24">
        <f t="shared" si="80"/>
        <v>-0.15303600000000001</v>
      </c>
      <c r="G868" s="24">
        <f t="shared" si="81"/>
        <v>0.33123205500000014</v>
      </c>
      <c r="H868" s="24">
        <f t="shared" si="82"/>
        <v>1.0267499999999999E-2</v>
      </c>
      <c r="I868" s="24">
        <f t="shared" si="83"/>
        <v>0.18846355500000012</v>
      </c>
      <c r="K868" s="17">
        <v>867</v>
      </c>
      <c r="L868" s="16">
        <f>L867+dt</f>
        <v>8.6599999999998598</v>
      </c>
      <c r="M868" s="16">
        <f>-springK*(P867)+grav*mass</f>
        <v>-1.3061647082970396</v>
      </c>
      <c r="N868" s="16">
        <f>Table2[[#This Row],[F]]/mass</f>
        <v>-8.707764721980265</v>
      </c>
      <c r="O868" s="16">
        <f>N868*(dt) + O867</f>
        <v>-0.73070229553513366</v>
      </c>
      <c r="P868" s="18">
        <f>O868*dt + P867</f>
        <v>-3.2704149177004246E-2</v>
      </c>
      <c r="R868" s="17">
        <v>867</v>
      </c>
      <c r="S868" s="16">
        <f>S867+dt</f>
        <v>8.6599999999998598</v>
      </c>
      <c r="T868" s="16">
        <f>-springK*(W867)+grav*mass-$Y$2*V867</f>
        <v>-1.2681035005598982</v>
      </c>
      <c r="U868" s="16">
        <f>Table24[[#This Row],[F]]/mass</f>
        <v>-8.4540233370659887</v>
      </c>
      <c r="V868" s="16">
        <f>U868*(dt) + V867</f>
        <v>-0.71111280275109567</v>
      </c>
      <c r="W868" s="18">
        <f>V868*dt + W867</f>
        <v>-3.8258582231922862E-2</v>
      </c>
    </row>
    <row r="869" spans="1:23" x14ac:dyDescent="0.25">
      <c r="A869">
        <v>43.35</v>
      </c>
      <c r="B869">
        <v>0.25600000000000001</v>
      </c>
      <c r="C869">
        <v>0.56000000000000005</v>
      </c>
      <c r="D869">
        <f t="shared" si="78"/>
        <v>8.0000000000000016E-2</v>
      </c>
      <c r="E869">
        <f t="shared" si="79"/>
        <v>0.29500000000000004</v>
      </c>
      <c r="F869" s="24">
        <f t="shared" si="80"/>
        <v>-0.11772000000000002</v>
      </c>
      <c r="G869" s="24">
        <f t="shared" si="81"/>
        <v>0.28326637500000007</v>
      </c>
      <c r="H869" s="24">
        <f t="shared" si="82"/>
        <v>2.3520000000000003E-2</v>
      </c>
      <c r="I869" s="24">
        <f t="shared" si="83"/>
        <v>0.18906637500000006</v>
      </c>
      <c r="K869" s="17">
        <v>868</v>
      </c>
      <c r="L869" s="16">
        <f>L868+dt</f>
        <v>8.6699999999998596</v>
      </c>
      <c r="M869" s="16">
        <f>-springK*(P868)+grav*mass</f>
        <v>-1.2585959888577023</v>
      </c>
      <c r="N869" s="16">
        <f>Table2[[#This Row],[F]]/mass</f>
        <v>-8.3906399257180162</v>
      </c>
      <c r="O869" s="16">
        <f>N869*(dt) + O868</f>
        <v>-0.81460869479231379</v>
      </c>
      <c r="P869" s="18">
        <f>O869*dt + P868</f>
        <v>-4.0850236124927386E-2</v>
      </c>
      <c r="R869" s="17">
        <v>868</v>
      </c>
      <c r="S869" s="16">
        <f>S868+dt</f>
        <v>8.6699999999998596</v>
      </c>
      <c r="T869" s="16">
        <f>-springK*(W868)+grav*mass-$Y$2*V868</f>
        <v>-1.2217255168674312</v>
      </c>
      <c r="U869" s="16">
        <f>Table24[[#This Row],[F]]/mass</f>
        <v>-8.1448367791162095</v>
      </c>
      <c r="V869" s="16">
        <f>U869*(dt) + V868</f>
        <v>-0.79256117054225772</v>
      </c>
      <c r="W869" s="18">
        <f>V869*dt + W868</f>
        <v>-4.6184193937345436E-2</v>
      </c>
    </row>
    <row r="870" spans="1:23" x14ac:dyDescent="0.25">
      <c r="A870">
        <v>43.4</v>
      </c>
      <c r="B870">
        <v>0.28799999999999998</v>
      </c>
      <c r="C870">
        <v>0.69</v>
      </c>
      <c r="D870">
        <f t="shared" si="78"/>
        <v>4.8000000000000043E-2</v>
      </c>
      <c r="E870">
        <f t="shared" si="79"/>
        <v>0.26300000000000007</v>
      </c>
      <c r="F870" s="24">
        <f t="shared" si="80"/>
        <v>-7.0632000000000056E-2</v>
      </c>
      <c r="G870" s="24">
        <f t="shared" si="81"/>
        <v>0.2251450950000001</v>
      </c>
      <c r="H870" s="24">
        <f t="shared" si="82"/>
        <v>3.5707499999999989E-2</v>
      </c>
      <c r="I870" s="24">
        <f t="shared" si="83"/>
        <v>0.19022059500000005</v>
      </c>
      <c r="K870" s="17">
        <v>869</v>
      </c>
      <c r="L870" s="16">
        <f>L869+dt</f>
        <v>8.6799999999998594</v>
      </c>
      <c r="M870" s="16">
        <f>-springK*(P869)+grav*mass</f>
        <v>-1.2055649628267227</v>
      </c>
      <c r="N870" s="16">
        <f>Table2[[#This Row],[F]]/mass</f>
        <v>-8.0370997521781522</v>
      </c>
      <c r="O870" s="16">
        <f>N870*(dt) + O869</f>
        <v>-0.89497969231409535</v>
      </c>
      <c r="P870" s="18">
        <f>O870*dt + P869</f>
        <v>-4.9800033048068341E-2</v>
      </c>
      <c r="R870" s="17">
        <v>869</v>
      </c>
      <c r="S870" s="16">
        <f>S869+dt</f>
        <v>8.6799999999998594</v>
      </c>
      <c r="T870" s="16">
        <f>-springK*(W869)+grav*mass-$Y$2*V869</f>
        <v>-1.1700483362973391</v>
      </c>
      <c r="U870" s="16">
        <f>Table24[[#This Row],[F]]/mass</f>
        <v>-7.8003222419822604</v>
      </c>
      <c r="V870" s="16">
        <f>U870*(dt) + V869</f>
        <v>-0.87056439296208032</v>
      </c>
      <c r="W870" s="18">
        <f>V870*dt + W869</f>
        <v>-5.4889837866966239E-2</v>
      </c>
    </row>
    <row r="871" spans="1:23" x14ac:dyDescent="0.25">
      <c r="A871">
        <v>43.45</v>
      </c>
      <c r="B871">
        <v>0.32500000000000001</v>
      </c>
      <c r="C871">
        <v>0.75</v>
      </c>
      <c r="D871">
        <f t="shared" si="78"/>
        <v>1.100000000000001E-2</v>
      </c>
      <c r="E871">
        <f t="shared" si="79"/>
        <v>0.22600000000000003</v>
      </c>
      <c r="F871" s="24">
        <f t="shared" si="80"/>
        <v>-1.6186500000000017E-2</v>
      </c>
      <c r="G871" s="24">
        <f t="shared" si="81"/>
        <v>0.16625238000000006</v>
      </c>
      <c r="H871" s="24">
        <f t="shared" si="82"/>
        <v>4.2187499999999996E-2</v>
      </c>
      <c r="I871" s="24">
        <f t="shared" si="83"/>
        <v>0.19225338000000003</v>
      </c>
      <c r="K871" s="17">
        <v>870</v>
      </c>
      <c r="L871" s="16">
        <f>L870+dt</f>
        <v>8.6899999999998592</v>
      </c>
      <c r="M871" s="16">
        <f>-springK*(P870)+grav*mass</f>
        <v>-1.147301784857075</v>
      </c>
      <c r="N871" s="16">
        <f>Table2[[#This Row],[F]]/mass</f>
        <v>-7.6486785657138334</v>
      </c>
      <c r="O871" s="16">
        <f>N871*(dt) + O870</f>
        <v>-0.97146647797123364</v>
      </c>
      <c r="P871" s="18">
        <f>O871*dt + P870</f>
        <v>-5.9514697827780676E-2</v>
      </c>
      <c r="R871" s="17">
        <v>870</v>
      </c>
      <c r="S871" s="16">
        <f>S870+dt</f>
        <v>8.6899999999998592</v>
      </c>
      <c r="T871" s="16">
        <f>-springK*(W870)+grav*mass-$Y$2*V870</f>
        <v>-1.1132965910930879</v>
      </c>
      <c r="U871" s="16">
        <f>Table24[[#This Row],[F]]/mass</f>
        <v>-7.4219772739539192</v>
      </c>
      <c r="V871" s="16">
        <f>U871*(dt) + V870</f>
        <v>-0.94478416570161949</v>
      </c>
      <c r="W871" s="18">
        <f>V871*dt + W870</f>
        <v>-6.4337679523982436E-2</v>
      </c>
    </row>
    <row r="872" spans="1:23" x14ac:dyDescent="0.25">
      <c r="A872">
        <v>43.5</v>
      </c>
      <c r="B872">
        <v>0.36299999999999999</v>
      </c>
      <c r="C872">
        <v>0.73</v>
      </c>
      <c r="D872">
        <f t="shared" si="78"/>
        <v>-2.6999999999999968E-2</v>
      </c>
      <c r="E872">
        <f t="shared" si="79"/>
        <v>0.18800000000000006</v>
      </c>
      <c r="F872" s="24">
        <f t="shared" si="80"/>
        <v>3.973049999999996E-2</v>
      </c>
      <c r="G872" s="24">
        <f t="shared" si="81"/>
        <v>0.11504472000000006</v>
      </c>
      <c r="H872" s="24">
        <f t="shared" si="82"/>
        <v>3.9967499999999996E-2</v>
      </c>
      <c r="I872" s="24">
        <f t="shared" si="83"/>
        <v>0.19474272000000001</v>
      </c>
      <c r="K872" s="17">
        <v>871</v>
      </c>
      <c r="L872" s="16">
        <f>L871+dt</f>
        <v>8.699999999999859</v>
      </c>
      <c r="M872" s="16">
        <f>-springK*(P871)+grav*mass</f>
        <v>-1.0840593171411479</v>
      </c>
      <c r="N872" s="16">
        <f>Table2[[#This Row],[F]]/mass</f>
        <v>-7.2270621142743199</v>
      </c>
      <c r="O872" s="16">
        <f>N872*(dt) + O871</f>
        <v>-1.0437370991139769</v>
      </c>
      <c r="P872" s="18">
        <f>O872*dt + P871</f>
        <v>-6.9952068818920438E-2</v>
      </c>
      <c r="R872" s="17">
        <v>871</v>
      </c>
      <c r="S872" s="16">
        <f>S871+dt</f>
        <v>8.699999999999859</v>
      </c>
      <c r="T872" s="16">
        <f>-springK*(W871)+grav*mass-$Y$2*V871</f>
        <v>-1.0517169221331728</v>
      </c>
      <c r="U872" s="16">
        <f>Table24[[#This Row],[F]]/mass</f>
        <v>-7.0114461475544854</v>
      </c>
      <c r="V872" s="16">
        <f>U872*(dt) + V871</f>
        <v>-1.0148986271771643</v>
      </c>
      <c r="W872" s="18">
        <f>V872*dt + W871</f>
        <v>-7.4486665795754081E-2</v>
      </c>
    </row>
    <row r="873" spans="1:23" x14ac:dyDescent="0.25">
      <c r="A873">
        <v>43.55</v>
      </c>
      <c r="B873">
        <v>0.39800000000000002</v>
      </c>
      <c r="C873">
        <v>0.63</v>
      </c>
      <c r="D873">
        <f t="shared" si="78"/>
        <v>-6.2E-2</v>
      </c>
      <c r="E873">
        <f t="shared" si="79"/>
        <v>0.15300000000000002</v>
      </c>
      <c r="F873" s="24">
        <f t="shared" si="80"/>
        <v>9.1232999999999995E-2</v>
      </c>
      <c r="G873" s="24">
        <f t="shared" si="81"/>
        <v>7.6196295000000011E-2</v>
      </c>
      <c r="H873" s="24">
        <f t="shared" si="82"/>
        <v>2.9767500000000002E-2</v>
      </c>
      <c r="I873" s="24">
        <f t="shared" si="83"/>
        <v>0.19719679500000001</v>
      </c>
      <c r="K873" s="17">
        <v>872</v>
      </c>
      <c r="L873" s="16">
        <f>L872+dt</f>
        <v>8.7099999999998587</v>
      </c>
      <c r="M873" s="16">
        <f>-springK*(P872)+grav*mass</f>
        <v>-1.0161120319888279</v>
      </c>
      <c r="N873" s="16">
        <f>Table2[[#This Row],[F]]/mass</f>
        <v>-6.7740802132588529</v>
      </c>
      <c r="O873" s="16">
        <f>N873*(dt) + O872</f>
        <v>-1.1114779012465654</v>
      </c>
      <c r="P873" s="18">
        <f>O873*dt + P872</f>
        <v>-8.1066847831386096E-2</v>
      </c>
      <c r="R873" s="17">
        <v>872</v>
      </c>
      <c r="S873" s="16">
        <f>S872+dt</f>
        <v>8.7099999999998587</v>
      </c>
      <c r="T873" s="16">
        <f>-springK*(W872)+grav*mass-$Y$2*V872</f>
        <v>-0.98557690704246381</v>
      </c>
      <c r="U873" s="16">
        <f>Table24[[#This Row],[F]]/mass</f>
        <v>-6.5705127136164254</v>
      </c>
      <c r="V873" s="16">
        <f>U873*(dt) + V872</f>
        <v>-1.0806037543133284</v>
      </c>
      <c r="W873" s="18">
        <f>V873*dt + W872</f>
        <v>-8.529270333888736E-2</v>
      </c>
    </row>
    <row r="874" spans="1:23" x14ac:dyDescent="0.25">
      <c r="A874">
        <v>43.6</v>
      </c>
      <c r="B874">
        <v>0.42599999999999999</v>
      </c>
      <c r="C874">
        <v>0.47</v>
      </c>
      <c r="D874">
        <f t="shared" si="78"/>
        <v>-8.9999999999999969E-2</v>
      </c>
      <c r="E874">
        <f t="shared" si="79"/>
        <v>0.12500000000000006</v>
      </c>
      <c r="F874" s="24">
        <f t="shared" si="80"/>
        <v>0.13243499999999994</v>
      </c>
      <c r="G874" s="24">
        <f t="shared" si="81"/>
        <v>5.0859375000000047E-2</v>
      </c>
      <c r="H874" s="24">
        <f t="shared" si="82"/>
        <v>1.6567499999999999E-2</v>
      </c>
      <c r="I874" s="24">
        <f t="shared" si="83"/>
        <v>0.19986187499999997</v>
      </c>
      <c r="K874" s="17">
        <v>873</v>
      </c>
      <c r="L874" s="16">
        <f>L873+dt</f>
        <v>8.7199999999998585</v>
      </c>
      <c r="M874" s="16">
        <f>-springK*(P873)+grav*mass</f>
        <v>-0.94375482061767657</v>
      </c>
      <c r="N874" s="16">
        <f>Table2[[#This Row],[F]]/mass</f>
        <v>-6.2916988041178437</v>
      </c>
      <c r="O874" s="16">
        <f>N874*(dt) + O873</f>
        <v>-1.1743948892877438</v>
      </c>
      <c r="P874" s="18">
        <f>O874*dt + P873</f>
        <v>-9.2810796724263539E-2</v>
      </c>
      <c r="R874" s="17">
        <v>873</v>
      </c>
      <c r="S874" s="16">
        <f>S873+dt</f>
        <v>8.7199999999998585</v>
      </c>
      <c r="T874" s="16">
        <f>-springK*(W873)+grav*mass-$Y$2*V873</f>
        <v>-0.91516389750953009</v>
      </c>
      <c r="U874" s="16">
        <f>Table24[[#This Row],[F]]/mass</f>
        <v>-6.1010926500635341</v>
      </c>
      <c r="V874" s="16">
        <f>U874*(dt) + V873</f>
        <v>-1.1416146808139638</v>
      </c>
      <c r="W874" s="18">
        <f>V874*dt + W873</f>
        <v>-9.6708850147027001E-2</v>
      </c>
    </row>
    <row r="875" spans="1:23" x14ac:dyDescent="0.25">
      <c r="A875">
        <v>43.65</v>
      </c>
      <c r="B875">
        <v>0.44500000000000001</v>
      </c>
      <c r="C875">
        <v>0.25</v>
      </c>
      <c r="D875">
        <f t="shared" si="78"/>
        <v>-0.10899999999999999</v>
      </c>
      <c r="E875">
        <f t="shared" si="79"/>
        <v>0.10600000000000004</v>
      </c>
      <c r="F875" s="24">
        <f t="shared" si="80"/>
        <v>0.16039349999999997</v>
      </c>
      <c r="G875" s="24">
        <f t="shared" si="81"/>
        <v>3.6573180000000025E-2</v>
      </c>
      <c r="H875" s="24">
        <f t="shared" si="82"/>
        <v>4.6874999999999998E-3</v>
      </c>
      <c r="I875" s="24">
        <f t="shared" si="83"/>
        <v>0.20165418000000002</v>
      </c>
      <c r="K875" s="17">
        <v>874</v>
      </c>
      <c r="L875" s="16">
        <f>L874+dt</f>
        <v>8.7299999999998583</v>
      </c>
      <c r="M875" s="16">
        <f>-springK*(P874)+grav*mass</f>
        <v>-0.86730171332504447</v>
      </c>
      <c r="N875" s="16">
        <f>Table2[[#This Row],[F]]/mass</f>
        <v>-5.7820114221669634</v>
      </c>
      <c r="O875" s="16">
        <f>N875*(dt) + O874</f>
        <v>-1.2322150035094135</v>
      </c>
      <c r="P875" s="18">
        <f>O875*dt + P874</f>
        <v>-0.10513294675935768</v>
      </c>
      <c r="R875" s="17">
        <v>874</v>
      </c>
      <c r="S875" s="16">
        <f>S874+dt</f>
        <v>8.7299999999998583</v>
      </c>
      <c r="T875" s="16">
        <f>-springK*(W874)+grav*mass-$Y$2*V874</f>
        <v>-0.84078377086204026</v>
      </c>
      <c r="U875" s="16">
        <f>Table24[[#This Row],[F]]/mass</f>
        <v>-5.605225139080269</v>
      </c>
      <c r="V875" s="16">
        <f>U875*(dt) + V874</f>
        <v>-1.1976669322047664</v>
      </c>
      <c r="W875" s="18">
        <f>V875*dt + W874</f>
        <v>-0.10868551946907466</v>
      </c>
    </row>
    <row r="876" spans="1:23" x14ac:dyDescent="0.25">
      <c r="A876">
        <v>43.7</v>
      </c>
      <c r="B876">
        <v>0.45200000000000001</v>
      </c>
      <c r="C876">
        <v>0.01</v>
      </c>
      <c r="D876">
        <f t="shared" si="78"/>
        <v>-0.11599999999999999</v>
      </c>
      <c r="E876">
        <f t="shared" si="79"/>
        <v>9.9000000000000032E-2</v>
      </c>
      <c r="F876" s="24">
        <f t="shared" si="80"/>
        <v>0.17069399999999998</v>
      </c>
      <c r="G876" s="24">
        <f t="shared" si="81"/>
        <v>3.1902255000000018E-2</v>
      </c>
      <c r="H876" s="24">
        <f t="shared" si="82"/>
        <v>7.5000000000000002E-6</v>
      </c>
      <c r="I876" s="24">
        <f t="shared" si="83"/>
        <v>0.202603755</v>
      </c>
      <c r="K876" s="17">
        <v>875</v>
      </c>
      <c r="L876" s="16">
        <f>L875+dt</f>
        <v>8.7399999999998581</v>
      </c>
      <c r="M876" s="16">
        <f>-springK*(P875)+grav*mass</f>
        <v>-0.78708451659658152</v>
      </c>
      <c r="N876" s="16">
        <f>Table2[[#This Row],[F]]/mass</f>
        <v>-5.2472301106438772</v>
      </c>
      <c r="O876" s="16">
        <f>N876*(dt) + O875</f>
        <v>-1.2846873046158522</v>
      </c>
      <c r="P876" s="18">
        <f>O876*dt + P875</f>
        <v>-0.1179798198055162</v>
      </c>
      <c r="R876" s="17">
        <v>875</v>
      </c>
      <c r="S876" s="16">
        <f>S875+dt</f>
        <v>8.7399999999998581</v>
      </c>
      <c r="T876" s="16">
        <f>-springK*(W875)+grav*mass-$Y$2*V875</f>
        <v>-0.76275960132411924</v>
      </c>
      <c r="U876" s="16">
        <f>Table24[[#This Row],[F]]/mass</f>
        <v>-5.0850640088274615</v>
      </c>
      <c r="V876" s="16">
        <f>U876*(dt) + V875</f>
        <v>-1.2485175722930411</v>
      </c>
      <c r="W876" s="18">
        <f>V876*dt + W875</f>
        <v>-0.12117069519200507</v>
      </c>
    </row>
    <row r="877" spans="1:23" x14ac:dyDescent="0.25">
      <c r="A877">
        <v>43.75</v>
      </c>
      <c r="B877">
        <v>0.44600000000000001</v>
      </c>
      <c r="C877">
        <v>-0.23</v>
      </c>
      <c r="D877">
        <f t="shared" si="78"/>
        <v>-0.10999999999999999</v>
      </c>
      <c r="E877">
        <f t="shared" si="79"/>
        <v>0.10500000000000004</v>
      </c>
      <c r="F877" s="24">
        <f t="shared" si="80"/>
        <v>0.16186499999999998</v>
      </c>
      <c r="G877" s="24">
        <f t="shared" si="81"/>
        <v>3.5886375000000026E-2</v>
      </c>
      <c r="H877" s="24">
        <f t="shared" si="82"/>
        <v>3.9674999999999997E-3</v>
      </c>
      <c r="I877" s="24">
        <f t="shared" si="83"/>
        <v>0.20171887500000002</v>
      </c>
      <c r="K877" s="17">
        <v>876</v>
      </c>
      <c r="L877" s="16">
        <f>L876+dt</f>
        <v>8.7499999999998579</v>
      </c>
      <c r="M877" s="16">
        <f>-springK*(P876)+grav*mass</f>
        <v>-0.70345137306608962</v>
      </c>
      <c r="N877" s="16">
        <f>Table2[[#This Row],[F]]/mass</f>
        <v>-4.6896758204405975</v>
      </c>
      <c r="O877" s="16">
        <f>N877*(dt) + O876</f>
        <v>-1.3315840628202582</v>
      </c>
      <c r="P877" s="18">
        <f>O877*dt + P876</f>
        <v>-0.13129566043371876</v>
      </c>
      <c r="R877" s="17">
        <v>876</v>
      </c>
      <c r="S877" s="16">
        <f>S876+dt</f>
        <v>8.7499999999998579</v>
      </c>
      <c r="T877" s="16">
        <f>-springK*(W876)+grav*mass-$Y$2*V876</f>
        <v>-0.68143025672775392</v>
      </c>
      <c r="U877" s="16">
        <f>Table24[[#This Row],[F]]/mass</f>
        <v>-4.5428683781850268</v>
      </c>
      <c r="V877" s="16">
        <f>U877*(dt) + V876</f>
        <v>-1.2939462560748913</v>
      </c>
      <c r="W877" s="18">
        <f>V877*dt + W876</f>
        <v>-0.13411015775275398</v>
      </c>
    </row>
    <row r="878" spans="1:23" x14ac:dyDescent="0.25">
      <c r="A878">
        <v>43.8</v>
      </c>
      <c r="B878">
        <v>0.42899999999999999</v>
      </c>
      <c r="C878">
        <v>-0.45</v>
      </c>
      <c r="D878">
        <f t="shared" si="78"/>
        <v>-9.2999999999999972E-2</v>
      </c>
      <c r="E878">
        <f t="shared" si="79"/>
        <v>0.12200000000000005</v>
      </c>
      <c r="F878" s="24">
        <f t="shared" si="80"/>
        <v>0.13684949999999996</v>
      </c>
      <c r="G878" s="24">
        <f t="shared" si="81"/>
        <v>4.844742000000004E-2</v>
      </c>
      <c r="H878" s="24">
        <f t="shared" si="82"/>
        <v>1.51875E-2</v>
      </c>
      <c r="I878" s="24">
        <f t="shared" si="83"/>
        <v>0.20048442</v>
      </c>
      <c r="K878" s="17">
        <v>877</v>
      </c>
      <c r="L878" s="16">
        <f>L877+dt</f>
        <v>8.7599999999998577</v>
      </c>
      <c r="M878" s="16">
        <f>-springK*(P877)+grav*mass</f>
        <v>-0.6167652505764909</v>
      </c>
      <c r="N878" s="16">
        <f>Table2[[#This Row],[F]]/mass</f>
        <v>-4.1117683371766063</v>
      </c>
      <c r="O878" s="16">
        <f>N878*(dt) + O877</f>
        <v>-1.3727017461920243</v>
      </c>
      <c r="P878" s="18">
        <f>O878*dt + P877</f>
        <v>-0.145022677895639</v>
      </c>
      <c r="R878" s="17">
        <v>877</v>
      </c>
      <c r="S878" s="16">
        <f>S877+dt</f>
        <v>8.7599999999998577</v>
      </c>
      <c r="T878" s="16">
        <f>-springK*(W877)+grav*mass-$Y$2*V877</f>
        <v>-0.59714892677349674</v>
      </c>
      <c r="U878" s="16">
        <f>Table24[[#This Row],[F]]/mass</f>
        <v>-3.9809928451566452</v>
      </c>
      <c r="V878" s="16">
        <f>U878*(dt) + V877</f>
        <v>-1.3337561845264578</v>
      </c>
      <c r="W878" s="18">
        <f>V878*dt + W877</f>
        <v>-0.14744771959801856</v>
      </c>
    </row>
    <row r="879" spans="1:23" x14ac:dyDescent="0.25">
      <c r="A879">
        <v>43.85</v>
      </c>
      <c r="B879">
        <v>0.40100000000000002</v>
      </c>
      <c r="C879">
        <v>-0.62</v>
      </c>
      <c r="D879">
        <f t="shared" si="78"/>
        <v>-6.5000000000000002E-2</v>
      </c>
      <c r="E879">
        <f t="shared" si="79"/>
        <v>0.15000000000000002</v>
      </c>
      <c r="F879" s="24">
        <f t="shared" si="80"/>
        <v>9.564750000000001E-2</v>
      </c>
      <c r="G879" s="24">
        <f t="shared" si="81"/>
        <v>7.3237500000000011E-2</v>
      </c>
      <c r="H879" s="24">
        <f t="shared" si="82"/>
        <v>2.8830000000000001E-2</v>
      </c>
      <c r="I879" s="24">
        <f t="shared" si="83"/>
        <v>0.197715</v>
      </c>
      <c r="K879" s="17">
        <v>878</v>
      </c>
      <c r="L879" s="16">
        <f>L878+dt</f>
        <v>8.7699999999998575</v>
      </c>
      <c r="M879" s="16">
        <f>-springK*(P878)+grav*mass</f>
        <v>-0.52740236689939024</v>
      </c>
      <c r="N879" s="16">
        <f>Table2[[#This Row],[F]]/mass</f>
        <v>-3.5160157793292686</v>
      </c>
      <c r="O879" s="16">
        <f>N879*(dt) + O878</f>
        <v>-1.4078619039853171</v>
      </c>
      <c r="P879" s="18">
        <f>O879*dt + P878</f>
        <v>-0.15910129693549216</v>
      </c>
      <c r="R879" s="17">
        <v>878</v>
      </c>
      <c r="S879" s="16">
        <f>S878+dt</f>
        <v>8.7699999999998575</v>
      </c>
      <c r="T879" s="16">
        <f>-springK*(W878)+grav*mass-$Y$2*V878</f>
        <v>-0.51028158923237277</v>
      </c>
      <c r="U879" s="16">
        <f>Table24[[#This Row],[F]]/mass</f>
        <v>-3.4018772615491519</v>
      </c>
      <c r="V879" s="16">
        <f>U879*(dt) + V878</f>
        <v>-1.3677749571419493</v>
      </c>
      <c r="W879" s="18">
        <f>V879*dt + W878</f>
        <v>-0.16112546916943804</v>
      </c>
    </row>
    <row r="880" spans="1:23" x14ac:dyDescent="0.25">
      <c r="A880">
        <v>43.9</v>
      </c>
      <c r="B880">
        <v>0.36699999999999999</v>
      </c>
      <c r="C880">
        <v>-0.72</v>
      </c>
      <c r="D880">
        <f t="shared" si="78"/>
        <v>-3.0999999999999972E-2</v>
      </c>
      <c r="E880">
        <f t="shared" si="79"/>
        <v>0.18400000000000005</v>
      </c>
      <c r="F880" s="24">
        <f t="shared" si="80"/>
        <v>4.5616499999999956E-2</v>
      </c>
      <c r="G880" s="24">
        <f t="shared" si="81"/>
        <v>0.11020128000000005</v>
      </c>
      <c r="H880" s="24">
        <f t="shared" si="82"/>
        <v>3.8879999999999998E-2</v>
      </c>
      <c r="I880" s="24">
        <f t="shared" si="83"/>
        <v>0.19469778000000001</v>
      </c>
      <c r="K880" s="17">
        <v>879</v>
      </c>
      <c r="L880" s="16">
        <f>L879+dt</f>
        <v>8.7799999999998573</v>
      </c>
      <c r="M880" s="16">
        <f>-springK*(P879)+grav*mass</f>
        <v>-0.43575055694994602</v>
      </c>
      <c r="N880" s="16">
        <f>Table2[[#This Row],[F]]/mass</f>
        <v>-2.9050037129996404</v>
      </c>
      <c r="O880" s="16">
        <f>N880*(dt) + O879</f>
        <v>-1.4369119411153135</v>
      </c>
      <c r="P880" s="18">
        <f>O880*dt + P879</f>
        <v>-0.17347041634664528</v>
      </c>
      <c r="R880" s="17">
        <v>879</v>
      </c>
      <c r="S880" s="16">
        <f>S879+dt</f>
        <v>8.7799999999998573</v>
      </c>
      <c r="T880" s="16">
        <f>-springK*(W879)+grav*mass-$Y$2*V879</f>
        <v>-0.42120542074981654</v>
      </c>
      <c r="U880" s="16">
        <f>Table24[[#This Row],[F]]/mass</f>
        <v>-2.8080361383321102</v>
      </c>
      <c r="V880" s="16">
        <f>U880*(dt) + V879</f>
        <v>-1.3958553185252704</v>
      </c>
      <c r="W880" s="18">
        <f>V880*dt + W879</f>
        <v>-0.17508402235469075</v>
      </c>
    </row>
    <row r="881" spans="1:23" x14ac:dyDescent="0.25">
      <c r="A881">
        <v>43.95</v>
      </c>
      <c r="B881">
        <v>0.32900000000000001</v>
      </c>
      <c r="C881">
        <v>-0.75</v>
      </c>
      <c r="D881">
        <f t="shared" si="78"/>
        <v>7.0000000000000062E-3</v>
      </c>
      <c r="E881">
        <f t="shared" si="79"/>
        <v>0.22200000000000003</v>
      </c>
      <c r="F881" s="24">
        <f t="shared" si="80"/>
        <v>-1.0300500000000008E-2</v>
      </c>
      <c r="G881" s="24">
        <f t="shared" si="81"/>
        <v>0.16041942000000003</v>
      </c>
      <c r="H881" s="24">
        <f t="shared" si="82"/>
        <v>4.2187499999999996E-2</v>
      </c>
      <c r="I881" s="24">
        <f t="shared" si="83"/>
        <v>0.19230642000000001</v>
      </c>
      <c r="K881" s="17">
        <v>880</v>
      </c>
      <c r="L881" s="16">
        <f>L880+dt</f>
        <v>8.789999999999857</v>
      </c>
      <c r="M881" s="16">
        <f>-springK*(P880)+grav*mass</f>
        <v>-0.34220758958333919</v>
      </c>
      <c r="N881" s="16">
        <f>Table2[[#This Row],[F]]/mass</f>
        <v>-2.2813839305555947</v>
      </c>
      <c r="O881" s="16">
        <f>N881*(dt) + O880</f>
        <v>-1.4597257804208694</v>
      </c>
      <c r="P881" s="18">
        <f>O881*dt + P880</f>
        <v>-0.18806767415085399</v>
      </c>
      <c r="R881" s="17">
        <v>880</v>
      </c>
      <c r="S881" s="16">
        <f>S880+dt</f>
        <v>8.789999999999857</v>
      </c>
      <c r="T881" s="16">
        <f>-springK*(W880)+grav*mass-$Y$2*V880</f>
        <v>-0.33030715915243791</v>
      </c>
      <c r="U881" s="16">
        <f>Table24[[#This Row],[F]]/mass</f>
        <v>-2.2020477276829196</v>
      </c>
      <c r="V881" s="16">
        <f>U881*(dt) + V880</f>
        <v>-1.4178757958020995</v>
      </c>
      <c r="W881" s="18">
        <f>V881*dt + W880</f>
        <v>-0.18926278031271176</v>
      </c>
    </row>
    <row r="882" spans="1:23" x14ac:dyDescent="0.25">
      <c r="A882">
        <v>44</v>
      </c>
      <c r="B882">
        <v>0.29199999999999998</v>
      </c>
      <c r="C882">
        <v>-0.7</v>
      </c>
      <c r="D882">
        <f t="shared" si="78"/>
        <v>4.4000000000000039E-2</v>
      </c>
      <c r="E882">
        <f t="shared" si="79"/>
        <v>0.25900000000000006</v>
      </c>
      <c r="F882" s="24">
        <f t="shared" si="80"/>
        <v>-6.4746000000000067E-2</v>
      </c>
      <c r="G882" s="24">
        <f t="shared" si="81"/>
        <v>0.21834865500000009</v>
      </c>
      <c r="H882" s="24">
        <f t="shared" si="82"/>
        <v>3.6749999999999991E-2</v>
      </c>
      <c r="I882" s="24">
        <f t="shared" si="83"/>
        <v>0.19035265500000004</v>
      </c>
      <c r="K882" s="17">
        <v>881</v>
      </c>
      <c r="L882" s="16">
        <f>L881+dt</f>
        <v>8.7999999999998568</v>
      </c>
      <c r="M882" s="16">
        <f>-springK*(P881)+grav*mass</f>
        <v>-0.24717944127794067</v>
      </c>
      <c r="N882" s="16">
        <f>Table2[[#This Row],[F]]/mass</f>
        <v>-1.6478629418529378</v>
      </c>
      <c r="O882" s="16">
        <f>N882*(dt) + O881</f>
        <v>-1.4762044098393987</v>
      </c>
      <c r="P882" s="18">
        <f>O882*dt + P881</f>
        <v>-0.20282971824924798</v>
      </c>
      <c r="R882" s="17">
        <v>881</v>
      </c>
      <c r="S882" s="16">
        <f>S881+dt</f>
        <v>8.7999999999998568</v>
      </c>
      <c r="T882" s="16">
        <f>-springK*(W881)+grav*mass-$Y$2*V881</f>
        <v>-0.23798142436844438</v>
      </c>
      <c r="U882" s="16">
        <f>Table24[[#This Row],[F]]/mass</f>
        <v>-1.5865428291229626</v>
      </c>
      <c r="V882" s="16">
        <f>U882*(dt) + V881</f>
        <v>-1.4337412240933292</v>
      </c>
      <c r="W882" s="18">
        <f>V882*dt + W881</f>
        <v>-0.20360019255364506</v>
      </c>
    </row>
    <row r="883" spans="1:23" x14ac:dyDescent="0.25">
      <c r="A883">
        <v>44.05</v>
      </c>
      <c r="B883">
        <v>0.26</v>
      </c>
      <c r="C883">
        <v>-0.56999999999999995</v>
      </c>
      <c r="D883">
        <f t="shared" si="78"/>
        <v>7.6000000000000012E-2</v>
      </c>
      <c r="E883">
        <f t="shared" si="79"/>
        <v>0.29100000000000004</v>
      </c>
      <c r="F883" s="24">
        <f t="shared" si="80"/>
        <v>-0.11183400000000003</v>
      </c>
      <c r="G883" s="24">
        <f t="shared" si="81"/>
        <v>0.27563665500000006</v>
      </c>
      <c r="H883" s="24">
        <f t="shared" si="82"/>
        <v>2.4367499999999997E-2</v>
      </c>
      <c r="I883" s="24">
        <f t="shared" si="83"/>
        <v>0.18817015500000001</v>
      </c>
      <c r="K883" s="17">
        <v>882</v>
      </c>
      <c r="L883" s="16">
        <f>L882+dt</f>
        <v>8.8099999999998566</v>
      </c>
      <c r="M883" s="16">
        <f>-springK*(P882)+grav*mass</f>
        <v>-0.1510785341973957</v>
      </c>
      <c r="N883" s="16">
        <f>Table2[[#This Row],[F]]/mass</f>
        <v>-1.0071902279826381</v>
      </c>
      <c r="O883" s="16">
        <f>N883*(dt) + O882</f>
        <v>-1.4862763121192251</v>
      </c>
      <c r="P883" s="18">
        <f>O883*dt + P882</f>
        <v>-0.21769248137044023</v>
      </c>
      <c r="R883" s="17">
        <v>882</v>
      </c>
      <c r="S883" s="16">
        <f>S882+dt</f>
        <v>8.8099999999998566</v>
      </c>
      <c r="T883" s="16">
        <f>-springK*(W882)+grav*mass-$Y$2*V882</f>
        <v>-0.14462900525167735</v>
      </c>
      <c r="U883" s="16">
        <f>Table24[[#This Row],[F]]/mass</f>
        <v>-0.96419336834451574</v>
      </c>
      <c r="V883" s="16">
        <f>U883*(dt) + V882</f>
        <v>-1.4433831577767744</v>
      </c>
      <c r="W883" s="18">
        <f>V883*dt + W882</f>
        <v>-0.21803402413141282</v>
      </c>
    </row>
    <row r="884" spans="1:23" x14ac:dyDescent="0.25">
      <c r="A884">
        <v>44.1</v>
      </c>
      <c r="B884">
        <v>0.23499999999999999</v>
      </c>
      <c r="C884">
        <v>-0.38</v>
      </c>
      <c r="D884">
        <f t="shared" si="78"/>
        <v>0.10100000000000003</v>
      </c>
      <c r="E884">
        <f t="shared" si="79"/>
        <v>0.31600000000000006</v>
      </c>
      <c r="F884" s="24">
        <f t="shared" si="80"/>
        <v>-0.14862150000000005</v>
      </c>
      <c r="G884" s="24">
        <f t="shared" si="81"/>
        <v>0.32503128000000014</v>
      </c>
      <c r="H884" s="24">
        <f t="shared" si="82"/>
        <v>1.0829999999999999E-2</v>
      </c>
      <c r="I884" s="24">
        <f t="shared" si="83"/>
        <v>0.18723978000000011</v>
      </c>
      <c r="K884" s="17">
        <v>883</v>
      </c>
      <c r="L884" s="16">
        <f>L883+dt</f>
        <v>8.8199999999998564</v>
      </c>
      <c r="M884" s="16">
        <f>-springK*(P883)+grav*mass</f>
        <v>-5.4321946278434119E-2</v>
      </c>
      <c r="N884" s="16">
        <f>Table2[[#This Row],[F]]/mass</f>
        <v>-0.36214630852289414</v>
      </c>
      <c r="O884" s="16">
        <f>N884*(dt) + O883</f>
        <v>-1.489897775204454</v>
      </c>
      <c r="P884" s="18">
        <f>O884*dt + P883</f>
        <v>-0.23259145912248477</v>
      </c>
      <c r="R884" s="17">
        <v>883</v>
      </c>
      <c r="S884" s="16">
        <f>S883+dt</f>
        <v>8.8199999999998564</v>
      </c>
      <c r="T884" s="16">
        <f>-springK*(W883)+grav*mass-$Y$2*V883</f>
        <v>-5.0655119746725909E-2</v>
      </c>
      <c r="U884" s="16">
        <f>Table24[[#This Row],[F]]/mass</f>
        <v>-0.33770079831150607</v>
      </c>
      <c r="V884" s="16">
        <f>U884*(dt) + V883</f>
        <v>-1.4467601657598894</v>
      </c>
      <c r="W884" s="18">
        <f>V884*dt + W883</f>
        <v>-0.23250162578901171</v>
      </c>
    </row>
    <row r="885" spans="1:23" x14ac:dyDescent="0.25">
      <c r="A885">
        <v>44.15</v>
      </c>
      <c r="B885">
        <v>0.221</v>
      </c>
      <c r="C885">
        <v>-0.16</v>
      </c>
      <c r="D885">
        <f t="shared" si="78"/>
        <v>0.11500000000000002</v>
      </c>
      <c r="E885">
        <f t="shared" si="79"/>
        <v>0.33000000000000007</v>
      </c>
      <c r="F885" s="24">
        <f t="shared" si="80"/>
        <v>-0.16922250000000003</v>
      </c>
      <c r="G885" s="24">
        <f t="shared" si="81"/>
        <v>0.35446950000000016</v>
      </c>
      <c r="H885" s="24">
        <f t="shared" si="82"/>
        <v>1.92E-3</v>
      </c>
      <c r="I885" s="24">
        <f t="shared" si="83"/>
        <v>0.18716700000000014</v>
      </c>
      <c r="K885" s="17">
        <v>884</v>
      </c>
      <c r="L885" s="16">
        <f>L884+dt</f>
        <v>8.8299999999998562</v>
      </c>
      <c r="M885" s="16">
        <f>-springK*(P884)+grav*mass</f>
        <v>4.2670398887375782E-2</v>
      </c>
      <c r="N885" s="16">
        <f>Table2[[#This Row],[F]]/mass</f>
        <v>0.28446932591583857</v>
      </c>
      <c r="O885" s="16">
        <f>N885*(dt) + O884</f>
        <v>-1.4870530819452956</v>
      </c>
      <c r="P885" s="18">
        <f>O885*dt + P884</f>
        <v>-0.24746198994193774</v>
      </c>
      <c r="R885" s="17">
        <v>884</v>
      </c>
      <c r="S885" s="16">
        <f>S884+dt</f>
        <v>8.8299999999998562</v>
      </c>
      <c r="T885" s="16">
        <f>-springK*(W884)+grav*mass-$Y$2*V884</f>
        <v>4.3532344052226106E-2</v>
      </c>
      <c r="U885" s="16">
        <f>Table24[[#This Row],[F]]/mass</f>
        <v>0.29021562701484072</v>
      </c>
      <c r="V885" s="16">
        <f>U885*(dt) + V884</f>
        <v>-1.4438580094897411</v>
      </c>
      <c r="W885" s="18">
        <f>V885*dt + W884</f>
        <v>-0.24694020588390911</v>
      </c>
    </row>
    <row r="886" spans="1:23" x14ac:dyDescent="0.25">
      <c r="A886">
        <v>44.2</v>
      </c>
      <c r="B886">
        <v>0.219</v>
      </c>
      <c r="C886">
        <v>0.08</v>
      </c>
      <c r="D886">
        <f t="shared" si="78"/>
        <v>0.11700000000000002</v>
      </c>
      <c r="E886">
        <f t="shared" si="79"/>
        <v>0.33200000000000007</v>
      </c>
      <c r="F886" s="24">
        <f t="shared" si="80"/>
        <v>-0.17216550000000003</v>
      </c>
      <c r="G886" s="24">
        <f t="shared" si="81"/>
        <v>0.35877912000000012</v>
      </c>
      <c r="H886" s="24">
        <f t="shared" si="82"/>
        <v>4.8000000000000001E-4</v>
      </c>
      <c r="I886" s="24">
        <f t="shared" si="83"/>
        <v>0.1870936200000001</v>
      </c>
      <c r="K886" s="17">
        <v>885</v>
      </c>
      <c r="L886" s="16">
        <f>L885+dt</f>
        <v>8.839999999999856</v>
      </c>
      <c r="M886" s="16">
        <f>-springK*(P885)+grav*mass</f>
        <v>0.1394775545220146</v>
      </c>
      <c r="N886" s="16">
        <f>Table2[[#This Row],[F]]/mass</f>
        <v>0.92985036348009742</v>
      </c>
      <c r="O886" s="16">
        <f>N886*(dt) + O885</f>
        <v>-1.4777545783104946</v>
      </c>
      <c r="P886" s="18">
        <f>O886*dt + P885</f>
        <v>-0.26223953572504272</v>
      </c>
      <c r="R886" s="17">
        <v>885</v>
      </c>
      <c r="S886" s="16">
        <f>S885+dt</f>
        <v>8.839999999999856</v>
      </c>
      <c r="T886" s="16">
        <f>-springK*(W885)+grav*mass-$Y$2*V885</f>
        <v>0.13752459831373784</v>
      </c>
      <c r="U886" s="16">
        <f>Table24[[#This Row],[F]]/mass</f>
        <v>0.91683065542491893</v>
      </c>
      <c r="V886" s="16">
        <f>U886*(dt) + V885</f>
        <v>-1.4346897029354919</v>
      </c>
      <c r="W886" s="18">
        <f>V886*dt + W885</f>
        <v>-0.26128710291326401</v>
      </c>
    </row>
    <row r="887" spans="1:23" x14ac:dyDescent="0.25">
      <c r="A887">
        <v>44.25</v>
      </c>
      <c r="B887">
        <v>0.22900000000000001</v>
      </c>
      <c r="C887">
        <v>0.31</v>
      </c>
      <c r="D887">
        <f t="shared" si="78"/>
        <v>0.10700000000000001</v>
      </c>
      <c r="E887">
        <f t="shared" si="79"/>
        <v>0.32200000000000006</v>
      </c>
      <c r="F887" s="24">
        <f t="shared" si="80"/>
        <v>-0.15745050000000002</v>
      </c>
      <c r="G887" s="24">
        <f t="shared" si="81"/>
        <v>0.3374914200000001</v>
      </c>
      <c r="H887" s="24">
        <f t="shared" si="82"/>
        <v>7.2075000000000004E-3</v>
      </c>
      <c r="I887" s="24">
        <f t="shared" si="83"/>
        <v>0.18724842000000008</v>
      </c>
      <c r="K887" s="17">
        <v>886</v>
      </c>
      <c r="L887" s="16">
        <f>L886+dt</f>
        <v>8.8499999999998558</v>
      </c>
      <c r="M887" s="16">
        <f>-springK*(P886)+grav*mass</f>
        <v>0.2356793775700281</v>
      </c>
      <c r="N887" s="16">
        <f>Table2[[#This Row],[F]]/mass</f>
        <v>1.5711958504668542</v>
      </c>
      <c r="O887" s="16">
        <f>N887*(dt) + O886</f>
        <v>-1.4620426198058261</v>
      </c>
      <c r="P887" s="18">
        <f>O887*dt + P886</f>
        <v>-0.27685996192310097</v>
      </c>
      <c r="R887" s="17">
        <v>886</v>
      </c>
      <c r="S887" s="16">
        <f>S886+dt</f>
        <v>8.8499999999998558</v>
      </c>
      <c r="T887" s="16">
        <f>-springK*(W886)+grav*mass-$Y$2*V886</f>
        <v>0.23091372966828408</v>
      </c>
      <c r="U887" s="16">
        <f>Table24[[#This Row],[F]]/mass</f>
        <v>1.5394248644552273</v>
      </c>
      <c r="V887" s="16">
        <f>U887*(dt) + V886</f>
        <v>-1.4192954542909397</v>
      </c>
      <c r="W887" s="18">
        <f>V887*dt + W886</f>
        <v>-0.27548005745617343</v>
      </c>
    </row>
    <row r="888" spans="1:23" x14ac:dyDescent="0.25">
      <c r="A888">
        <v>44.3</v>
      </c>
      <c r="B888">
        <v>0.251</v>
      </c>
      <c r="C888">
        <v>0.52</v>
      </c>
      <c r="D888">
        <f t="shared" si="78"/>
        <v>8.500000000000002E-2</v>
      </c>
      <c r="E888">
        <f t="shared" si="79"/>
        <v>0.30000000000000004</v>
      </c>
      <c r="F888" s="24">
        <f t="shared" si="80"/>
        <v>-0.12507750000000004</v>
      </c>
      <c r="G888" s="24">
        <f t="shared" si="81"/>
        <v>0.29295000000000004</v>
      </c>
      <c r="H888" s="24">
        <f t="shared" si="82"/>
        <v>2.0280000000000003E-2</v>
      </c>
      <c r="I888" s="24">
        <f t="shared" si="83"/>
        <v>0.1881525</v>
      </c>
      <c r="K888" s="17">
        <v>887</v>
      </c>
      <c r="L888" s="16">
        <f>L887+dt</f>
        <v>8.8599999999998555</v>
      </c>
      <c r="M888" s="16">
        <f>-springK*(P887)+grav*mass</f>
        <v>0.3308583521193873</v>
      </c>
      <c r="N888" s="16">
        <f>Table2[[#This Row],[F]]/mass</f>
        <v>2.205722347462582</v>
      </c>
      <c r="O888" s="16">
        <f>N888*(dt) + O887</f>
        <v>-1.4399853963312002</v>
      </c>
      <c r="P888" s="18">
        <f>O888*dt + P887</f>
        <v>-0.29125981588641298</v>
      </c>
      <c r="R888" s="17">
        <v>887</v>
      </c>
      <c r="S888" s="16">
        <f>S887+dt</f>
        <v>8.8599999999998555</v>
      </c>
      <c r="T888" s="16">
        <f>-springK*(W887)+grav*mass-$Y$2*V887</f>
        <v>0.32329446949397994</v>
      </c>
      <c r="U888" s="16">
        <f>Table24[[#This Row],[F]]/mass</f>
        <v>2.1552964632931997</v>
      </c>
      <c r="V888" s="16">
        <f>U888*(dt) + V887</f>
        <v>-1.3977424896580077</v>
      </c>
      <c r="W888" s="18">
        <f>V888*dt + W887</f>
        <v>-0.28945748235275354</v>
      </c>
    </row>
    <row r="889" spans="1:23" x14ac:dyDescent="0.25">
      <c r="A889">
        <v>44.35</v>
      </c>
      <c r="B889">
        <v>0.28100000000000003</v>
      </c>
      <c r="C889">
        <v>0.66</v>
      </c>
      <c r="D889">
        <f t="shared" si="78"/>
        <v>5.4999999999999993E-2</v>
      </c>
      <c r="E889">
        <f t="shared" si="79"/>
        <v>0.27</v>
      </c>
      <c r="F889" s="24">
        <f t="shared" si="80"/>
        <v>-8.0932499999999991E-2</v>
      </c>
      <c r="G889" s="24">
        <f t="shared" si="81"/>
        <v>0.23728950000000001</v>
      </c>
      <c r="H889" s="24">
        <f t="shared" si="82"/>
        <v>3.2670000000000005E-2</v>
      </c>
      <c r="I889" s="24">
        <f t="shared" si="83"/>
        <v>0.18902700000000003</v>
      </c>
      <c r="K889" s="17">
        <v>888</v>
      </c>
      <c r="L889" s="16">
        <f>L888+dt</f>
        <v>8.8699999999998553</v>
      </c>
      <c r="M889" s="16">
        <f>-springK*(P888)+grav*mass</f>
        <v>0.42460140142054836</v>
      </c>
      <c r="N889" s="16">
        <f>Table2[[#This Row],[F]]/mass</f>
        <v>2.8306760094703227</v>
      </c>
      <c r="O889" s="16">
        <f>N889*(dt) + O888</f>
        <v>-1.411678636236497</v>
      </c>
      <c r="P889" s="18">
        <f>O889*dt + P888</f>
        <v>-0.30537660224877794</v>
      </c>
      <c r="R889" s="17">
        <v>888</v>
      </c>
      <c r="S889" s="16">
        <f>S888+dt</f>
        <v>8.8699999999998553</v>
      </c>
      <c r="T889" s="16">
        <f>-springK*(W888)+grav*mass-$Y$2*V888</f>
        <v>0.4142659526060834</v>
      </c>
      <c r="U889" s="16">
        <f>Table24[[#This Row],[F]]/mass</f>
        <v>2.7617730173738892</v>
      </c>
      <c r="V889" s="16">
        <f>U889*(dt) + V888</f>
        <v>-1.3701247594842689</v>
      </c>
      <c r="W889" s="18">
        <f>V889*dt + W888</f>
        <v>-0.30315872994759624</v>
      </c>
    </row>
    <row r="890" spans="1:23" x14ac:dyDescent="0.25">
      <c r="A890">
        <v>44.4</v>
      </c>
      <c r="B890">
        <v>0.317</v>
      </c>
      <c r="C890">
        <v>0.74</v>
      </c>
      <c r="D890">
        <f t="shared" si="78"/>
        <v>1.9000000000000017E-2</v>
      </c>
      <c r="E890">
        <f t="shared" si="79"/>
        <v>0.23400000000000004</v>
      </c>
      <c r="F890" s="24">
        <f t="shared" si="80"/>
        <v>-2.7958500000000025E-2</v>
      </c>
      <c r="G890" s="24">
        <f t="shared" si="81"/>
        <v>0.17823078000000006</v>
      </c>
      <c r="H890" s="24">
        <f t="shared" si="82"/>
        <v>4.1069999999999995E-2</v>
      </c>
      <c r="I890" s="24">
        <f t="shared" si="83"/>
        <v>0.19134228000000003</v>
      </c>
      <c r="K890" s="17">
        <v>889</v>
      </c>
      <c r="L890" s="16">
        <f>L889+dt</f>
        <v>8.8799999999998551</v>
      </c>
      <c r="M890" s="16">
        <f>-springK*(P889)+grav*mass</f>
        <v>0.51650168063954438</v>
      </c>
      <c r="N890" s="16">
        <f>Table2[[#This Row],[F]]/mass</f>
        <v>3.4433445375969627</v>
      </c>
      <c r="O890" s="16">
        <f>N890*(dt) + O889</f>
        <v>-1.3772451908605274</v>
      </c>
      <c r="P890" s="18">
        <f>O890*dt + P889</f>
        <v>-0.31914905415738321</v>
      </c>
      <c r="R890" s="17">
        <v>889</v>
      </c>
      <c r="S890" s="16">
        <f>S889+dt</f>
        <v>8.8799999999998551</v>
      </c>
      <c r="T890" s="16">
        <f>-springK*(W889)+grav*mass-$Y$2*V889</f>
        <v>0.50343345671833573</v>
      </c>
      <c r="U890" s="16">
        <f>Table24[[#This Row],[F]]/mass</f>
        <v>3.356223044788905</v>
      </c>
      <c r="V890" s="16">
        <f>U890*(dt) + V889</f>
        <v>-1.3365625290363798</v>
      </c>
      <c r="W890" s="18">
        <f>V890*dt + W889</f>
        <v>-0.31652435523796002</v>
      </c>
    </row>
    <row r="891" spans="1:23" x14ac:dyDescent="0.25">
      <c r="A891">
        <v>44.45</v>
      </c>
      <c r="B891">
        <v>0.35399999999999998</v>
      </c>
      <c r="C891">
        <v>0.73</v>
      </c>
      <c r="D891">
        <f t="shared" si="78"/>
        <v>-1.799999999999996E-2</v>
      </c>
      <c r="E891">
        <f t="shared" si="79"/>
        <v>0.19700000000000006</v>
      </c>
      <c r="F891" s="24">
        <f t="shared" si="80"/>
        <v>2.6486999999999945E-2</v>
      </c>
      <c r="G891" s="24">
        <f t="shared" si="81"/>
        <v>0.12632329500000009</v>
      </c>
      <c r="H891" s="24">
        <f t="shared" si="82"/>
        <v>3.9967499999999996E-2</v>
      </c>
      <c r="I891" s="24">
        <f t="shared" si="83"/>
        <v>0.19277779500000003</v>
      </c>
      <c r="K891" s="17">
        <v>890</v>
      </c>
      <c r="L891" s="16">
        <f>L890+dt</f>
        <v>8.8899999999998549</v>
      </c>
      <c r="M891" s="16">
        <f>-springK*(P890)+grav*mass</f>
        <v>0.60616034256456452</v>
      </c>
      <c r="N891" s="16">
        <f>Table2[[#This Row],[F]]/mass</f>
        <v>4.0410689504304305</v>
      </c>
      <c r="O891" s="16">
        <f>N891*(dt) + O890</f>
        <v>-1.3368345013562231</v>
      </c>
      <c r="P891" s="18">
        <f>O891*dt + P890</f>
        <v>-0.33251739917094542</v>
      </c>
      <c r="R891" s="17">
        <v>890</v>
      </c>
      <c r="S891" s="16">
        <f>S890+dt</f>
        <v>8.8899999999998549</v>
      </c>
      <c r="T891" s="16">
        <f>-springK*(W890)+grav*mass-$Y$2*V890</f>
        <v>0.59041011512815589</v>
      </c>
      <c r="U891" s="16">
        <f>Table24[[#This Row],[F]]/mass</f>
        <v>3.9360674341877062</v>
      </c>
      <c r="V891" s="16">
        <f>U891*(dt) + V890</f>
        <v>-1.2972018546945028</v>
      </c>
      <c r="W891" s="18">
        <f>V891*dt + W890</f>
        <v>-0.32949637378490504</v>
      </c>
    </row>
    <row r="892" spans="1:23" x14ac:dyDescent="0.25">
      <c r="A892">
        <v>44.5</v>
      </c>
      <c r="B892">
        <v>0.39</v>
      </c>
      <c r="C892">
        <v>0.65</v>
      </c>
      <c r="D892">
        <f t="shared" si="78"/>
        <v>-5.3999999999999992E-2</v>
      </c>
      <c r="E892">
        <f t="shared" si="79"/>
        <v>0.16100000000000003</v>
      </c>
      <c r="F892" s="24">
        <f t="shared" si="80"/>
        <v>7.9460999999999976E-2</v>
      </c>
      <c r="G892" s="24">
        <f t="shared" si="81"/>
        <v>8.4372855000000024E-2</v>
      </c>
      <c r="H892" s="24">
        <f t="shared" si="82"/>
        <v>3.16875E-2</v>
      </c>
      <c r="I892" s="24">
        <f t="shared" si="83"/>
        <v>0.19552135500000001</v>
      </c>
      <c r="K892" s="17">
        <v>891</v>
      </c>
      <c r="L892" s="16">
        <f>L891+dt</f>
        <v>8.8999999999998547</v>
      </c>
      <c r="M892" s="16">
        <f>-springK*(P891)+grav*mass</f>
        <v>0.69318826860285454</v>
      </c>
      <c r="N892" s="16">
        <f>Table2[[#This Row],[F]]/mass</f>
        <v>4.6212551240190303</v>
      </c>
      <c r="O892" s="16">
        <f>N892*(dt) + O891</f>
        <v>-1.2906219501160328</v>
      </c>
      <c r="P892" s="18">
        <f>O892*dt + P891</f>
        <v>-0.34542361867210575</v>
      </c>
      <c r="R892" s="17">
        <v>891</v>
      </c>
      <c r="S892" s="16">
        <f>S891+dt</f>
        <v>8.8999999999998547</v>
      </c>
      <c r="T892" s="16">
        <f>-springK*(W891)+grav*mass-$Y$2*V891</f>
        <v>0.67481859519442622</v>
      </c>
      <c r="U892" s="16">
        <f>Table24[[#This Row],[F]]/mass</f>
        <v>4.4987906346295086</v>
      </c>
      <c r="V892" s="16">
        <f>U892*(dt) + V891</f>
        <v>-1.2522139483482078</v>
      </c>
      <c r="W892" s="18">
        <f>V892*dt + W891</f>
        <v>-0.34201851326838711</v>
      </c>
    </row>
    <row r="893" spans="1:23" x14ac:dyDescent="0.25">
      <c r="A893">
        <v>44.55</v>
      </c>
      <c r="B893">
        <v>0.42</v>
      </c>
      <c r="C893">
        <v>0.5</v>
      </c>
      <c r="D893">
        <f t="shared" si="78"/>
        <v>-8.3999999999999964E-2</v>
      </c>
      <c r="E893">
        <f t="shared" si="79"/>
        <v>0.13100000000000006</v>
      </c>
      <c r="F893" s="24">
        <f t="shared" si="80"/>
        <v>0.12360599999999995</v>
      </c>
      <c r="G893" s="24">
        <f t="shared" si="81"/>
        <v>5.5859055000000053E-2</v>
      </c>
      <c r="H893" s="24">
        <f t="shared" si="82"/>
        <v>1.8749999999999999E-2</v>
      </c>
      <c r="I893" s="24">
        <f t="shared" si="83"/>
        <v>0.198215055</v>
      </c>
      <c r="K893" s="17">
        <v>892</v>
      </c>
      <c r="L893" s="16">
        <f>L892+dt</f>
        <v>8.9099999999998545</v>
      </c>
      <c r="M893" s="16">
        <f>-springK*(P892)+grav*mass</f>
        <v>0.77720775755540816</v>
      </c>
      <c r="N893" s="16">
        <f>Table2[[#This Row],[F]]/mass</f>
        <v>5.1813850503693883</v>
      </c>
      <c r="O893" s="16">
        <f>N893*(dt) + O892</f>
        <v>-1.238808099612339</v>
      </c>
      <c r="P893" s="18">
        <f>O893*dt + P892</f>
        <v>-0.35781169966822912</v>
      </c>
      <c r="R893" s="17">
        <v>892</v>
      </c>
      <c r="S893" s="16">
        <f>S892+dt</f>
        <v>8.9099999999998545</v>
      </c>
      <c r="T893" s="16">
        <f>-springK*(W892)+grav*mass-$Y$2*V892</f>
        <v>0.75629273532554819</v>
      </c>
      <c r="U893" s="16">
        <f>Table24[[#This Row],[F]]/mass</f>
        <v>5.0419515688369883</v>
      </c>
      <c r="V893" s="16">
        <f>U893*(dt) + V892</f>
        <v>-1.2017944326598378</v>
      </c>
      <c r="W893" s="18">
        <f>V893*dt + W892</f>
        <v>-0.35403645759498548</v>
      </c>
    </row>
    <row r="894" spans="1:23" x14ac:dyDescent="0.25">
      <c r="A894">
        <v>44.6</v>
      </c>
      <c r="B894">
        <v>0.44</v>
      </c>
      <c r="C894">
        <v>0.3</v>
      </c>
      <c r="D894">
        <f t="shared" si="78"/>
        <v>-0.10399999999999998</v>
      </c>
      <c r="E894">
        <f t="shared" si="79"/>
        <v>0.11100000000000004</v>
      </c>
      <c r="F894" s="24">
        <f t="shared" si="80"/>
        <v>0.15303599999999998</v>
      </c>
      <c r="G894" s="24">
        <f t="shared" si="81"/>
        <v>4.010485500000003E-2</v>
      </c>
      <c r="H894" s="24">
        <f t="shared" si="82"/>
        <v>6.7499999999999999E-3</v>
      </c>
      <c r="I894" s="24">
        <f t="shared" si="83"/>
        <v>0.19989085500000001</v>
      </c>
      <c r="K894" s="17">
        <v>893</v>
      </c>
      <c r="L894" s="16">
        <f>L893+dt</f>
        <v>8.9199999999998543</v>
      </c>
      <c r="M894" s="16">
        <f>-springK*(P893)+grav*mass</f>
        <v>0.85785416484017163</v>
      </c>
      <c r="N894" s="16">
        <f>Table2[[#This Row],[F]]/mass</f>
        <v>5.7190277656011448</v>
      </c>
      <c r="O894" s="16">
        <f>N894*(dt) + O893</f>
        <v>-1.1816178219563276</v>
      </c>
      <c r="P894" s="18">
        <f>O894*dt + P893</f>
        <v>-0.36962787788779239</v>
      </c>
      <c r="R894" s="17">
        <v>893</v>
      </c>
      <c r="S894" s="16">
        <f>S893+dt</f>
        <v>8.9199999999998543</v>
      </c>
      <c r="T894" s="16">
        <f>-springK*(W893)+grav*mass-$Y$2*V893</f>
        <v>0.83447913337601509</v>
      </c>
      <c r="U894" s="16">
        <f>Table24[[#This Row],[F]]/mass</f>
        <v>5.5631942225067679</v>
      </c>
      <c r="V894" s="16">
        <f>U894*(dt) + V893</f>
        <v>-1.14616249043477</v>
      </c>
      <c r="W894" s="18">
        <f>V894*dt + W893</f>
        <v>-0.36549808249933319</v>
      </c>
    </row>
    <row r="895" spans="1:23" x14ac:dyDescent="0.25">
      <c r="A895">
        <v>44.65</v>
      </c>
      <c r="B895">
        <v>0.45</v>
      </c>
      <c r="C895">
        <v>7.0000000000000007E-2</v>
      </c>
      <c r="D895">
        <f t="shared" si="78"/>
        <v>-0.11399999999999999</v>
      </c>
      <c r="E895">
        <f t="shared" si="79"/>
        <v>0.10100000000000003</v>
      </c>
      <c r="F895" s="24">
        <f t="shared" si="80"/>
        <v>0.16775099999999998</v>
      </c>
      <c r="G895" s="24">
        <f t="shared" si="81"/>
        <v>3.3204255000000023E-2</v>
      </c>
      <c r="H895" s="24">
        <f t="shared" si="82"/>
        <v>3.6750000000000004E-4</v>
      </c>
      <c r="I895" s="24">
        <f t="shared" si="83"/>
        <v>0.20132275499999999</v>
      </c>
      <c r="K895" s="17">
        <v>894</v>
      </c>
      <c r="L895" s="16">
        <f>L894+dt</f>
        <v>8.9299999999998541</v>
      </c>
      <c r="M895" s="16">
        <f>-springK*(P894)+grav*mass</f>
        <v>0.93477748504952829</v>
      </c>
      <c r="N895" s="16">
        <f>Table2[[#This Row],[F]]/mass</f>
        <v>6.2318499003301886</v>
      </c>
      <c r="O895" s="16">
        <f>N895*(dt) + O894</f>
        <v>-1.1192993229530257</v>
      </c>
      <c r="P895" s="18">
        <f>O895*dt + P894</f>
        <v>-0.38082087111732266</v>
      </c>
      <c r="R895" s="17">
        <v>894</v>
      </c>
      <c r="S895" s="16">
        <f>S894+dt</f>
        <v>8.9299999999998541</v>
      </c>
      <c r="T895" s="16">
        <f>-springK*(W894)+grav*mass-$Y$2*V894</f>
        <v>0.90903867956109363</v>
      </c>
      <c r="U895" s="16">
        <f>Table24[[#This Row],[F]]/mass</f>
        <v>6.0602578637406248</v>
      </c>
      <c r="V895" s="16">
        <f>U895*(dt) + V894</f>
        <v>-1.0855599117973638</v>
      </c>
      <c r="W895" s="18">
        <f>V895*dt + W894</f>
        <v>-0.37635368161730681</v>
      </c>
    </row>
    <row r="896" spans="1:23" x14ac:dyDescent="0.25">
      <c r="A896">
        <v>44.7</v>
      </c>
      <c r="B896">
        <v>0.44700000000000001</v>
      </c>
      <c r="C896">
        <v>-0.17</v>
      </c>
      <c r="D896">
        <f t="shared" si="78"/>
        <v>-0.11099999999999999</v>
      </c>
      <c r="E896">
        <f t="shared" si="79"/>
        <v>0.10400000000000004</v>
      </c>
      <c r="F896" s="24">
        <f t="shared" si="80"/>
        <v>0.1633365</v>
      </c>
      <c r="G896" s="24">
        <f t="shared" si="81"/>
        <v>3.5206080000000022E-2</v>
      </c>
      <c r="H896" s="24">
        <f t="shared" si="82"/>
        <v>2.1675000000000002E-3</v>
      </c>
      <c r="I896" s="24">
        <f t="shared" si="83"/>
        <v>0.20071008000000001</v>
      </c>
      <c r="K896" s="17">
        <v>895</v>
      </c>
      <c r="L896" s="16">
        <f>L895+dt</f>
        <v>8.9399999999998538</v>
      </c>
      <c r="M896" s="16">
        <f>-springK*(P895)+grav*mass</f>
        <v>1.0076438709737705</v>
      </c>
      <c r="N896" s="16">
        <f>Table2[[#This Row],[F]]/mass</f>
        <v>6.717625806491804</v>
      </c>
      <c r="O896" s="16">
        <f>N896*(dt) + O895</f>
        <v>-1.0521230648881077</v>
      </c>
      <c r="P896" s="18">
        <f>O896*dt + P895</f>
        <v>-0.39134210176620371</v>
      </c>
      <c r="R896" s="17">
        <v>895</v>
      </c>
      <c r="S896" s="16">
        <f>S895+dt</f>
        <v>8.9399999999998538</v>
      </c>
      <c r="T896" s="16">
        <f>-springK*(W895)+grav*mass-$Y$2*V895</f>
        <v>0.97964802724046463</v>
      </c>
      <c r="U896" s="16">
        <f>Table24[[#This Row],[F]]/mass</f>
        <v>6.5309868482697642</v>
      </c>
      <c r="V896" s="16">
        <f>U896*(dt) + V895</f>
        <v>-1.0202500433146662</v>
      </c>
      <c r="W896" s="18">
        <f>V896*dt + W895</f>
        <v>-0.3865561820504535</v>
      </c>
    </row>
    <row r="897" spans="1:23" x14ac:dyDescent="0.25">
      <c r="A897">
        <v>44.75</v>
      </c>
      <c r="B897">
        <v>0.433</v>
      </c>
      <c r="C897">
        <v>-0.39</v>
      </c>
      <c r="D897">
        <f t="shared" si="78"/>
        <v>-9.6999999999999975E-2</v>
      </c>
      <c r="E897">
        <f t="shared" si="79"/>
        <v>0.11800000000000005</v>
      </c>
      <c r="F897" s="24">
        <f t="shared" si="80"/>
        <v>0.14273549999999996</v>
      </c>
      <c r="G897" s="24">
        <f t="shared" si="81"/>
        <v>4.5322620000000036E-2</v>
      </c>
      <c r="H897" s="24">
        <f t="shared" si="82"/>
        <v>1.1407500000000001E-2</v>
      </c>
      <c r="I897" s="24">
        <f t="shared" si="83"/>
        <v>0.19946562000000001</v>
      </c>
      <c r="K897" s="17">
        <v>896</v>
      </c>
      <c r="L897" s="16">
        <f>L896+dt</f>
        <v>8.9499999999998536</v>
      </c>
      <c r="M897" s="16">
        <f>-springK*(P896)+grav*mass</f>
        <v>1.0761370824979861</v>
      </c>
      <c r="N897" s="16">
        <f>Table2[[#This Row],[F]]/mass</f>
        <v>7.1742472166532414</v>
      </c>
      <c r="O897" s="16">
        <f>N897*(dt) + O896</f>
        <v>-0.98038059272157529</v>
      </c>
      <c r="P897" s="18">
        <f>O897*dt + P896</f>
        <v>-0.40114590769341946</v>
      </c>
      <c r="R897" s="17">
        <v>896</v>
      </c>
      <c r="S897" s="16">
        <f>S896+dt</f>
        <v>8.9499999999998536</v>
      </c>
      <c r="T897" s="16">
        <f>-springK*(W896)+grav*mass-$Y$2*V896</f>
        <v>1.046000995191767</v>
      </c>
      <c r="U897" s="16">
        <f>Table24[[#This Row],[F]]/mass</f>
        <v>6.9733399679451136</v>
      </c>
      <c r="V897" s="16">
        <f>U897*(dt) + V896</f>
        <v>-0.95051664363521504</v>
      </c>
      <c r="W897" s="18">
        <f>V897*dt + W896</f>
        <v>-0.39606134848680563</v>
      </c>
    </row>
    <row r="898" spans="1:23" x14ac:dyDescent="0.25">
      <c r="A898">
        <v>44.8</v>
      </c>
      <c r="B898">
        <v>0.40799999999999997</v>
      </c>
      <c r="C898">
        <v>-0.56999999999999995</v>
      </c>
      <c r="D898">
        <f t="shared" si="78"/>
        <v>-7.1999999999999953E-2</v>
      </c>
      <c r="E898">
        <f t="shared" si="79"/>
        <v>0.14300000000000007</v>
      </c>
      <c r="F898" s="24">
        <f t="shared" si="80"/>
        <v>0.10594799999999993</v>
      </c>
      <c r="G898" s="24">
        <f t="shared" si="81"/>
        <v>6.6561495000000054E-2</v>
      </c>
      <c r="H898" s="24">
        <f t="shared" si="82"/>
        <v>2.4367499999999997E-2</v>
      </c>
      <c r="I898" s="24">
        <f t="shared" si="83"/>
        <v>0.19687699499999997</v>
      </c>
      <c r="K898" s="17">
        <v>897</v>
      </c>
      <c r="L898" s="16">
        <f>L897+dt</f>
        <v>8.9599999999998534</v>
      </c>
      <c r="M898" s="16">
        <f>-springK*(P897)+grav*mass</f>
        <v>1.1399598590841606</v>
      </c>
      <c r="N898" s="16">
        <f>Table2[[#This Row],[F]]/mass</f>
        <v>7.5997323938944046</v>
      </c>
      <c r="O898" s="16">
        <f>N898*(dt) + O897</f>
        <v>-0.9043832687826312</v>
      </c>
      <c r="P898" s="18">
        <f>O898*dt + P897</f>
        <v>-0.41018974038124578</v>
      </c>
      <c r="R898" s="17">
        <v>897</v>
      </c>
      <c r="S898" s="16">
        <f>S897+dt</f>
        <v>8.9599999999998534</v>
      </c>
      <c r="T898" s="16">
        <f>-springK*(W897)+grav*mass-$Y$2*V897</f>
        <v>1.1078098952927395</v>
      </c>
      <c r="U898" s="16">
        <f>Table24[[#This Row],[F]]/mass</f>
        <v>7.3853993019515976</v>
      </c>
      <c r="V898" s="16">
        <f>U898*(dt) + V897</f>
        <v>-0.87666265061569904</v>
      </c>
      <c r="W898" s="18">
        <f>V898*dt + W897</f>
        <v>-0.40482797499296264</v>
      </c>
    </row>
    <row r="899" spans="1:23" x14ac:dyDescent="0.25">
      <c r="A899">
        <v>44.85</v>
      </c>
      <c r="B899">
        <v>0.375</v>
      </c>
      <c r="C899">
        <v>-0.69</v>
      </c>
      <c r="D899">
        <f t="shared" ref="D899:D962" si="84">springEq - B899</f>
        <v>-3.8999999999999979E-2</v>
      </c>
      <c r="E899">
        <f t="shared" ref="E899:E962" si="85">springNs - B899</f>
        <v>0.17600000000000005</v>
      </c>
      <c r="F899" s="24">
        <f t="shared" ref="F899:F962" si="86">D899*massPrev*gravity</f>
        <v>5.7388499999999967E-2</v>
      </c>
      <c r="G899" s="24">
        <f t="shared" ref="G899:G962" si="87">POWER(E899,2)*0.5*springConst</f>
        <v>0.10082688000000005</v>
      </c>
      <c r="H899" s="24">
        <f t="shared" ref="H899:H962" si="88">POWER(C899,2)*0.5*massPrev</f>
        <v>3.5707499999999989E-2</v>
      </c>
      <c r="I899" s="24">
        <f t="shared" si="83"/>
        <v>0.19392288000000002</v>
      </c>
      <c r="K899" s="17">
        <v>898</v>
      </c>
      <c r="L899" s="16">
        <f>L898+dt</f>
        <v>8.9699999999998532</v>
      </c>
      <c r="M899" s="16">
        <f>-springK*(P898)+grav*mass</f>
        <v>1.1988352098819097</v>
      </c>
      <c r="N899" s="16">
        <f>Table2[[#This Row],[F]]/mass</f>
        <v>7.9922347325460654</v>
      </c>
      <c r="O899" s="16">
        <f>N899*(dt) + O898</f>
        <v>-0.82446092145717054</v>
      </c>
      <c r="P899" s="18">
        <f>O899*dt + P898</f>
        <v>-0.41843434959581749</v>
      </c>
      <c r="R899" s="17">
        <v>898</v>
      </c>
      <c r="S899" s="16">
        <f>S898+dt</f>
        <v>8.9699999999998532</v>
      </c>
      <c r="T899" s="16">
        <f>-springK*(W898)+grav*mass-$Y$2*V898</f>
        <v>1.1648067798548023</v>
      </c>
      <c r="U899" s="16">
        <f>Table24[[#This Row],[F]]/mass</f>
        <v>7.7653785323653493</v>
      </c>
      <c r="V899" s="16">
        <f>U899*(dt) + V898</f>
        <v>-0.79900886529204551</v>
      </c>
      <c r="W899" s="18">
        <f>V899*dt + W898</f>
        <v>-0.41281806364588308</v>
      </c>
    </row>
    <row r="900" spans="1:23" x14ac:dyDescent="0.25">
      <c r="A900">
        <v>44.9</v>
      </c>
      <c r="B900">
        <v>0.33800000000000002</v>
      </c>
      <c r="C900">
        <v>-0.74</v>
      </c>
      <c r="D900">
        <f t="shared" si="84"/>
        <v>-2.0000000000000018E-3</v>
      </c>
      <c r="E900">
        <f t="shared" si="85"/>
        <v>0.21300000000000002</v>
      </c>
      <c r="F900" s="24">
        <f t="shared" si="86"/>
        <v>2.9430000000000025E-3</v>
      </c>
      <c r="G900" s="24">
        <f t="shared" si="87"/>
        <v>0.14767609500000001</v>
      </c>
      <c r="H900" s="24">
        <f t="shared" si="88"/>
        <v>4.1069999999999995E-2</v>
      </c>
      <c r="I900" s="24">
        <f t="shared" ref="I900:I963" si="89">F900+G900+H900</f>
        <v>0.191689095</v>
      </c>
      <c r="K900" s="17">
        <v>899</v>
      </c>
      <c r="L900" s="16">
        <f>L899+dt</f>
        <v>8.979999999999853</v>
      </c>
      <c r="M900" s="16">
        <f>-springK*(P899)+grav*mass</f>
        <v>1.2525076158687718</v>
      </c>
      <c r="N900" s="16">
        <f>Table2[[#This Row],[F]]/mass</f>
        <v>8.3500507724584789</v>
      </c>
      <c r="O900" s="16">
        <f>N900*(dt) + O899</f>
        <v>-0.7409604137325857</v>
      </c>
      <c r="P900" s="18">
        <f>O900*dt + P899</f>
        <v>-0.42584395373314332</v>
      </c>
      <c r="R900" s="17">
        <v>899</v>
      </c>
      <c r="S900" s="16">
        <f>S899+dt</f>
        <v>8.979999999999853</v>
      </c>
      <c r="T900" s="16">
        <f>-springK*(W899)+grav*mass-$Y$2*V899</f>
        <v>1.2167446031999907</v>
      </c>
      <c r="U900" s="16">
        <f>Table24[[#This Row],[F]]/mass</f>
        <v>8.1116306879999378</v>
      </c>
      <c r="V900" s="16">
        <f>U900*(dt) + V899</f>
        <v>-0.71789255841204613</v>
      </c>
      <c r="W900" s="18">
        <f>V900*dt + W899</f>
        <v>-0.41999698923000356</v>
      </c>
    </row>
    <row r="901" spans="1:23" x14ac:dyDescent="0.25">
      <c r="A901">
        <v>44.95</v>
      </c>
      <c r="B901">
        <v>0.30099999999999999</v>
      </c>
      <c r="C901">
        <v>-0.71</v>
      </c>
      <c r="D901">
        <f t="shared" si="84"/>
        <v>3.5000000000000031E-2</v>
      </c>
      <c r="E901">
        <f t="shared" si="85"/>
        <v>0.25000000000000006</v>
      </c>
      <c r="F901" s="24">
        <f t="shared" si="86"/>
        <v>-5.1502500000000048E-2</v>
      </c>
      <c r="G901" s="24">
        <f t="shared" si="87"/>
        <v>0.20343750000000008</v>
      </c>
      <c r="H901" s="24">
        <f t="shared" si="88"/>
        <v>3.7807500000000001E-2</v>
      </c>
      <c r="I901" s="24">
        <f t="shared" si="89"/>
        <v>0.18974250000000004</v>
      </c>
      <c r="K901" s="17">
        <v>900</v>
      </c>
      <c r="L901" s="16">
        <f>L900+dt</f>
        <v>8.9899999999998528</v>
      </c>
      <c r="M901" s="16">
        <f>-springK*(P900)+grav*mass</f>
        <v>1.3007441388027627</v>
      </c>
      <c r="N901" s="16">
        <f>Table2[[#This Row],[F]]/mass</f>
        <v>8.6716275920184192</v>
      </c>
      <c r="O901" s="16">
        <f>N901*(dt) + O900</f>
        <v>-0.65424413781240154</v>
      </c>
      <c r="P901" s="18">
        <f>O901*dt + P900</f>
        <v>-0.43238639511126736</v>
      </c>
      <c r="R901" s="17">
        <v>900</v>
      </c>
      <c r="S901" s="16">
        <f>S900+dt</f>
        <v>8.9899999999998528</v>
      </c>
      <c r="T901" s="16">
        <f>-springK*(W900)+grav*mass-$Y$2*V900</f>
        <v>1.2633982924457352</v>
      </c>
      <c r="U901" s="16">
        <f>Table24[[#This Row],[F]]/mass</f>
        <v>8.4226552829715686</v>
      </c>
      <c r="V901" s="16">
        <f>U901*(dt) + V900</f>
        <v>-0.63366600558233044</v>
      </c>
      <c r="W901" s="18">
        <f>V901*dt + W900</f>
        <v>-0.42633364928582684</v>
      </c>
    </row>
    <row r="902" spans="1:23" x14ac:dyDescent="0.25">
      <c r="A902">
        <v>45</v>
      </c>
      <c r="B902">
        <v>0.26800000000000002</v>
      </c>
      <c r="C902">
        <v>-0.6</v>
      </c>
      <c r="D902">
        <f t="shared" si="84"/>
        <v>6.8000000000000005E-2</v>
      </c>
      <c r="E902">
        <f t="shared" si="85"/>
        <v>0.28300000000000003</v>
      </c>
      <c r="F902" s="24">
        <f t="shared" si="86"/>
        <v>-0.10006200000000001</v>
      </c>
      <c r="G902" s="24">
        <f t="shared" si="87"/>
        <v>0.26068969500000005</v>
      </c>
      <c r="H902" s="24">
        <f t="shared" si="88"/>
        <v>2.7E-2</v>
      </c>
      <c r="I902" s="24">
        <f t="shared" si="89"/>
        <v>0.18762769500000004</v>
      </c>
      <c r="K902" s="17">
        <v>901</v>
      </c>
      <c r="L902" s="16">
        <f>L901+dt</f>
        <v>8.9999999999998526</v>
      </c>
      <c r="M902" s="16">
        <f>-springK*(P901)+grav*mass</f>
        <v>1.3433354321743505</v>
      </c>
      <c r="N902" s="16">
        <f>Table2[[#This Row],[F]]/mass</f>
        <v>8.9555695478290041</v>
      </c>
      <c r="O902" s="16">
        <f>N902*(dt) + O901</f>
        <v>-0.56468844233411153</v>
      </c>
      <c r="P902" s="18">
        <f>O902*dt + P901</f>
        <v>-0.43803327953460847</v>
      </c>
      <c r="R902" s="17">
        <v>901</v>
      </c>
      <c r="S902" s="16">
        <f>S901+dt</f>
        <v>8.9999999999998526</v>
      </c>
      <c r="T902" s="16">
        <f>-springK*(W901)+grav*mass-$Y$2*V901</f>
        <v>1.3045657228563148</v>
      </c>
      <c r="U902" s="16">
        <f>Table24[[#This Row],[F]]/mass</f>
        <v>8.6971048190420994</v>
      </c>
      <c r="V902" s="16">
        <f>U902*(dt) + V901</f>
        <v>-0.54669495739190943</v>
      </c>
      <c r="W902" s="18">
        <f>V902*dt + W901</f>
        <v>-0.43180059885974592</v>
      </c>
    </row>
    <row r="903" spans="1:23" x14ac:dyDescent="0.25">
      <c r="A903">
        <v>45.05</v>
      </c>
      <c r="B903">
        <v>0.24099999999999999</v>
      </c>
      <c r="C903">
        <v>-0.43</v>
      </c>
      <c r="D903">
        <f t="shared" si="84"/>
        <v>9.5000000000000029E-2</v>
      </c>
      <c r="E903">
        <f t="shared" si="85"/>
        <v>0.31000000000000005</v>
      </c>
      <c r="F903" s="24">
        <f t="shared" si="86"/>
        <v>-0.13979250000000004</v>
      </c>
      <c r="G903" s="24">
        <f t="shared" si="87"/>
        <v>0.31280550000000007</v>
      </c>
      <c r="H903" s="24">
        <f t="shared" si="88"/>
        <v>1.3867499999999998E-2</v>
      </c>
      <c r="I903" s="24">
        <f t="shared" si="89"/>
        <v>0.18688050000000003</v>
      </c>
      <c r="K903" s="17">
        <v>902</v>
      </c>
      <c r="L903" s="16">
        <f>L902+dt</f>
        <v>9.0099999999998523</v>
      </c>
      <c r="M903" s="16">
        <f>-springK*(P902)+grav*mass</f>
        <v>1.3800966497703009</v>
      </c>
      <c r="N903" s="16">
        <f>Table2[[#This Row],[F]]/mass</f>
        <v>9.2006443318020068</v>
      </c>
      <c r="O903" s="16">
        <f>N903*(dt) + O902</f>
        <v>-0.47268199901609143</v>
      </c>
      <c r="P903" s="18">
        <f>O903*dt + P902</f>
        <v>-0.44276009952476936</v>
      </c>
      <c r="R903" s="17">
        <v>902</v>
      </c>
      <c r="S903" s="16">
        <f>S902+dt</f>
        <v>9.0099999999998523</v>
      </c>
      <c r="T903" s="16">
        <f>-springK*(W902)+grav*mass-$Y$2*V902</f>
        <v>1.3400685935343379</v>
      </c>
      <c r="U903" s="16">
        <f>Table24[[#This Row],[F]]/mass</f>
        <v>8.9337906235622526</v>
      </c>
      <c r="V903" s="16">
        <f>U903*(dt) + V902</f>
        <v>-0.45735705115628689</v>
      </c>
      <c r="W903" s="18">
        <f>V903*dt + W902</f>
        <v>-0.4363741693713088</v>
      </c>
    </row>
    <row r="904" spans="1:23" x14ac:dyDescent="0.25">
      <c r="A904">
        <v>45.1</v>
      </c>
      <c r="B904">
        <v>0.22500000000000001</v>
      </c>
      <c r="C904">
        <v>-0.22</v>
      </c>
      <c r="D904">
        <f t="shared" si="84"/>
        <v>0.11100000000000002</v>
      </c>
      <c r="E904">
        <f t="shared" si="85"/>
        <v>0.32600000000000007</v>
      </c>
      <c r="F904" s="24">
        <f t="shared" si="86"/>
        <v>-0.16333650000000002</v>
      </c>
      <c r="G904" s="24">
        <f t="shared" si="87"/>
        <v>0.34592838000000009</v>
      </c>
      <c r="H904" s="24">
        <f t="shared" si="88"/>
        <v>3.6299999999999995E-3</v>
      </c>
      <c r="I904" s="24">
        <f t="shared" si="89"/>
        <v>0.18622188000000006</v>
      </c>
      <c r="K904" s="17">
        <v>903</v>
      </c>
      <c r="L904" s="16">
        <f>L903+dt</f>
        <v>9.0199999999998521</v>
      </c>
      <c r="M904" s="16">
        <f>-springK*(P903)+grav*mass</f>
        <v>1.4108682479062484</v>
      </c>
      <c r="N904" s="16">
        <f>Table2[[#This Row],[F]]/mass</f>
        <v>9.4057883193749898</v>
      </c>
      <c r="O904" s="16">
        <f>N904*(dt) + O903</f>
        <v>-0.37862411582234151</v>
      </c>
      <c r="P904" s="18">
        <f>O904*dt + P903</f>
        <v>-0.44654634068299276</v>
      </c>
      <c r="R904" s="17">
        <v>903</v>
      </c>
      <c r="S904" s="16">
        <f>S903+dt</f>
        <v>9.0199999999998521</v>
      </c>
      <c r="T904" s="16">
        <f>-springK*(W903)+grav*mass-$Y$2*V903</f>
        <v>1.3697531996583763</v>
      </c>
      <c r="U904" s="16">
        <f>Table24[[#This Row],[F]]/mass</f>
        <v>9.1316879977225085</v>
      </c>
      <c r="V904" s="16">
        <f>U904*(dt) + V903</f>
        <v>-0.36604017117906179</v>
      </c>
      <c r="W904" s="18">
        <f>V904*dt + W903</f>
        <v>-0.4400345710830994</v>
      </c>
    </row>
    <row r="905" spans="1:23" x14ac:dyDescent="0.25">
      <c r="A905">
        <v>45.15</v>
      </c>
      <c r="B905">
        <v>0.219</v>
      </c>
      <c r="C905">
        <v>0.02</v>
      </c>
      <c r="D905">
        <f t="shared" si="84"/>
        <v>0.11700000000000002</v>
      </c>
      <c r="E905">
        <f t="shared" si="85"/>
        <v>0.33200000000000007</v>
      </c>
      <c r="F905" s="24">
        <f t="shared" si="86"/>
        <v>-0.17216550000000003</v>
      </c>
      <c r="G905" s="24">
        <f t="shared" si="87"/>
        <v>0.35877912000000012</v>
      </c>
      <c r="H905" s="24">
        <f t="shared" si="88"/>
        <v>3.0000000000000001E-5</v>
      </c>
      <c r="I905" s="24">
        <f t="shared" si="89"/>
        <v>0.18664362000000009</v>
      </c>
      <c r="K905" s="17">
        <v>904</v>
      </c>
      <c r="L905" s="16">
        <f>L904+dt</f>
        <v>9.0299999999998519</v>
      </c>
      <c r="M905" s="16">
        <f>-springK*(P904)+grav*mass</f>
        <v>1.4355166778462827</v>
      </c>
      <c r="N905" s="16">
        <f>Table2[[#This Row],[F]]/mass</f>
        <v>9.5701111856418848</v>
      </c>
      <c r="O905" s="16">
        <f>N905*(dt) + O904</f>
        <v>-0.28292300396592268</v>
      </c>
      <c r="P905" s="18">
        <f>O905*dt + P904</f>
        <v>-0.449375570722652</v>
      </c>
      <c r="R905" s="17">
        <v>904</v>
      </c>
      <c r="S905" s="16">
        <f>S904+dt</f>
        <v>9.0299999999998519</v>
      </c>
      <c r="T905" s="16">
        <f>-springK*(W904)+grav*mass-$Y$2*V904</f>
        <v>1.3934910979221562</v>
      </c>
      <c r="U905" s="16">
        <f>Table24[[#This Row],[F]]/mass</f>
        <v>9.2899406528143746</v>
      </c>
      <c r="V905" s="16">
        <f>U905*(dt) + V904</f>
        <v>-0.27314076465091802</v>
      </c>
      <c r="W905" s="18">
        <f>V905*dt + W904</f>
        <v>-0.4427659787296086</v>
      </c>
    </row>
    <row r="906" spans="1:23" x14ac:dyDescent="0.25">
      <c r="A906">
        <v>45.2</v>
      </c>
      <c r="B906">
        <v>0.22700000000000001</v>
      </c>
      <c r="C906">
        <v>0.26</v>
      </c>
      <c r="D906">
        <f t="shared" si="84"/>
        <v>0.10900000000000001</v>
      </c>
      <c r="E906">
        <f t="shared" si="85"/>
        <v>0.32400000000000007</v>
      </c>
      <c r="F906" s="24">
        <f t="shared" si="86"/>
        <v>-0.16039349999999999</v>
      </c>
      <c r="G906" s="24">
        <f t="shared" si="87"/>
        <v>0.34169688000000015</v>
      </c>
      <c r="H906" s="24">
        <f t="shared" si="88"/>
        <v>5.0700000000000007E-3</v>
      </c>
      <c r="I906" s="24">
        <f t="shared" si="89"/>
        <v>0.18637338000000014</v>
      </c>
      <c r="K906" s="17">
        <v>905</v>
      </c>
      <c r="L906" s="16">
        <f>L905+dt</f>
        <v>9.0399999999998517</v>
      </c>
      <c r="M906" s="16">
        <f>-springK*(P905)+grav*mass</f>
        <v>1.4539349654044644</v>
      </c>
      <c r="N906" s="16">
        <f>Table2[[#This Row],[F]]/mass</f>
        <v>9.6928997693630965</v>
      </c>
      <c r="O906" s="16">
        <f>N906*(dt) + O905</f>
        <v>-0.18599400627229173</v>
      </c>
      <c r="P906" s="18">
        <f>O906*dt + P905</f>
        <v>-0.45123551078537494</v>
      </c>
      <c r="R906" s="17">
        <v>905</v>
      </c>
      <c r="S906" s="16">
        <f>S905+dt</f>
        <v>9.0399999999998517</v>
      </c>
      <c r="T906" s="16">
        <f>-springK*(W905)+grav*mass-$Y$2*V905</f>
        <v>1.4111796622944028</v>
      </c>
      <c r="U906" s="16">
        <f>Table24[[#This Row],[F]]/mass</f>
        <v>9.4078644152960198</v>
      </c>
      <c r="V906" s="16">
        <f>U906*(dt) + V905</f>
        <v>-0.17906212049795783</v>
      </c>
      <c r="W906" s="18">
        <f>V906*dt + W905</f>
        <v>-0.44455659993458818</v>
      </c>
    </row>
    <row r="907" spans="1:23" x14ac:dyDescent="0.25">
      <c r="A907">
        <v>45.25</v>
      </c>
      <c r="B907">
        <v>0.245</v>
      </c>
      <c r="C907">
        <v>0.47</v>
      </c>
      <c r="D907">
        <f t="shared" si="84"/>
        <v>9.1000000000000025E-2</v>
      </c>
      <c r="E907">
        <f t="shared" si="85"/>
        <v>0.30600000000000005</v>
      </c>
      <c r="F907" s="24">
        <f t="shared" si="86"/>
        <v>-0.13390650000000004</v>
      </c>
      <c r="G907" s="24">
        <f t="shared" si="87"/>
        <v>0.30478518000000004</v>
      </c>
      <c r="H907" s="24">
        <f t="shared" si="88"/>
        <v>1.6567499999999999E-2</v>
      </c>
      <c r="I907" s="24">
        <f t="shared" si="89"/>
        <v>0.18744618000000002</v>
      </c>
      <c r="K907" s="17">
        <v>906</v>
      </c>
      <c r="L907" s="16">
        <f>L906+dt</f>
        <v>9.0499999999998515</v>
      </c>
      <c r="M907" s="16">
        <f>-springK*(P906)+grav*mass</f>
        <v>1.4660431752127907</v>
      </c>
      <c r="N907" s="16">
        <f>Table2[[#This Row],[F]]/mass</f>
        <v>9.7736211680852723</v>
      </c>
      <c r="O907" s="16">
        <f>N907*(dt) + O906</f>
        <v>-8.8257794591439009E-2</v>
      </c>
      <c r="P907" s="18">
        <f>O907*dt + P906</f>
        <v>-0.45211808873128934</v>
      </c>
      <c r="R907" s="17">
        <v>906</v>
      </c>
      <c r="S907" s="16">
        <f>S906+dt</f>
        <v>9.0499999999998515</v>
      </c>
      <c r="T907" s="16">
        <f>-springK*(W906)+grav*mass-$Y$2*V906</f>
        <v>1.422742527694667</v>
      </c>
      <c r="U907" s="16">
        <f>Table24[[#This Row],[F]]/mass</f>
        <v>9.4849501846311135</v>
      </c>
      <c r="V907" s="16">
        <f>U907*(dt) + V906</f>
        <v>-8.4212618651646698E-2</v>
      </c>
      <c r="W907" s="18">
        <f>V907*dt + W906</f>
        <v>-0.44539872612110465</v>
      </c>
    </row>
    <row r="908" spans="1:23" x14ac:dyDescent="0.25">
      <c r="A908">
        <v>45.3</v>
      </c>
      <c r="B908">
        <v>0.27300000000000002</v>
      </c>
      <c r="C908">
        <v>0.63</v>
      </c>
      <c r="D908">
        <f t="shared" si="84"/>
        <v>6.3E-2</v>
      </c>
      <c r="E908">
        <f t="shared" si="85"/>
        <v>0.27800000000000002</v>
      </c>
      <c r="F908" s="24">
        <f t="shared" si="86"/>
        <v>-9.2704500000000009E-2</v>
      </c>
      <c r="G908" s="24">
        <f t="shared" si="87"/>
        <v>0.25155942000000003</v>
      </c>
      <c r="H908" s="24">
        <f t="shared" si="88"/>
        <v>2.9767500000000002E-2</v>
      </c>
      <c r="I908" s="24">
        <f t="shared" si="89"/>
        <v>0.18862242000000001</v>
      </c>
      <c r="K908" s="17">
        <v>907</v>
      </c>
      <c r="L908" s="16">
        <f>L907+dt</f>
        <v>9.0599999999998513</v>
      </c>
      <c r="M908" s="16">
        <f>-springK*(P907)+grav*mass</f>
        <v>1.4717887576406936</v>
      </c>
      <c r="N908" s="16">
        <f>Table2[[#This Row],[F]]/mass</f>
        <v>9.8119250509379583</v>
      </c>
      <c r="O908" s="16">
        <f>N908*(dt) + O907</f>
        <v>9.8614559179405759E-3</v>
      </c>
      <c r="P908" s="18">
        <f>O908*dt + P907</f>
        <v>-0.45201947417210991</v>
      </c>
      <c r="R908" s="17">
        <v>907</v>
      </c>
      <c r="S908" s="16">
        <f>S907+dt</f>
        <v>9.0599999999998513</v>
      </c>
      <c r="T908" s="16">
        <f>-springK*(W907)+grav*mass-$Y$2*V907</f>
        <v>1.4281299196670427</v>
      </c>
      <c r="U908" s="16">
        <f>Table24[[#This Row],[F]]/mass</f>
        <v>9.5208661311136193</v>
      </c>
      <c r="V908" s="16">
        <f>U908*(dt) + V907</f>
        <v>1.0996042659489502E-2</v>
      </c>
      <c r="W908" s="18">
        <f>V908*dt + W907</f>
        <v>-0.44528876569450976</v>
      </c>
    </row>
    <row r="909" spans="1:23" x14ac:dyDescent="0.25">
      <c r="A909">
        <v>45.35</v>
      </c>
      <c r="B909">
        <v>0.308</v>
      </c>
      <c r="C909">
        <v>0.72</v>
      </c>
      <c r="D909">
        <f t="shared" si="84"/>
        <v>2.8000000000000025E-2</v>
      </c>
      <c r="E909">
        <f t="shared" si="85"/>
        <v>0.24300000000000005</v>
      </c>
      <c r="F909" s="24">
        <f t="shared" si="86"/>
        <v>-4.120200000000003E-2</v>
      </c>
      <c r="G909" s="24">
        <f t="shared" si="87"/>
        <v>0.19220449500000009</v>
      </c>
      <c r="H909" s="24">
        <f t="shared" si="88"/>
        <v>3.8879999999999998E-2</v>
      </c>
      <c r="I909" s="24">
        <f t="shared" si="89"/>
        <v>0.18988249500000007</v>
      </c>
      <c r="K909" s="17">
        <v>908</v>
      </c>
      <c r="L909" s="16">
        <f>L908+dt</f>
        <v>9.0699999999998511</v>
      </c>
      <c r="M909" s="16">
        <f>-springK*(P908)+grav*mass</f>
        <v>1.4711467768604354</v>
      </c>
      <c r="N909" s="16">
        <f>Table2[[#This Row],[F]]/mass</f>
        <v>9.8076451790695689</v>
      </c>
      <c r="O909" s="16">
        <f>N909*(dt) + O908</f>
        <v>0.10793790770863626</v>
      </c>
      <c r="P909" s="18">
        <f>O909*dt + P908</f>
        <v>-0.45094009509502353</v>
      </c>
      <c r="R909" s="17">
        <v>908</v>
      </c>
      <c r="S909" s="16">
        <f>S908+dt</f>
        <v>9.0699999999998511</v>
      </c>
      <c r="T909" s="16">
        <f>-springK*(W908)+grav*mass-$Y$2*V908</f>
        <v>1.4273188686285987</v>
      </c>
      <c r="U909" s="16">
        <f>Table24[[#This Row],[F]]/mass</f>
        <v>9.5154591241906576</v>
      </c>
      <c r="V909" s="16">
        <f>U909*(dt) + V908</f>
        <v>0.10615063390139608</v>
      </c>
      <c r="W909" s="18">
        <f>V909*dt + W908</f>
        <v>-0.44422725935549578</v>
      </c>
    </row>
    <row r="910" spans="1:23" x14ac:dyDescent="0.25">
      <c r="A910">
        <v>45.4</v>
      </c>
      <c r="B910">
        <v>0.34499999999999997</v>
      </c>
      <c r="C910">
        <v>0.74</v>
      </c>
      <c r="D910">
        <f t="shared" si="84"/>
        <v>-8.9999999999999525E-3</v>
      </c>
      <c r="E910">
        <f t="shared" si="85"/>
        <v>0.20600000000000007</v>
      </c>
      <c r="F910" s="24">
        <f t="shared" si="86"/>
        <v>1.3243499999999931E-2</v>
      </c>
      <c r="G910" s="24">
        <f t="shared" si="87"/>
        <v>0.1381291800000001</v>
      </c>
      <c r="H910" s="24">
        <f t="shared" si="88"/>
        <v>4.1069999999999995E-2</v>
      </c>
      <c r="I910" s="24">
        <f t="shared" si="89"/>
        <v>0.19244268000000003</v>
      </c>
      <c r="K910" s="17">
        <v>909</v>
      </c>
      <c r="L910" s="16">
        <f>L909+dt</f>
        <v>9.0799999999998509</v>
      </c>
      <c r="M910" s="16">
        <f>-springK*(P909)+grav*mass</f>
        <v>1.4641200190686032</v>
      </c>
      <c r="N910" s="16">
        <f>Table2[[#This Row],[F]]/mass</f>
        <v>9.7608001271240212</v>
      </c>
      <c r="O910" s="16">
        <f>N910*(dt) + O909</f>
        <v>0.20554590897987646</v>
      </c>
      <c r="P910" s="18">
        <f>O910*dt + P909</f>
        <v>-0.44888463600522477</v>
      </c>
      <c r="R910" s="17">
        <v>909</v>
      </c>
      <c r="S910" s="16">
        <f>S909+dt</f>
        <v>9.0799999999998509</v>
      </c>
      <c r="T910" s="16">
        <f>-springK*(W909)+grav*mass-$Y$2*V909</f>
        <v>1.420313307770376</v>
      </c>
      <c r="U910" s="16">
        <f>Table24[[#This Row],[F]]/mass</f>
        <v>9.4687553851358413</v>
      </c>
      <c r="V910" s="16">
        <f>U910*(dt) + V909</f>
        <v>0.20083818775275447</v>
      </c>
      <c r="W910" s="18">
        <f>V910*dt + W909</f>
        <v>-0.44221887747796823</v>
      </c>
    </row>
    <row r="911" spans="1:23" x14ac:dyDescent="0.25">
      <c r="A911">
        <v>45.45</v>
      </c>
      <c r="B911">
        <v>0.38200000000000001</v>
      </c>
      <c r="C911">
        <v>0.67</v>
      </c>
      <c r="D911">
        <f t="shared" si="84"/>
        <v>-4.5999999999999985E-2</v>
      </c>
      <c r="E911">
        <f t="shared" si="85"/>
        <v>0.16900000000000004</v>
      </c>
      <c r="F911" s="24">
        <f t="shared" si="86"/>
        <v>6.7688999999999971E-2</v>
      </c>
      <c r="G911" s="24">
        <f t="shared" si="87"/>
        <v>9.2966055000000047E-2</v>
      </c>
      <c r="H911" s="24">
        <f t="shared" si="88"/>
        <v>3.3667500000000003E-2</v>
      </c>
      <c r="I911" s="24">
        <f t="shared" si="89"/>
        <v>0.19432255500000001</v>
      </c>
      <c r="K911" s="17">
        <v>910</v>
      </c>
      <c r="L911" s="16">
        <f>L910+dt</f>
        <v>9.0899999999998506</v>
      </c>
      <c r="M911" s="16">
        <f>-springK*(P910)+grav*mass</f>
        <v>1.4507389803940132</v>
      </c>
      <c r="N911" s="16">
        <f>Table2[[#This Row],[F]]/mass</f>
        <v>9.6715932026267541</v>
      </c>
      <c r="O911" s="16">
        <f>N911*(dt) + O910</f>
        <v>0.30226184100614401</v>
      </c>
      <c r="P911" s="18">
        <f>O911*dt + P910</f>
        <v>-0.44586201759516331</v>
      </c>
      <c r="R911" s="17">
        <v>910</v>
      </c>
      <c r="S911" s="16">
        <f>S910+dt</f>
        <v>9.0899999999998506</v>
      </c>
      <c r="T911" s="16">
        <f>-springK*(W910)+grav*mass-$Y$2*V910</f>
        <v>1.4071440541938203</v>
      </c>
      <c r="U911" s="16">
        <f>Table24[[#This Row],[F]]/mass</f>
        <v>9.3809603612921357</v>
      </c>
      <c r="V911" s="16">
        <f>U911*(dt) + V910</f>
        <v>0.29464779136567582</v>
      </c>
      <c r="W911" s="18">
        <f>V911*dt + W910</f>
        <v>-0.43927239956431147</v>
      </c>
    </row>
    <row r="912" spans="1:23" x14ac:dyDescent="0.25">
      <c r="A912">
        <v>45.5</v>
      </c>
      <c r="B912">
        <v>0.41299999999999998</v>
      </c>
      <c r="C912">
        <v>0.54</v>
      </c>
      <c r="D912">
        <f t="shared" si="84"/>
        <v>-7.6999999999999957E-2</v>
      </c>
      <c r="E912">
        <f t="shared" si="85"/>
        <v>0.13800000000000007</v>
      </c>
      <c r="F912" s="24">
        <f t="shared" si="86"/>
        <v>0.11330549999999993</v>
      </c>
      <c r="G912" s="24">
        <f t="shared" si="87"/>
        <v>6.1988220000000059E-2</v>
      </c>
      <c r="H912" s="24">
        <f t="shared" si="88"/>
        <v>2.1870000000000001E-2</v>
      </c>
      <c r="I912" s="24">
        <f t="shared" si="89"/>
        <v>0.19716371999999999</v>
      </c>
      <c r="K912" s="17">
        <v>911</v>
      </c>
      <c r="L912" s="16">
        <f>L911+dt</f>
        <v>9.0999999999998504</v>
      </c>
      <c r="M912" s="16">
        <f>-springK*(P911)+grav*mass</f>
        <v>1.4310617345445131</v>
      </c>
      <c r="N912" s="16">
        <f>Table2[[#This Row],[F]]/mass</f>
        <v>9.5404115636300872</v>
      </c>
      <c r="O912" s="16">
        <f>N912*(dt) + O911</f>
        <v>0.39766595664244486</v>
      </c>
      <c r="P912" s="18">
        <f>O912*dt + P911</f>
        <v>-0.44188535802873885</v>
      </c>
      <c r="R912" s="17">
        <v>911</v>
      </c>
      <c r="S912" s="16">
        <f>S911+dt</f>
        <v>9.0999999999998504</v>
      </c>
      <c r="T912" s="16">
        <f>-springK*(W911)+grav*mass-$Y$2*V911</f>
        <v>1.3878686733723018</v>
      </c>
      <c r="U912" s="16">
        <f>Table24[[#This Row],[F]]/mass</f>
        <v>9.2524578224820129</v>
      </c>
      <c r="V912" s="16">
        <f>U912*(dt) + V911</f>
        <v>0.38717236959049595</v>
      </c>
      <c r="W912" s="18">
        <f>V912*dt + W911</f>
        <v>-0.43540067586840653</v>
      </c>
    </row>
    <row r="913" spans="1:23" x14ac:dyDescent="0.25">
      <c r="A913">
        <v>45.55</v>
      </c>
      <c r="B913">
        <v>0.436</v>
      </c>
      <c r="C913">
        <v>0.35</v>
      </c>
      <c r="D913">
        <f t="shared" si="84"/>
        <v>-9.9999999999999978E-2</v>
      </c>
      <c r="E913">
        <f t="shared" si="85"/>
        <v>0.11500000000000005</v>
      </c>
      <c r="F913" s="24">
        <f t="shared" si="86"/>
        <v>0.14714999999999998</v>
      </c>
      <c r="G913" s="24">
        <f t="shared" si="87"/>
        <v>4.3047375000000034E-2</v>
      </c>
      <c r="H913" s="24">
        <f t="shared" si="88"/>
        <v>9.1874999999999978E-3</v>
      </c>
      <c r="I913" s="24">
        <f t="shared" si="89"/>
        <v>0.19938487499999999</v>
      </c>
      <c r="K913" s="17">
        <v>912</v>
      </c>
      <c r="L913" s="16">
        <f>L912+dt</f>
        <v>9.1099999999998502</v>
      </c>
      <c r="M913" s="16">
        <f>-springK*(P912)+grav*mass</f>
        <v>1.4051736807670896</v>
      </c>
      <c r="N913" s="16">
        <f>Table2[[#This Row],[F]]/mass</f>
        <v>9.3678245384472643</v>
      </c>
      <c r="O913" s="16">
        <f>N913*(dt) + O912</f>
        <v>0.49134420202691753</v>
      </c>
      <c r="P913" s="18">
        <f>O913*dt + P912</f>
        <v>-0.43697191600846969</v>
      </c>
      <c r="R913" s="17">
        <v>912</v>
      </c>
      <c r="S913" s="16">
        <f>S912+dt</f>
        <v>9.1099999999998502</v>
      </c>
      <c r="T913" s="16">
        <f>-springK*(W912)+grav*mass-$Y$2*V912</f>
        <v>1.3625712275337361</v>
      </c>
      <c r="U913" s="16">
        <f>Table24[[#This Row],[F]]/mass</f>
        <v>9.08380818355824</v>
      </c>
      <c r="V913" s="16">
        <f>U913*(dt) + V912</f>
        <v>0.47801045142607834</v>
      </c>
      <c r="W913" s="18">
        <f>V913*dt + W912</f>
        <v>-0.43062057135414572</v>
      </c>
    </row>
    <row r="914" spans="1:23" x14ac:dyDescent="0.25">
      <c r="A914">
        <v>45.6</v>
      </c>
      <c r="B914">
        <v>0.44800000000000001</v>
      </c>
      <c r="C914">
        <v>0.13</v>
      </c>
      <c r="D914">
        <f t="shared" si="84"/>
        <v>-0.11199999999999999</v>
      </c>
      <c r="E914">
        <f t="shared" si="85"/>
        <v>0.10300000000000004</v>
      </c>
      <c r="F914" s="24">
        <f t="shared" si="86"/>
        <v>0.16480800000000001</v>
      </c>
      <c r="G914" s="24">
        <f t="shared" si="87"/>
        <v>3.4532295000000025E-2</v>
      </c>
      <c r="H914" s="24">
        <f t="shared" si="88"/>
        <v>1.2675000000000002E-3</v>
      </c>
      <c r="I914" s="24">
        <f t="shared" si="89"/>
        <v>0.20060779500000003</v>
      </c>
      <c r="K914" s="17">
        <v>913</v>
      </c>
      <c r="L914" s="16">
        <f>L913+dt</f>
        <v>9.11999999999985</v>
      </c>
      <c r="M914" s="16">
        <f>-springK*(P913)+grav*mass</f>
        <v>1.3731871732151377</v>
      </c>
      <c r="N914" s="16">
        <f>Table2[[#This Row],[F]]/mass</f>
        <v>9.1545811547675857</v>
      </c>
      <c r="O914" s="16">
        <f>N914*(dt) + O913</f>
        <v>0.58289001357459336</v>
      </c>
      <c r="P914" s="18">
        <f>O914*dt + P913</f>
        <v>-0.43114301587272374</v>
      </c>
      <c r="R914" s="17">
        <v>913</v>
      </c>
      <c r="S914" s="16">
        <f>S913+dt</f>
        <v>9.11999999999985</v>
      </c>
      <c r="T914" s="16">
        <f>-springK*(W913)+grav*mass-$Y$2*V913</f>
        <v>1.3313619090640623</v>
      </c>
      <c r="U914" s="16">
        <f>Table24[[#This Row],[F]]/mass</f>
        <v>8.8757460604270815</v>
      </c>
      <c r="V914" s="16">
        <f>U914*(dt) + V913</f>
        <v>0.56676791203034915</v>
      </c>
      <c r="W914" s="18">
        <f>V914*dt + W913</f>
        <v>-0.42495289223384225</v>
      </c>
    </row>
    <row r="915" spans="1:23" x14ac:dyDescent="0.25">
      <c r="A915">
        <v>45.65</v>
      </c>
      <c r="B915">
        <v>0.44800000000000001</v>
      </c>
      <c r="C915">
        <v>-0.11</v>
      </c>
      <c r="D915">
        <f t="shared" si="84"/>
        <v>-0.11199999999999999</v>
      </c>
      <c r="E915">
        <f t="shared" si="85"/>
        <v>0.10300000000000004</v>
      </c>
      <c r="F915" s="24">
        <f t="shared" si="86"/>
        <v>0.16480800000000001</v>
      </c>
      <c r="G915" s="24">
        <f t="shared" si="87"/>
        <v>3.4532295000000025E-2</v>
      </c>
      <c r="H915" s="24">
        <f t="shared" si="88"/>
        <v>9.0749999999999989E-4</v>
      </c>
      <c r="I915" s="24">
        <f t="shared" si="89"/>
        <v>0.20024779500000003</v>
      </c>
      <c r="K915" s="17">
        <v>914</v>
      </c>
      <c r="L915" s="16">
        <f>L914+dt</f>
        <v>9.1299999999998498</v>
      </c>
      <c r="M915" s="16">
        <f>-springK*(P914)+grav*mass</f>
        <v>1.3352410333314315</v>
      </c>
      <c r="N915" s="16">
        <f>Table2[[#This Row],[F]]/mass</f>
        <v>8.901606888876211</v>
      </c>
      <c r="O915" s="16">
        <f>N915*(dt) + O914</f>
        <v>0.67190608246335548</v>
      </c>
      <c r="P915" s="18">
        <f>O915*dt + P914</f>
        <v>-0.42442395504809016</v>
      </c>
      <c r="R915" s="17">
        <v>914</v>
      </c>
      <c r="S915" s="16">
        <f>S914+dt</f>
        <v>9.1299999999998498</v>
      </c>
      <c r="T915" s="16">
        <f>-springK*(W914)+grav*mass-$Y$2*V914</f>
        <v>1.2943765605302828</v>
      </c>
      <c r="U915" s="16">
        <f>Table24[[#This Row],[F]]/mass</f>
        <v>8.6291770702018855</v>
      </c>
      <c r="V915" s="16">
        <f>U915*(dt) + V914</f>
        <v>0.65305968273236803</v>
      </c>
      <c r="W915" s="18">
        <f>V915*dt + W914</f>
        <v>-0.4184222954065186</v>
      </c>
    </row>
    <row r="916" spans="1:23" x14ac:dyDescent="0.25">
      <c r="A916">
        <v>45.7</v>
      </c>
      <c r="B916">
        <v>0.436</v>
      </c>
      <c r="C916">
        <v>-0.34</v>
      </c>
      <c r="D916">
        <f t="shared" si="84"/>
        <v>-9.9999999999999978E-2</v>
      </c>
      <c r="E916">
        <f t="shared" si="85"/>
        <v>0.11500000000000005</v>
      </c>
      <c r="F916" s="24">
        <f t="shared" si="86"/>
        <v>0.14714999999999998</v>
      </c>
      <c r="G916" s="24">
        <f t="shared" si="87"/>
        <v>4.3047375000000034E-2</v>
      </c>
      <c r="H916" s="24">
        <f t="shared" si="88"/>
        <v>8.6700000000000006E-3</v>
      </c>
      <c r="I916" s="24">
        <f t="shared" si="89"/>
        <v>0.19886737500000001</v>
      </c>
      <c r="K916" s="17">
        <v>915</v>
      </c>
      <c r="L916" s="16">
        <f>L915+dt</f>
        <v>9.1399999999998496</v>
      </c>
      <c r="M916" s="16">
        <f>-springK*(P915)+grav*mass</f>
        <v>1.2914999473630668</v>
      </c>
      <c r="N916" s="16">
        <f>Table2[[#This Row],[F]]/mass</f>
        <v>8.6099996490871131</v>
      </c>
      <c r="O916" s="16">
        <f>N916*(dt) + O915</f>
        <v>0.75800607895422667</v>
      </c>
      <c r="P916" s="18">
        <f>O916*dt + P915</f>
        <v>-0.4168438942585479</v>
      </c>
      <c r="R916" s="17">
        <v>915</v>
      </c>
      <c r="S916" s="16">
        <f>S915+dt</f>
        <v>9.1399999999998496</v>
      </c>
      <c r="T916" s="16">
        <f>-springK*(W915)+grav*mass-$Y$2*V915</f>
        <v>1.2517760834137037</v>
      </c>
      <c r="U916" s="16">
        <f>Table24[[#This Row],[F]]/mass</f>
        <v>8.3451738894246912</v>
      </c>
      <c r="V916" s="16">
        <f>U916*(dt) + V915</f>
        <v>0.73651142162661498</v>
      </c>
      <c r="W916" s="18">
        <f>V916*dt + W915</f>
        <v>-0.41105718119025247</v>
      </c>
    </row>
    <row r="917" spans="1:23" x14ac:dyDescent="0.25">
      <c r="A917">
        <v>45.75</v>
      </c>
      <c r="B917">
        <v>0.41399999999999998</v>
      </c>
      <c r="C917">
        <v>-0.54</v>
      </c>
      <c r="D917">
        <f t="shared" si="84"/>
        <v>-7.7999999999999958E-2</v>
      </c>
      <c r="E917">
        <f t="shared" si="85"/>
        <v>0.13700000000000007</v>
      </c>
      <c r="F917" s="24">
        <f t="shared" si="86"/>
        <v>0.11477699999999993</v>
      </c>
      <c r="G917" s="24">
        <f t="shared" si="87"/>
        <v>6.1093095000000056E-2</v>
      </c>
      <c r="H917" s="24">
        <f t="shared" si="88"/>
        <v>2.1870000000000001E-2</v>
      </c>
      <c r="I917" s="24">
        <f t="shared" si="89"/>
        <v>0.197740095</v>
      </c>
      <c r="K917" s="17">
        <v>916</v>
      </c>
      <c r="L917" s="16">
        <f>L916+dt</f>
        <v>9.1499999999998494</v>
      </c>
      <c r="M917" s="16">
        <f>-springK*(P916)+grav*mass</f>
        <v>1.2421537516231467</v>
      </c>
      <c r="N917" s="16">
        <f>Table2[[#This Row],[F]]/mass</f>
        <v>8.2810250108209775</v>
      </c>
      <c r="O917" s="16">
        <f>N917*(dt) + O916</f>
        <v>0.84081632906243642</v>
      </c>
      <c r="P917" s="18">
        <f>O917*dt + P916</f>
        <v>-0.40843573096792352</v>
      </c>
      <c r="R917" s="17">
        <v>916</v>
      </c>
      <c r="S917" s="16">
        <f>S916+dt</f>
        <v>9.1499999999998494</v>
      </c>
      <c r="T917" s="16">
        <f>-springK*(W916)+grav*mass-$Y$2*V916</f>
        <v>1.2037457381269168</v>
      </c>
      <c r="U917" s="16">
        <f>Table24[[#This Row],[F]]/mass</f>
        <v>8.0249715875127787</v>
      </c>
      <c r="V917" s="16">
        <f>U917*(dt) + V916</f>
        <v>0.81676113750174273</v>
      </c>
      <c r="W917" s="18">
        <f>V917*dt + W916</f>
        <v>-0.40288956981523505</v>
      </c>
    </row>
    <row r="918" spans="1:23" x14ac:dyDescent="0.25">
      <c r="A918">
        <v>45.8</v>
      </c>
      <c r="B918">
        <v>0.38300000000000001</v>
      </c>
      <c r="C918">
        <v>-0.67</v>
      </c>
      <c r="D918">
        <f t="shared" si="84"/>
        <v>-4.6999999999999986E-2</v>
      </c>
      <c r="E918">
        <f t="shared" si="85"/>
        <v>0.16800000000000004</v>
      </c>
      <c r="F918" s="24">
        <f t="shared" si="86"/>
        <v>6.9160499999999972E-2</v>
      </c>
      <c r="G918" s="24">
        <f t="shared" si="87"/>
        <v>9.186912000000004E-2</v>
      </c>
      <c r="H918" s="24">
        <f t="shared" si="88"/>
        <v>3.3667500000000003E-2</v>
      </c>
      <c r="I918" s="24">
        <f t="shared" si="89"/>
        <v>0.19469712</v>
      </c>
      <c r="K918" s="17">
        <v>917</v>
      </c>
      <c r="L918" s="16">
        <f>L917+dt</f>
        <v>9.1599999999998492</v>
      </c>
      <c r="M918" s="16">
        <f>-springK*(P917)+grav*mass</f>
        <v>1.1874166086011819</v>
      </c>
      <c r="N918" s="16">
        <f>Table2[[#This Row],[F]]/mass</f>
        <v>7.9161107240078801</v>
      </c>
      <c r="O918" s="16">
        <f>N918*(dt) + O917</f>
        <v>0.91997743630251527</v>
      </c>
      <c r="P918" s="18">
        <f>O918*dt + P917</f>
        <v>-0.39923595660489836</v>
      </c>
      <c r="R918" s="17">
        <v>917</v>
      </c>
      <c r="S918" s="16">
        <f>S917+dt</f>
        <v>9.1599999999998492</v>
      </c>
      <c r="T918" s="16">
        <f>-springK*(W917)+grav*mass-$Y$2*V917</f>
        <v>1.1504943383596784</v>
      </c>
      <c r="U918" s="16">
        <f>Table24[[#This Row],[F]]/mass</f>
        <v>7.6699622557311899</v>
      </c>
      <c r="V918" s="16">
        <f>U918*(dt) + V917</f>
        <v>0.89346076005905462</v>
      </c>
      <c r="W918" s="18">
        <f>V918*dt + W917</f>
        <v>-0.39395496221464449</v>
      </c>
    </row>
    <row r="919" spans="1:23" x14ac:dyDescent="0.25">
      <c r="A919">
        <v>45.85</v>
      </c>
      <c r="B919">
        <v>0.34699999999999998</v>
      </c>
      <c r="C919">
        <v>-0.73</v>
      </c>
      <c r="D919">
        <f t="shared" si="84"/>
        <v>-1.0999999999999954E-2</v>
      </c>
      <c r="E919">
        <f t="shared" si="85"/>
        <v>0.20400000000000007</v>
      </c>
      <c r="F919" s="24">
        <f t="shared" si="86"/>
        <v>1.6186499999999934E-2</v>
      </c>
      <c r="G919" s="24">
        <f t="shared" si="87"/>
        <v>0.13546008000000009</v>
      </c>
      <c r="H919" s="24">
        <f t="shared" si="88"/>
        <v>3.9967499999999996E-2</v>
      </c>
      <c r="I919" s="24">
        <f t="shared" si="89"/>
        <v>0.19161408000000002</v>
      </c>
      <c r="K919" s="17">
        <v>918</v>
      </c>
      <c r="L919" s="16">
        <f>L918+dt</f>
        <v>9.1699999999998489</v>
      </c>
      <c r="M919" s="16">
        <f>-springK*(P918)+grav*mass</f>
        <v>1.1275260774978884</v>
      </c>
      <c r="N919" s="16">
        <f>Table2[[#This Row],[F]]/mass</f>
        <v>7.5168405166525893</v>
      </c>
      <c r="O919" s="16">
        <f>N919*(dt) + O918</f>
        <v>0.99514584146904117</v>
      </c>
      <c r="P919" s="18">
        <f>O919*dt + P918</f>
        <v>-0.38928449819020794</v>
      </c>
      <c r="R919" s="17">
        <v>918</v>
      </c>
      <c r="S919" s="16">
        <f>S918+dt</f>
        <v>9.1699999999998489</v>
      </c>
      <c r="T919" s="16">
        <f>-springK*(W918)+grav*mass-$Y$2*V918</f>
        <v>1.0922533432572765</v>
      </c>
      <c r="U919" s="16">
        <f>Table24[[#This Row],[F]]/mass</f>
        <v>7.2816889550485104</v>
      </c>
      <c r="V919" s="16">
        <f>U919*(dt) + V918</f>
        <v>0.96627764960953977</v>
      </c>
      <c r="W919" s="18">
        <f>V919*dt + W918</f>
        <v>-0.38429218571854912</v>
      </c>
    </row>
    <row r="920" spans="1:23" x14ac:dyDescent="0.25">
      <c r="A920">
        <v>45.9</v>
      </c>
      <c r="B920">
        <v>0.31</v>
      </c>
      <c r="C920">
        <v>-0.72</v>
      </c>
      <c r="D920">
        <f t="shared" si="84"/>
        <v>2.6000000000000023E-2</v>
      </c>
      <c r="E920">
        <f t="shared" si="85"/>
        <v>0.24100000000000005</v>
      </c>
      <c r="F920" s="24">
        <f t="shared" si="86"/>
        <v>-3.8259000000000036E-2</v>
      </c>
      <c r="G920" s="24">
        <f t="shared" si="87"/>
        <v>0.18905365500000007</v>
      </c>
      <c r="H920" s="24">
        <f t="shared" si="88"/>
        <v>3.8879999999999998E-2</v>
      </c>
      <c r="I920" s="24">
        <f t="shared" si="89"/>
        <v>0.18967465500000003</v>
      </c>
      <c r="K920" s="17">
        <v>919</v>
      </c>
      <c r="L920" s="16">
        <f>L919+dt</f>
        <v>9.1799999999998487</v>
      </c>
      <c r="M920" s="16">
        <f>-springK*(P919)+grav*mass</f>
        <v>1.0627420832182535</v>
      </c>
      <c r="N920" s="16">
        <f>Table2[[#This Row],[F]]/mass</f>
        <v>7.0849472214550238</v>
      </c>
      <c r="O920" s="16">
        <f>N920*(dt) + O919</f>
        <v>1.0659953136835914</v>
      </c>
      <c r="P920" s="18">
        <f>O920*dt + P919</f>
        <v>-0.37862454505337201</v>
      </c>
      <c r="R920" s="17">
        <v>919</v>
      </c>
      <c r="S920" s="16">
        <f>S919+dt</f>
        <v>9.1799999999998487</v>
      </c>
      <c r="T920" s="16">
        <f>-springK*(W919)+grav*mass-$Y$2*V919</f>
        <v>1.0292758513781453</v>
      </c>
      <c r="U920" s="16">
        <f>Table24[[#This Row],[F]]/mass</f>
        <v>6.8618390091876353</v>
      </c>
      <c r="V920" s="16">
        <f>U920*(dt) + V919</f>
        <v>1.0348960397014162</v>
      </c>
      <c r="W920" s="18">
        <f>V920*dt + W919</f>
        <v>-0.37394322532153496</v>
      </c>
    </row>
    <row r="921" spans="1:23" x14ac:dyDescent="0.25">
      <c r="A921">
        <v>45.95</v>
      </c>
      <c r="B921">
        <v>0.27500000000000002</v>
      </c>
      <c r="C921">
        <v>-0.63</v>
      </c>
      <c r="D921">
        <f t="shared" si="84"/>
        <v>6.0999999999999999E-2</v>
      </c>
      <c r="E921">
        <f t="shared" si="85"/>
        <v>0.27600000000000002</v>
      </c>
      <c r="F921" s="24">
        <f t="shared" si="86"/>
        <v>-8.9761500000000008E-2</v>
      </c>
      <c r="G921" s="24">
        <f t="shared" si="87"/>
        <v>0.24795288000000001</v>
      </c>
      <c r="H921" s="24">
        <f t="shared" si="88"/>
        <v>2.9767500000000002E-2</v>
      </c>
      <c r="I921" s="24">
        <f t="shared" si="89"/>
        <v>0.18795887999999999</v>
      </c>
      <c r="K921" s="17">
        <v>920</v>
      </c>
      <c r="L921" s="16">
        <f>L920+dt</f>
        <v>9.1899999999998485</v>
      </c>
      <c r="M921" s="16">
        <f>-springK*(P920)+grav*mass</f>
        <v>0.99334578829745168</v>
      </c>
      <c r="N921" s="16">
        <f>Table2[[#This Row],[F]]/mass</f>
        <v>6.6223052553163448</v>
      </c>
      <c r="O921" s="16">
        <f>N921*(dt) + O920</f>
        <v>1.1322183662367549</v>
      </c>
      <c r="P921" s="18">
        <f>O921*dt + P920</f>
        <v>-0.36730236139100447</v>
      </c>
      <c r="R921" s="17">
        <v>920</v>
      </c>
      <c r="S921" s="16">
        <f>S920+dt</f>
        <v>9.1899999999998485</v>
      </c>
      <c r="T921" s="16">
        <f>-springK*(W920)+grav*mass-$Y$2*V920</f>
        <v>0.96183550080349101</v>
      </c>
      <c r="U921" s="16">
        <f>Table24[[#This Row],[F]]/mass</f>
        <v>6.4122366720232735</v>
      </c>
      <c r="V921" s="16">
        <f>U921*(dt) + V920</f>
        <v>1.0990184064216488</v>
      </c>
      <c r="W921" s="18">
        <f>V921*dt + W920</f>
        <v>-0.36295304125731848</v>
      </c>
    </row>
    <row r="922" spans="1:23" x14ac:dyDescent="0.25">
      <c r="A922">
        <v>46</v>
      </c>
      <c r="B922">
        <v>0.247</v>
      </c>
      <c r="C922">
        <v>-0.47</v>
      </c>
      <c r="D922">
        <f t="shared" si="84"/>
        <v>8.9000000000000024E-2</v>
      </c>
      <c r="E922">
        <f t="shared" si="85"/>
        <v>0.30400000000000005</v>
      </c>
      <c r="F922" s="24">
        <f t="shared" si="86"/>
        <v>-0.13096350000000004</v>
      </c>
      <c r="G922" s="24">
        <f t="shared" si="87"/>
        <v>0.30081408000000009</v>
      </c>
      <c r="H922" s="24">
        <f t="shared" si="88"/>
        <v>1.6567499999999999E-2</v>
      </c>
      <c r="I922" s="24">
        <f t="shared" si="89"/>
        <v>0.18641808000000004</v>
      </c>
      <c r="K922" s="17">
        <v>921</v>
      </c>
      <c r="L922" s="16">
        <f>L921+dt</f>
        <v>9.1999999999998483</v>
      </c>
      <c r="M922" s="16">
        <f>-springK*(P921)+grav*mass</f>
        <v>0.91963837265543913</v>
      </c>
      <c r="N922" s="16">
        <f>Table2[[#This Row],[F]]/mass</f>
        <v>6.1309224843695942</v>
      </c>
      <c r="O922" s="16">
        <f>N922*(dt) + O921</f>
        <v>1.1935275910804508</v>
      </c>
      <c r="P922" s="18">
        <f>O922*dt + P921</f>
        <v>-0.35536708548019996</v>
      </c>
      <c r="R922" s="17">
        <v>921</v>
      </c>
      <c r="S922" s="16">
        <f>S921+dt</f>
        <v>9.1999999999998483</v>
      </c>
      <c r="T922" s="16">
        <f>-springK*(W921)+grav*mass-$Y$2*V921</f>
        <v>0.89022528017872138</v>
      </c>
      <c r="U922" s="16">
        <f>Table24[[#This Row],[F]]/mass</f>
        <v>5.9348352011914765</v>
      </c>
      <c r="V922" s="16">
        <f>U922*(dt) + V921</f>
        <v>1.1583667584335635</v>
      </c>
      <c r="W922" s="18">
        <f>V922*dt + W921</f>
        <v>-0.35136937367298282</v>
      </c>
    </row>
    <row r="923" spans="1:23" x14ac:dyDescent="0.25">
      <c r="A923">
        <v>46.05</v>
      </c>
      <c r="B923">
        <v>0.22800000000000001</v>
      </c>
      <c r="C923">
        <v>-0.27</v>
      </c>
      <c r="D923">
        <f t="shared" si="84"/>
        <v>0.10800000000000001</v>
      </c>
      <c r="E923">
        <f t="shared" si="85"/>
        <v>0.32300000000000006</v>
      </c>
      <c r="F923" s="24">
        <f t="shared" si="86"/>
        <v>-0.15892200000000004</v>
      </c>
      <c r="G923" s="24">
        <f t="shared" si="87"/>
        <v>0.33959089500000011</v>
      </c>
      <c r="H923" s="24">
        <f t="shared" si="88"/>
        <v>5.4675000000000001E-3</v>
      </c>
      <c r="I923" s="24">
        <f t="shared" si="89"/>
        <v>0.18613639500000007</v>
      </c>
      <c r="K923" s="17">
        <v>922</v>
      </c>
      <c r="L923" s="16">
        <f>L922+dt</f>
        <v>9.2099999999998481</v>
      </c>
      <c r="M923" s="16">
        <f>-springK*(P922)+grav*mass</f>
        <v>0.84193972647610171</v>
      </c>
      <c r="N923" s="16">
        <f>Table2[[#This Row],[F]]/mass</f>
        <v>5.6129315098406787</v>
      </c>
      <c r="O923" s="16">
        <f>N923*(dt) + O922</f>
        <v>1.2496569061788576</v>
      </c>
      <c r="P923" s="18">
        <f>O923*dt + P922</f>
        <v>-0.34287051641841138</v>
      </c>
      <c r="R923" s="17">
        <v>922</v>
      </c>
      <c r="S923" s="16">
        <f>S922+dt</f>
        <v>9.2099999999998481</v>
      </c>
      <c r="T923" s="16">
        <f>-springK*(W922)+grav*mass-$Y$2*V922</f>
        <v>0.81475625585268463</v>
      </c>
      <c r="U923" s="16">
        <f>Table24[[#This Row],[F]]/mass</f>
        <v>5.4317083723512312</v>
      </c>
      <c r="V923" s="16">
        <f>U923*(dt) + V922</f>
        <v>1.2126838421570758</v>
      </c>
      <c r="W923" s="18">
        <f>V923*dt + W922</f>
        <v>-0.33924253525141207</v>
      </c>
    </row>
    <row r="924" spans="1:23" x14ac:dyDescent="0.25">
      <c r="A924">
        <v>46.1</v>
      </c>
      <c r="B924">
        <v>0.221</v>
      </c>
      <c r="C924">
        <v>-0.03</v>
      </c>
      <c r="D924">
        <f t="shared" si="84"/>
        <v>0.11500000000000002</v>
      </c>
      <c r="E924">
        <f t="shared" si="85"/>
        <v>0.33000000000000007</v>
      </c>
      <c r="F924" s="24">
        <f t="shared" si="86"/>
        <v>-0.16922250000000003</v>
      </c>
      <c r="G924" s="24">
        <f t="shared" si="87"/>
        <v>0.35446950000000016</v>
      </c>
      <c r="H924" s="24">
        <f t="shared" si="88"/>
        <v>6.7500000000000001E-5</v>
      </c>
      <c r="I924" s="24">
        <f t="shared" si="89"/>
        <v>0.18531450000000013</v>
      </c>
      <c r="K924" s="17">
        <v>923</v>
      </c>
      <c r="L924" s="16">
        <f>L923+dt</f>
        <v>9.2199999999998479</v>
      </c>
      <c r="M924" s="16">
        <f>-springK*(P923)+grav*mass</f>
        <v>0.76058706188385794</v>
      </c>
      <c r="N924" s="16">
        <f>Table2[[#This Row],[F]]/mass</f>
        <v>5.0705804125590532</v>
      </c>
      <c r="O924" s="16">
        <f>N924*(dt) + O923</f>
        <v>1.3003627103044482</v>
      </c>
      <c r="P924" s="18">
        <f>O924*dt + P923</f>
        <v>-0.3298668893153669</v>
      </c>
      <c r="R924" s="17">
        <v>923</v>
      </c>
      <c r="S924" s="16">
        <f>S923+dt</f>
        <v>9.2199999999998479</v>
      </c>
      <c r="T924" s="16">
        <f>-springK*(W923)+grav*mass-$Y$2*V923</f>
        <v>0.73575622064453539</v>
      </c>
      <c r="U924" s="16">
        <f>Table24[[#This Row],[F]]/mass</f>
        <v>4.9050414709635692</v>
      </c>
      <c r="V924" s="16">
        <f>U924*(dt) + V923</f>
        <v>1.2617342568667116</v>
      </c>
      <c r="W924" s="18">
        <f>V924*dt + W923</f>
        <v>-0.32662519268274492</v>
      </c>
    </row>
    <row r="925" spans="1:23" x14ac:dyDescent="0.25">
      <c r="A925">
        <v>46.15</v>
      </c>
      <c r="B925">
        <v>0.22500000000000001</v>
      </c>
      <c r="C925">
        <v>0.2</v>
      </c>
      <c r="D925">
        <f t="shared" si="84"/>
        <v>0.11100000000000002</v>
      </c>
      <c r="E925">
        <f t="shared" si="85"/>
        <v>0.32600000000000007</v>
      </c>
      <c r="F925" s="24">
        <f t="shared" si="86"/>
        <v>-0.16333650000000002</v>
      </c>
      <c r="G925" s="24">
        <f t="shared" si="87"/>
        <v>0.34592838000000009</v>
      </c>
      <c r="H925" s="24">
        <f t="shared" si="88"/>
        <v>3.0000000000000005E-3</v>
      </c>
      <c r="I925" s="24">
        <f t="shared" si="89"/>
        <v>0.18559188000000007</v>
      </c>
      <c r="K925" s="17">
        <v>924</v>
      </c>
      <c r="L925" s="16">
        <f>L924+dt</f>
        <v>9.2299999999998477</v>
      </c>
      <c r="M925" s="16">
        <f>-springK*(P924)+grav*mass</f>
        <v>0.67593344944303824</v>
      </c>
      <c r="N925" s="16">
        <f>Table2[[#This Row],[F]]/mass</f>
        <v>4.5062229962869216</v>
      </c>
      <c r="O925" s="16">
        <f>N925*(dt) + O924</f>
        <v>1.3454249402673173</v>
      </c>
      <c r="P925" s="18">
        <f>O925*dt + P924</f>
        <v>-0.31641263991269375</v>
      </c>
      <c r="R925" s="17">
        <v>924</v>
      </c>
      <c r="S925" s="16">
        <f>S924+dt</f>
        <v>9.2299999999998477</v>
      </c>
      <c r="T925" s="16">
        <f>-springK*(W924)+grav*mass-$Y$2*V924</f>
        <v>0.65356827010780261</v>
      </c>
      <c r="U925" s="16">
        <f>Table24[[#This Row],[F]]/mass</f>
        <v>4.3571218007186845</v>
      </c>
      <c r="V925" s="16">
        <f>U925*(dt) + V924</f>
        <v>1.3053054748738984</v>
      </c>
      <c r="W925" s="18">
        <f>V925*dt + W924</f>
        <v>-0.31357213793400596</v>
      </c>
    </row>
    <row r="926" spans="1:23" x14ac:dyDescent="0.25">
      <c r="A926">
        <v>46.2</v>
      </c>
      <c r="B926">
        <v>0.24099999999999999</v>
      </c>
      <c r="C926">
        <v>0.42</v>
      </c>
      <c r="D926">
        <f t="shared" si="84"/>
        <v>9.5000000000000029E-2</v>
      </c>
      <c r="E926">
        <f t="shared" si="85"/>
        <v>0.31000000000000005</v>
      </c>
      <c r="F926" s="24">
        <f t="shared" si="86"/>
        <v>-0.13979250000000004</v>
      </c>
      <c r="G926" s="24">
        <f t="shared" si="87"/>
        <v>0.31280550000000007</v>
      </c>
      <c r="H926" s="24">
        <f t="shared" si="88"/>
        <v>1.3229999999999997E-2</v>
      </c>
      <c r="I926" s="24">
        <f t="shared" si="89"/>
        <v>0.18624300000000002</v>
      </c>
      <c r="K926" s="17">
        <v>925</v>
      </c>
      <c r="L926" s="16">
        <f>L925+dt</f>
        <v>9.2399999999998474</v>
      </c>
      <c r="M926" s="16">
        <f>-springK*(P925)+grav*mass</f>
        <v>0.5883462858316364</v>
      </c>
      <c r="N926" s="16">
        <f>Table2[[#This Row],[F]]/mass</f>
        <v>3.9223085722109094</v>
      </c>
      <c r="O926" s="16">
        <f>N926*(dt) + O925</f>
        <v>1.3846480259894265</v>
      </c>
      <c r="P926" s="18">
        <f>O926*dt + P925</f>
        <v>-0.30256615965279948</v>
      </c>
      <c r="R926" s="17">
        <v>925</v>
      </c>
      <c r="S926" s="16">
        <f>S925+dt</f>
        <v>9.2399999999998474</v>
      </c>
      <c r="T926" s="16">
        <f>-springK*(W925)+grav*mass-$Y$2*V925</f>
        <v>0.56854931247550455</v>
      </c>
      <c r="U926" s="16">
        <f>Table24[[#This Row],[F]]/mass</f>
        <v>3.7903287498366973</v>
      </c>
      <c r="V926" s="16">
        <f>U926*(dt) + V925</f>
        <v>1.3432087623722653</v>
      </c>
      <c r="W926" s="18">
        <f>V926*dt + W925</f>
        <v>-0.30014005031028329</v>
      </c>
    </row>
    <row r="927" spans="1:23" x14ac:dyDescent="0.25">
      <c r="A927">
        <v>46.25</v>
      </c>
      <c r="B927">
        <v>0.26700000000000002</v>
      </c>
      <c r="C927">
        <v>0.59</v>
      </c>
      <c r="D927">
        <f t="shared" si="84"/>
        <v>6.9000000000000006E-2</v>
      </c>
      <c r="E927">
        <f t="shared" si="85"/>
        <v>0.28400000000000003</v>
      </c>
      <c r="F927" s="24">
        <f t="shared" si="86"/>
        <v>-0.1015335</v>
      </c>
      <c r="G927" s="24">
        <f t="shared" si="87"/>
        <v>0.26253528000000004</v>
      </c>
      <c r="H927" s="24">
        <f t="shared" si="88"/>
        <v>2.6107499999999995E-2</v>
      </c>
      <c r="I927" s="24">
        <f t="shared" si="89"/>
        <v>0.18710928000000004</v>
      </c>
      <c r="K927" s="17">
        <v>926</v>
      </c>
      <c r="L927" s="16">
        <f>L926+dt</f>
        <v>9.2499999999998472</v>
      </c>
      <c r="M927" s="16">
        <f>-springK*(P926)+grav*mass</f>
        <v>0.49820569933972458</v>
      </c>
      <c r="N927" s="16">
        <f>Table2[[#This Row],[F]]/mass</f>
        <v>3.3213713289314972</v>
      </c>
      <c r="O927" s="16">
        <f>N927*(dt) + O926</f>
        <v>1.4178617392787414</v>
      </c>
      <c r="P927" s="18">
        <f>O927*dt + P926</f>
        <v>-0.28838754226001206</v>
      </c>
      <c r="R927" s="17">
        <v>926</v>
      </c>
      <c r="S927" s="16">
        <f>S926+dt</f>
        <v>9.2499999999998472</v>
      </c>
      <c r="T927" s="16">
        <f>-springK*(W926)+grav*mass-$Y$2*V926</f>
        <v>0.48106851875757195</v>
      </c>
      <c r="U927" s="16">
        <f>Table24[[#This Row],[F]]/mass</f>
        <v>3.2071234583838133</v>
      </c>
      <c r="V927" s="16">
        <f>U927*(dt) + V926</f>
        <v>1.3752799969561034</v>
      </c>
      <c r="W927" s="18">
        <f>V927*dt + W926</f>
        <v>-0.28638725034072227</v>
      </c>
    </row>
    <row r="928" spans="1:23" x14ac:dyDescent="0.25">
      <c r="A928">
        <v>46.3</v>
      </c>
      <c r="B928">
        <v>0.3</v>
      </c>
      <c r="C928">
        <v>0.7</v>
      </c>
      <c r="D928">
        <f t="shared" si="84"/>
        <v>3.6000000000000032E-2</v>
      </c>
      <c r="E928">
        <f t="shared" si="85"/>
        <v>0.25100000000000006</v>
      </c>
      <c r="F928" s="24">
        <f t="shared" si="86"/>
        <v>-5.2974000000000049E-2</v>
      </c>
      <c r="G928" s="24">
        <f t="shared" si="87"/>
        <v>0.20506825500000009</v>
      </c>
      <c r="H928" s="24">
        <f t="shared" si="88"/>
        <v>3.6749999999999991E-2</v>
      </c>
      <c r="I928" s="24">
        <f t="shared" si="89"/>
        <v>0.18884425500000002</v>
      </c>
      <c r="K928" s="17">
        <v>927</v>
      </c>
      <c r="L928" s="16">
        <f>L927+dt</f>
        <v>9.259999999999847</v>
      </c>
      <c r="M928" s="16">
        <f>-springK*(P927)+grav*mass</f>
        <v>0.40590290011267838</v>
      </c>
      <c r="N928" s="16">
        <f>Table2[[#This Row],[F]]/mass</f>
        <v>2.7060193340845227</v>
      </c>
      <c r="O928" s="16">
        <f>N928*(dt) + O927</f>
        <v>1.4449219326195866</v>
      </c>
      <c r="P928" s="18">
        <f>O928*dt + P927</f>
        <v>-0.2739383229338162</v>
      </c>
      <c r="R928" s="17">
        <v>927</v>
      </c>
      <c r="S928" s="16">
        <f>S927+dt</f>
        <v>9.259999999999847</v>
      </c>
      <c r="T928" s="16">
        <f>-springK*(W927)+grav*mass-$Y$2*V927</f>
        <v>0.39150571972114567</v>
      </c>
      <c r="U928" s="16">
        <f>Table24[[#This Row],[F]]/mass</f>
        <v>2.6100381314743046</v>
      </c>
      <c r="V928" s="16">
        <f>U928*(dt) + V927</f>
        <v>1.4013803782708465</v>
      </c>
      <c r="W928" s="18">
        <f>V928*dt + W927</f>
        <v>-0.27237344655801382</v>
      </c>
    </row>
    <row r="929" spans="1:23" x14ac:dyDescent="0.25">
      <c r="A929">
        <v>46.35</v>
      </c>
      <c r="B929">
        <v>0.33600000000000002</v>
      </c>
      <c r="C929">
        <v>0.73</v>
      </c>
      <c r="D929">
        <f t="shared" si="84"/>
        <v>0</v>
      </c>
      <c r="E929">
        <f t="shared" si="85"/>
        <v>0.21500000000000002</v>
      </c>
      <c r="F929" s="24">
        <f t="shared" si="86"/>
        <v>0</v>
      </c>
      <c r="G929" s="24">
        <f t="shared" si="87"/>
        <v>0.15046237500000004</v>
      </c>
      <c r="H929" s="24">
        <f t="shared" si="88"/>
        <v>3.9967499999999996E-2</v>
      </c>
      <c r="I929" s="24">
        <f t="shared" si="89"/>
        <v>0.19042987500000003</v>
      </c>
      <c r="K929" s="17">
        <v>928</v>
      </c>
      <c r="L929" s="16">
        <f>L928+dt</f>
        <v>9.2699999999998468</v>
      </c>
      <c r="M929" s="16">
        <f>-springK*(P928)+grav*mass</f>
        <v>0.31183848229914335</v>
      </c>
      <c r="N929" s="16">
        <f>Table2[[#This Row],[F]]/mass</f>
        <v>2.0789232153276225</v>
      </c>
      <c r="O929" s="16">
        <f>N929*(dt) + O928</f>
        <v>1.4657111647728629</v>
      </c>
      <c r="P929" s="18">
        <f>O929*dt + P928</f>
        <v>-0.25928121128608755</v>
      </c>
      <c r="R929" s="17">
        <v>928</v>
      </c>
      <c r="S929" s="16">
        <f>S928+dt</f>
        <v>9.2699999999998468</v>
      </c>
      <c r="T929" s="16">
        <f>-springK*(W928)+grav*mass-$Y$2*V928</f>
        <v>0.30024975671439913</v>
      </c>
      <c r="U929" s="16">
        <f>Table24[[#This Row],[F]]/mass</f>
        <v>2.0016650447626612</v>
      </c>
      <c r="V929" s="16">
        <f>U929*(dt) + V928</f>
        <v>1.4213970287184732</v>
      </c>
      <c r="W929" s="18">
        <f>V929*dt + W928</f>
        <v>-0.25815947627082908</v>
      </c>
    </row>
    <row r="930" spans="1:23" x14ac:dyDescent="0.25">
      <c r="A930">
        <v>46.4</v>
      </c>
      <c r="B930">
        <v>0.373</v>
      </c>
      <c r="C930">
        <v>0.69</v>
      </c>
      <c r="D930">
        <f t="shared" si="84"/>
        <v>-3.6999999999999977E-2</v>
      </c>
      <c r="E930">
        <f t="shared" si="85"/>
        <v>0.17800000000000005</v>
      </c>
      <c r="F930" s="24">
        <f t="shared" si="86"/>
        <v>5.4445499999999973E-2</v>
      </c>
      <c r="G930" s="24">
        <f t="shared" si="87"/>
        <v>0.10313142000000006</v>
      </c>
      <c r="H930" s="24">
        <f t="shared" si="88"/>
        <v>3.5707499999999989E-2</v>
      </c>
      <c r="I930" s="24">
        <f t="shared" si="89"/>
        <v>0.19328442000000001</v>
      </c>
      <c r="K930" s="17">
        <v>929</v>
      </c>
      <c r="L930" s="16">
        <f>L929+dt</f>
        <v>9.2799999999998466</v>
      </c>
      <c r="M930" s="16">
        <f>-springK*(P929)+grav*mass</f>
        <v>0.21642068547242999</v>
      </c>
      <c r="N930" s="16">
        <f>Table2[[#This Row],[F]]/mass</f>
        <v>1.4428045698162</v>
      </c>
      <c r="O930" s="16">
        <f>N930*(dt) + O929</f>
        <v>1.4801392104710249</v>
      </c>
      <c r="P930" s="18">
        <f>O930*dt + P929</f>
        <v>-0.24447981918137732</v>
      </c>
      <c r="R930" s="17">
        <v>929</v>
      </c>
      <c r="S930" s="16">
        <f>S929+dt</f>
        <v>9.2799999999998466</v>
      </c>
      <c r="T930" s="16">
        <f>-springK*(W929)+grav*mass-$Y$2*V929</f>
        <v>0.20769679349437875</v>
      </c>
      <c r="U930" s="16">
        <f>Table24[[#This Row],[F]]/mass</f>
        <v>1.384645289962525</v>
      </c>
      <c r="V930" s="16">
        <f>U930*(dt) + V929</f>
        <v>1.4352434816180983</v>
      </c>
      <c r="W930" s="18">
        <f>V930*dt + W929</f>
        <v>-0.2438070414546481</v>
      </c>
    </row>
    <row r="931" spans="1:23" x14ac:dyDescent="0.25">
      <c r="A931">
        <v>46.45</v>
      </c>
      <c r="B931">
        <v>0.40500000000000003</v>
      </c>
      <c r="C931">
        <v>0.56999999999999995</v>
      </c>
      <c r="D931">
        <f t="shared" si="84"/>
        <v>-6.9000000000000006E-2</v>
      </c>
      <c r="E931">
        <f t="shared" si="85"/>
        <v>0.14600000000000002</v>
      </c>
      <c r="F931" s="24">
        <f t="shared" si="86"/>
        <v>0.1015335</v>
      </c>
      <c r="G931" s="24">
        <f t="shared" si="87"/>
        <v>6.9383580000000014E-2</v>
      </c>
      <c r="H931" s="24">
        <f t="shared" si="88"/>
        <v>2.4367499999999997E-2</v>
      </c>
      <c r="I931" s="24">
        <f t="shared" si="89"/>
        <v>0.19528457999999999</v>
      </c>
      <c r="K931" s="17">
        <v>930</v>
      </c>
      <c r="L931" s="16">
        <f>L930+dt</f>
        <v>9.2899999999998464</v>
      </c>
      <c r="M931" s="16">
        <f>-springK*(P930)+grav*mass</f>
        <v>0.12006362287076633</v>
      </c>
      <c r="N931" s="16">
        <f>Table2[[#This Row],[F]]/mass</f>
        <v>0.80042415247177556</v>
      </c>
      <c r="O931" s="16">
        <f>N931*(dt) + O930</f>
        <v>1.4881434519957426</v>
      </c>
      <c r="P931" s="18">
        <f>O931*dt + P930</f>
        <v>-0.22959838466141988</v>
      </c>
      <c r="R931" s="17">
        <v>930</v>
      </c>
      <c r="S931" s="16">
        <f>S930+dt</f>
        <v>9.2899999999998464</v>
      </c>
      <c r="T931" s="16">
        <f>-springK*(W930)+grav*mass-$Y$2*V930</f>
        <v>0.11424859638814096</v>
      </c>
      <c r="U931" s="16">
        <f>Table24[[#This Row],[F]]/mass</f>
        <v>0.76165730925427311</v>
      </c>
      <c r="V931" s="16">
        <f>U931*(dt) + V930</f>
        <v>1.4428600547106412</v>
      </c>
      <c r="W931" s="18">
        <f>V931*dt + W930</f>
        <v>-0.2293784409075417</v>
      </c>
    </row>
    <row r="932" spans="1:23" x14ac:dyDescent="0.25">
      <c r="A932">
        <v>46.5</v>
      </c>
      <c r="B932">
        <v>0.43</v>
      </c>
      <c r="C932">
        <v>0.4</v>
      </c>
      <c r="D932">
        <f t="shared" si="84"/>
        <v>-9.3999999999999972E-2</v>
      </c>
      <c r="E932">
        <f t="shared" si="85"/>
        <v>0.12100000000000005</v>
      </c>
      <c r="F932" s="24">
        <f t="shared" si="86"/>
        <v>0.13832099999999994</v>
      </c>
      <c r="G932" s="24">
        <f t="shared" si="87"/>
        <v>4.7656455000000042E-2</v>
      </c>
      <c r="H932" s="24">
        <f t="shared" si="88"/>
        <v>1.2000000000000002E-2</v>
      </c>
      <c r="I932" s="24">
        <f t="shared" si="89"/>
        <v>0.197977455</v>
      </c>
      <c r="K932" s="17">
        <v>931</v>
      </c>
      <c r="L932" s="16">
        <f>L931+dt</f>
        <v>9.2999999999998462</v>
      </c>
      <c r="M932" s="16">
        <f>-springK*(P931)+grav*mass</f>
        <v>2.3185484145843427E-2</v>
      </c>
      <c r="N932" s="16">
        <f>Table2[[#This Row],[F]]/mass</f>
        <v>0.15456989430562285</v>
      </c>
      <c r="O932" s="16">
        <f>N932*(dt) + O931</f>
        <v>1.4896891509387988</v>
      </c>
      <c r="P932" s="18">
        <f>O932*dt + P931</f>
        <v>-0.21470149315203188</v>
      </c>
      <c r="R932" s="17">
        <v>931</v>
      </c>
      <c r="S932" s="16">
        <f>S931+dt</f>
        <v>9.2999999999998462</v>
      </c>
      <c r="T932" s="16">
        <f>-springK*(W931)+grav*mass-$Y$2*V931</f>
        <v>2.0310790253385752E-2</v>
      </c>
      <c r="U932" s="16">
        <f>Table24[[#This Row],[F]]/mass</f>
        <v>0.13540526835590502</v>
      </c>
      <c r="V932" s="16">
        <f>U932*(dt) + V931</f>
        <v>1.4442141073942003</v>
      </c>
      <c r="W932" s="18">
        <f>V932*dt + W931</f>
        <v>-0.21493629983359969</v>
      </c>
    </row>
    <row r="933" spans="1:23" x14ac:dyDescent="0.25">
      <c r="A933">
        <v>46.55</v>
      </c>
      <c r="B933">
        <v>0.44500000000000001</v>
      </c>
      <c r="C933">
        <v>0.18</v>
      </c>
      <c r="D933">
        <f t="shared" si="84"/>
        <v>-0.10899999999999999</v>
      </c>
      <c r="E933">
        <f t="shared" si="85"/>
        <v>0.10600000000000004</v>
      </c>
      <c r="F933" s="24">
        <f t="shared" si="86"/>
        <v>0.16039349999999997</v>
      </c>
      <c r="G933" s="24">
        <f t="shared" si="87"/>
        <v>3.6573180000000025E-2</v>
      </c>
      <c r="H933" s="24">
        <f t="shared" si="88"/>
        <v>2.4299999999999999E-3</v>
      </c>
      <c r="I933" s="24">
        <f t="shared" si="89"/>
        <v>0.19939667999999999</v>
      </c>
      <c r="K933" s="17">
        <v>932</v>
      </c>
      <c r="L933" s="16">
        <f>L932+dt</f>
        <v>9.309999999999846</v>
      </c>
      <c r="M933" s="16">
        <f>-springK*(P932)+grav*mass</f>
        <v>-7.3793279580272486E-2</v>
      </c>
      <c r="N933" s="16">
        <f>Table2[[#This Row],[F]]/mass</f>
        <v>-0.49195519720181657</v>
      </c>
      <c r="O933" s="16">
        <f>N933*(dt) + O932</f>
        <v>1.4847695989667806</v>
      </c>
      <c r="P933" s="18">
        <f>O933*dt + P932</f>
        <v>-0.19985379716236407</v>
      </c>
      <c r="R933" s="17">
        <v>932</v>
      </c>
      <c r="S933" s="16">
        <f>S932+dt</f>
        <v>9.309999999999846</v>
      </c>
      <c r="T933" s="16">
        <f>-springK*(W932)+grav*mass-$Y$2*V932</f>
        <v>-7.370890219066023E-2</v>
      </c>
      <c r="U933" s="16">
        <f>Table24[[#This Row],[F]]/mass</f>
        <v>-0.49139268127106822</v>
      </c>
      <c r="V933" s="16">
        <f>U933*(dt) + V932</f>
        <v>1.4393001805814896</v>
      </c>
      <c r="W933" s="18">
        <f>V933*dt + W932</f>
        <v>-0.20054329802778478</v>
      </c>
    </row>
    <row r="934" spans="1:23" x14ac:dyDescent="0.25">
      <c r="A934">
        <v>46.6</v>
      </c>
      <c r="B934">
        <v>0.44800000000000001</v>
      </c>
      <c r="C934">
        <v>-0.05</v>
      </c>
      <c r="D934">
        <f t="shared" si="84"/>
        <v>-0.11199999999999999</v>
      </c>
      <c r="E934">
        <f t="shared" si="85"/>
        <v>0.10300000000000004</v>
      </c>
      <c r="F934" s="24">
        <f t="shared" si="86"/>
        <v>0.16480800000000001</v>
      </c>
      <c r="G934" s="24">
        <f t="shared" si="87"/>
        <v>3.4532295000000025E-2</v>
      </c>
      <c r="H934" s="24">
        <f t="shared" si="88"/>
        <v>1.8750000000000003E-4</v>
      </c>
      <c r="I934" s="24">
        <f t="shared" si="89"/>
        <v>0.19952779500000004</v>
      </c>
      <c r="K934" s="17">
        <v>933</v>
      </c>
      <c r="L934" s="16">
        <f>L933+dt</f>
        <v>9.3199999999998457</v>
      </c>
      <c r="M934" s="16">
        <f>-springK*(P933)+grav*mass</f>
        <v>-0.17045178047300991</v>
      </c>
      <c r="N934" s="16">
        <f>Table2[[#This Row],[F]]/mass</f>
        <v>-1.1363452031533994</v>
      </c>
      <c r="O934" s="16">
        <f>N934*(dt) + O933</f>
        <v>1.4734061469352466</v>
      </c>
      <c r="P934" s="18">
        <f>O934*dt + P933</f>
        <v>-0.1851197356930116</v>
      </c>
      <c r="R934" s="17">
        <v>933</v>
      </c>
      <c r="S934" s="16">
        <f>S933+dt</f>
        <v>9.3199999999998457</v>
      </c>
      <c r="T934" s="16">
        <f>-springK*(W933)+grav*mass-$Y$2*V933</f>
        <v>-0.16740243001970259</v>
      </c>
      <c r="U934" s="16">
        <f>Table24[[#This Row],[F]]/mass</f>
        <v>-1.1160162001313507</v>
      </c>
      <c r="V934" s="16">
        <f>U934*(dt) + V933</f>
        <v>1.428140018580176</v>
      </c>
      <c r="W934" s="18">
        <f>V934*dt + W933</f>
        <v>-0.18626189784198302</v>
      </c>
    </row>
    <row r="935" spans="1:23" x14ac:dyDescent="0.25">
      <c r="A935">
        <v>46.65</v>
      </c>
      <c r="B935">
        <v>0.439</v>
      </c>
      <c r="C935">
        <v>-0.28999999999999998</v>
      </c>
      <c r="D935">
        <f t="shared" si="84"/>
        <v>-0.10299999999999998</v>
      </c>
      <c r="E935">
        <f t="shared" si="85"/>
        <v>0.11200000000000004</v>
      </c>
      <c r="F935" s="24">
        <f t="shared" si="86"/>
        <v>0.15156449999999996</v>
      </c>
      <c r="G935" s="24">
        <f t="shared" si="87"/>
        <v>4.0830720000000029E-2</v>
      </c>
      <c r="H935" s="24">
        <f t="shared" si="88"/>
        <v>6.3074999999999997E-3</v>
      </c>
      <c r="I935" s="24">
        <f t="shared" si="89"/>
        <v>0.19870271999999997</v>
      </c>
      <c r="K935" s="17">
        <v>934</v>
      </c>
      <c r="L935" s="16">
        <f>L934+dt</f>
        <v>9.3299999999998455</v>
      </c>
      <c r="M935" s="16">
        <f>-springK*(P934)+grav*mass</f>
        <v>-0.26637052063849453</v>
      </c>
      <c r="N935" s="16">
        <f>Table2[[#This Row],[F]]/mass</f>
        <v>-1.775803470923297</v>
      </c>
      <c r="O935" s="16">
        <f>N935*(dt) + O934</f>
        <v>1.4556481122260136</v>
      </c>
      <c r="P935" s="18">
        <f>O935*dt + P934</f>
        <v>-0.17056325457075147</v>
      </c>
      <c r="R935" s="17">
        <v>934</v>
      </c>
      <c r="S935" s="16">
        <f>S934+dt</f>
        <v>9.3299999999998455</v>
      </c>
      <c r="T935" s="16">
        <f>-springK*(W934)+grav*mass-$Y$2*V934</f>
        <v>-0.26036318506727085</v>
      </c>
      <c r="U935" s="16">
        <f>Table24[[#This Row],[F]]/mass</f>
        <v>-1.7357545671151391</v>
      </c>
      <c r="V935" s="16">
        <f>U935*(dt) + V934</f>
        <v>1.4107824729090246</v>
      </c>
      <c r="W935" s="18">
        <f>V935*dt + W934</f>
        <v>-0.17215407311289277</v>
      </c>
    </row>
    <row r="936" spans="1:23" x14ac:dyDescent="0.25">
      <c r="A936">
        <v>46.7</v>
      </c>
      <c r="B936">
        <v>0.41899999999999998</v>
      </c>
      <c r="C936">
        <v>-0.49</v>
      </c>
      <c r="D936">
        <f t="shared" si="84"/>
        <v>-8.2999999999999963E-2</v>
      </c>
      <c r="E936">
        <f t="shared" si="85"/>
        <v>0.13200000000000006</v>
      </c>
      <c r="F936" s="24">
        <f t="shared" si="86"/>
        <v>0.12213449999999995</v>
      </c>
      <c r="G936" s="24">
        <f t="shared" si="87"/>
        <v>5.6715120000000049E-2</v>
      </c>
      <c r="H936" s="24">
        <f t="shared" si="88"/>
        <v>1.8007499999999999E-2</v>
      </c>
      <c r="I936" s="24">
        <f t="shared" si="89"/>
        <v>0.19685712</v>
      </c>
      <c r="K936" s="17">
        <v>935</v>
      </c>
      <c r="L936" s="16">
        <f>L935+dt</f>
        <v>9.3399999999998453</v>
      </c>
      <c r="M936" s="16">
        <f>-springK*(P935)+grav*mass</f>
        <v>-0.36113321274440802</v>
      </c>
      <c r="N936" s="16">
        <f>Table2[[#This Row],[F]]/mass</f>
        <v>-2.4075547516293869</v>
      </c>
      <c r="O936" s="16">
        <f>N936*(dt) + O935</f>
        <v>1.4315725647097197</v>
      </c>
      <c r="P936" s="18">
        <f>O936*dt + P935</f>
        <v>-0.15624752892365429</v>
      </c>
      <c r="R936" s="17">
        <v>935</v>
      </c>
      <c r="S936" s="16">
        <f>S935+dt</f>
        <v>9.3399999999998453</v>
      </c>
      <c r="T936" s="16">
        <f>-springK*(W935)+grav*mass-$Y$2*V935</f>
        <v>-0.35218776650797712</v>
      </c>
      <c r="U936" s="16">
        <f>Table24[[#This Row],[F]]/mass</f>
        <v>-2.3479184433865141</v>
      </c>
      <c r="V936" s="16">
        <f>U936*(dt) + V935</f>
        <v>1.3873032884751595</v>
      </c>
      <c r="W936" s="18">
        <f>V936*dt + W935</f>
        <v>-0.15828104022814118</v>
      </c>
    </row>
    <row r="937" spans="1:23" x14ac:dyDescent="0.25">
      <c r="A937">
        <v>46.75</v>
      </c>
      <c r="B937">
        <v>0.39</v>
      </c>
      <c r="C937">
        <v>-0.63</v>
      </c>
      <c r="D937">
        <f t="shared" si="84"/>
        <v>-5.3999999999999992E-2</v>
      </c>
      <c r="E937">
        <f t="shared" si="85"/>
        <v>0.16100000000000003</v>
      </c>
      <c r="F937" s="24">
        <f t="shared" si="86"/>
        <v>7.9460999999999976E-2</v>
      </c>
      <c r="G937" s="24">
        <f t="shared" si="87"/>
        <v>8.4372855000000024E-2</v>
      </c>
      <c r="H937" s="24">
        <f t="shared" si="88"/>
        <v>2.9767500000000002E-2</v>
      </c>
      <c r="I937" s="24">
        <f t="shared" si="89"/>
        <v>0.193601355</v>
      </c>
      <c r="K937" s="17">
        <v>936</v>
      </c>
      <c r="L937" s="16">
        <f>L936+dt</f>
        <v>9.3499999999998451</v>
      </c>
      <c r="M937" s="16">
        <f>-springK*(P936)+grav*mass</f>
        <v>-0.4543285867070106</v>
      </c>
      <c r="N937" s="16">
        <f>Table2[[#This Row],[F]]/mass</f>
        <v>-3.0288572447134041</v>
      </c>
      <c r="O937" s="16">
        <f>N937*(dt) + O936</f>
        <v>1.4012839922625857</v>
      </c>
      <c r="P937" s="18">
        <f>O937*dt + P936</f>
        <v>-0.14223468900102842</v>
      </c>
      <c r="R937" s="17">
        <v>936</v>
      </c>
      <c r="S937" s="16">
        <f>S936+dt</f>
        <v>9.3499999999998451</v>
      </c>
      <c r="T937" s="16">
        <f>-springK*(W936)+grav*mass-$Y$2*V936</f>
        <v>-0.44247773140327606</v>
      </c>
      <c r="U937" s="16">
        <f>Table24[[#This Row],[F]]/mass</f>
        <v>-2.9498515426885072</v>
      </c>
      <c r="V937" s="16">
        <f>U937*(dt) + V936</f>
        <v>1.3578047730482745</v>
      </c>
      <c r="W937" s="18">
        <f>V937*dt + W936</f>
        <v>-0.14470299249765844</v>
      </c>
    </row>
    <row r="938" spans="1:23" x14ac:dyDescent="0.25">
      <c r="A938">
        <v>46.8</v>
      </c>
      <c r="B938">
        <v>0.35599999999999998</v>
      </c>
      <c r="C938">
        <v>-0.72</v>
      </c>
      <c r="D938">
        <f t="shared" si="84"/>
        <v>-1.9999999999999962E-2</v>
      </c>
      <c r="E938">
        <f t="shared" si="85"/>
        <v>0.19500000000000006</v>
      </c>
      <c r="F938" s="24">
        <f t="shared" si="86"/>
        <v>2.9429999999999946E-2</v>
      </c>
      <c r="G938" s="24">
        <f t="shared" si="87"/>
        <v>0.12377137500000007</v>
      </c>
      <c r="H938" s="24">
        <f t="shared" si="88"/>
        <v>3.8879999999999998E-2</v>
      </c>
      <c r="I938" s="24">
        <f t="shared" si="89"/>
        <v>0.19208137500000003</v>
      </c>
      <c r="K938" s="17">
        <v>937</v>
      </c>
      <c r="L938" s="16">
        <f>L937+dt</f>
        <v>9.3599999999998449</v>
      </c>
      <c r="M938" s="16">
        <f>-springK*(P937)+grav*mass</f>
        <v>-0.54555217460330496</v>
      </c>
      <c r="N938" s="16">
        <f>Table2[[#This Row],[F]]/mass</f>
        <v>-3.6370144973553664</v>
      </c>
      <c r="O938" s="16">
        <f>N938*(dt) + O937</f>
        <v>1.3649138472890321</v>
      </c>
      <c r="P938" s="18">
        <f>O938*dt + P937</f>
        <v>-0.12858555052813811</v>
      </c>
      <c r="R938" s="17">
        <v>937</v>
      </c>
      <c r="S938" s="16">
        <f>S937+dt</f>
        <v>9.3599999999998449</v>
      </c>
      <c r="T938" s="16">
        <f>-springK*(W937)+grav*mass-$Y$2*V937</f>
        <v>-0.53084132361329184</v>
      </c>
      <c r="U938" s="16">
        <f>Table24[[#This Row],[F]]/mass</f>
        <v>-3.5389421574219457</v>
      </c>
      <c r="V938" s="16">
        <f>U938*(dt) + V937</f>
        <v>1.3224153514740551</v>
      </c>
      <c r="W938" s="18">
        <f>V938*dt + W937</f>
        <v>-0.1314788389829179</v>
      </c>
    </row>
    <row r="939" spans="1:23" x14ac:dyDescent="0.25">
      <c r="A939">
        <v>46.85</v>
      </c>
      <c r="B939">
        <v>0.31900000000000001</v>
      </c>
      <c r="C939">
        <v>-0.72</v>
      </c>
      <c r="D939">
        <f t="shared" si="84"/>
        <v>1.7000000000000015E-2</v>
      </c>
      <c r="E939">
        <f t="shared" si="85"/>
        <v>0.23200000000000004</v>
      </c>
      <c r="F939" s="24">
        <f t="shared" si="86"/>
        <v>-2.5015500000000024E-2</v>
      </c>
      <c r="G939" s="24">
        <f t="shared" si="87"/>
        <v>0.17519712000000004</v>
      </c>
      <c r="H939" s="24">
        <f t="shared" si="88"/>
        <v>3.8879999999999998E-2</v>
      </c>
      <c r="I939" s="24">
        <f t="shared" si="89"/>
        <v>0.18906162000000001</v>
      </c>
      <c r="K939" s="17">
        <v>938</v>
      </c>
      <c r="L939" s="16">
        <f>L938+dt</f>
        <v>9.3699999999998447</v>
      </c>
      <c r="M939" s="16">
        <f>-springK*(P938)+grav*mass</f>
        <v>-0.63440806606182099</v>
      </c>
      <c r="N939" s="16">
        <f>Table2[[#This Row],[F]]/mass</f>
        <v>-4.2293871070788072</v>
      </c>
      <c r="O939" s="16">
        <f>N939*(dt) + O938</f>
        <v>1.322619976218244</v>
      </c>
      <c r="P939" s="18">
        <f>O939*dt + P938</f>
        <v>-0.11535935076595567</v>
      </c>
      <c r="R939" s="17">
        <v>938</v>
      </c>
      <c r="S939" s="16">
        <f>S938+dt</f>
        <v>9.3699999999998447</v>
      </c>
      <c r="T939" s="16">
        <f>-springK*(W938)+grav*mass-$Y$2*V938</f>
        <v>-0.61689517357267853</v>
      </c>
      <c r="U939" s="16">
        <f>Table24[[#This Row],[F]]/mass</f>
        <v>-4.112634490484524</v>
      </c>
      <c r="V939" s="16">
        <f>U939*(dt) + V938</f>
        <v>1.2812890065692097</v>
      </c>
      <c r="W939" s="18">
        <f>V939*dt + W938</f>
        <v>-0.1186659489172258</v>
      </c>
    </row>
    <row r="940" spans="1:23" x14ac:dyDescent="0.25">
      <c r="A940">
        <v>46.9</v>
      </c>
      <c r="B940">
        <v>0.28399999999999997</v>
      </c>
      <c r="C940">
        <v>-0.65</v>
      </c>
      <c r="D940">
        <f t="shared" si="84"/>
        <v>5.2000000000000046E-2</v>
      </c>
      <c r="E940">
        <f t="shared" si="85"/>
        <v>0.26700000000000007</v>
      </c>
      <c r="F940" s="24">
        <f t="shared" si="86"/>
        <v>-7.6518000000000072E-2</v>
      </c>
      <c r="G940" s="24">
        <f t="shared" si="87"/>
        <v>0.23204569500000011</v>
      </c>
      <c r="H940" s="24">
        <f t="shared" si="88"/>
        <v>3.16875E-2</v>
      </c>
      <c r="I940" s="24">
        <f t="shared" si="89"/>
        <v>0.18721519500000003</v>
      </c>
      <c r="K940" s="17">
        <v>939</v>
      </c>
      <c r="L940" s="16">
        <f>L939+dt</f>
        <v>9.3799999999998445</v>
      </c>
      <c r="M940" s="16">
        <f>-springK*(P939)+grav*mass</f>
        <v>-0.72051062651362863</v>
      </c>
      <c r="N940" s="16">
        <f>Table2[[#This Row],[F]]/mass</f>
        <v>-4.8034041767575246</v>
      </c>
      <c r="O940" s="16">
        <f>N940*(dt) + O939</f>
        <v>1.2745859344506687</v>
      </c>
      <c r="P940" s="18">
        <f>O940*dt + P939</f>
        <v>-0.10261349142144899</v>
      </c>
      <c r="R940" s="17">
        <v>939</v>
      </c>
      <c r="S940" s="16">
        <f>S939+dt</f>
        <v>9.3799999999998445</v>
      </c>
      <c r="T940" s="16">
        <f>-springK*(W939)+grav*mass-$Y$2*V939</f>
        <v>-0.70026596155542931</v>
      </c>
      <c r="U940" s="16">
        <f>Table24[[#This Row],[F]]/mass</f>
        <v>-4.6684397437028622</v>
      </c>
      <c r="V940" s="16">
        <f>U940*(dt) + V939</f>
        <v>1.2346046091321812</v>
      </c>
      <c r="W940" s="18">
        <f>V940*dt + W939</f>
        <v>-0.10631990282590399</v>
      </c>
    </row>
    <row r="941" spans="1:23" x14ac:dyDescent="0.25">
      <c r="A941">
        <v>46.95</v>
      </c>
      <c r="B941">
        <v>0.254</v>
      </c>
      <c r="C941">
        <v>-0.51</v>
      </c>
      <c r="D941">
        <f t="shared" si="84"/>
        <v>8.2000000000000017E-2</v>
      </c>
      <c r="E941">
        <f t="shared" si="85"/>
        <v>0.29700000000000004</v>
      </c>
      <c r="F941" s="24">
        <f t="shared" si="86"/>
        <v>-0.12066300000000002</v>
      </c>
      <c r="G941" s="24">
        <f t="shared" si="87"/>
        <v>0.28712029500000008</v>
      </c>
      <c r="H941" s="24">
        <f t="shared" si="88"/>
        <v>1.9507500000000001E-2</v>
      </c>
      <c r="I941" s="24">
        <f t="shared" si="89"/>
        <v>0.18596479500000007</v>
      </c>
      <c r="K941" s="17">
        <v>940</v>
      </c>
      <c r="L941" s="16">
        <f>L940+dt</f>
        <v>9.3899999999998442</v>
      </c>
      <c r="M941" s="16">
        <f>-springK*(P940)+grav*mass</f>
        <v>-0.80348617084636709</v>
      </c>
      <c r="N941" s="16">
        <f>Table2[[#This Row],[F]]/mass</f>
        <v>-5.3565744723091138</v>
      </c>
      <c r="O941" s="16">
        <f>N941*(dt) + O940</f>
        <v>1.2210201897275776</v>
      </c>
      <c r="P941" s="18">
        <f>O941*dt + P940</f>
        <v>-9.0403289524173217E-2</v>
      </c>
      <c r="R941" s="17">
        <v>940</v>
      </c>
      <c r="S941" s="16">
        <f>S940+dt</f>
        <v>9.3899999999998442</v>
      </c>
      <c r="T941" s="16">
        <f>-springK*(W940)+grav*mass-$Y$2*V940</f>
        <v>-0.78059203721249726</v>
      </c>
      <c r="U941" s="16">
        <f>Table24[[#This Row],[F]]/mass</f>
        <v>-5.2039469147499817</v>
      </c>
      <c r="V941" s="16">
        <f>U941*(dt) + V940</f>
        <v>1.1825651399846813</v>
      </c>
      <c r="W941" s="18">
        <f>V941*dt + W940</f>
        <v>-9.4494251426057177E-2</v>
      </c>
    </row>
    <row r="942" spans="1:23" x14ac:dyDescent="0.25">
      <c r="A942">
        <v>47</v>
      </c>
      <c r="B942">
        <v>0.23300000000000001</v>
      </c>
      <c r="C942">
        <v>-0.31</v>
      </c>
      <c r="D942">
        <f t="shared" si="84"/>
        <v>0.10300000000000001</v>
      </c>
      <c r="E942">
        <f t="shared" si="85"/>
        <v>0.31800000000000006</v>
      </c>
      <c r="F942" s="24">
        <f t="shared" si="86"/>
        <v>-0.15156450000000002</v>
      </c>
      <c r="G942" s="24">
        <f t="shared" si="87"/>
        <v>0.32915862000000012</v>
      </c>
      <c r="H942" s="24">
        <f t="shared" si="88"/>
        <v>7.2075000000000004E-3</v>
      </c>
      <c r="I942" s="24">
        <f t="shared" si="89"/>
        <v>0.18480162000000011</v>
      </c>
      <c r="K942" s="17">
        <v>941</v>
      </c>
      <c r="L942" s="16">
        <f>L941+dt</f>
        <v>9.399999999999844</v>
      </c>
      <c r="M942" s="16">
        <f>-springK*(P941)+grav*mass</f>
        <v>-0.88297458519763239</v>
      </c>
      <c r="N942" s="16">
        <f>Table2[[#This Row],[F]]/mass</f>
        <v>-5.886497234650883</v>
      </c>
      <c r="O942" s="16">
        <f>N942*(dt) + O941</f>
        <v>1.1621552173810688</v>
      </c>
      <c r="P942" s="18">
        <f>O942*dt + P941</f>
        <v>-7.8781737350362535E-2</v>
      </c>
      <c r="R942" s="17">
        <v>941</v>
      </c>
      <c r="S942" s="16">
        <f>S941+dt</f>
        <v>9.399999999999844</v>
      </c>
      <c r="T942" s="16">
        <f>-springK*(W941)+grav*mass-$Y$2*V941</f>
        <v>-0.85752498835635249</v>
      </c>
      <c r="U942" s="16">
        <f>Table24[[#This Row],[F]]/mass</f>
        <v>-5.7168332557090169</v>
      </c>
      <c r="V942" s="16">
        <f>U942*(dt) + V941</f>
        <v>1.1253968074275911</v>
      </c>
      <c r="W942" s="18">
        <f>V942*dt + W941</f>
        <v>-8.3240283351781269E-2</v>
      </c>
    </row>
    <row r="943" spans="1:23" x14ac:dyDescent="0.25">
      <c r="A943">
        <v>47.05</v>
      </c>
      <c r="B943">
        <v>0.223</v>
      </c>
      <c r="C943">
        <v>-0.09</v>
      </c>
      <c r="D943">
        <f t="shared" si="84"/>
        <v>0.11300000000000002</v>
      </c>
      <c r="E943">
        <f t="shared" si="85"/>
        <v>0.32800000000000007</v>
      </c>
      <c r="F943" s="24">
        <f t="shared" si="86"/>
        <v>-0.16627950000000005</v>
      </c>
      <c r="G943" s="24">
        <f t="shared" si="87"/>
        <v>0.35018592000000009</v>
      </c>
      <c r="H943" s="24">
        <f t="shared" si="88"/>
        <v>6.0749999999999997E-4</v>
      </c>
      <c r="I943" s="24">
        <f t="shared" si="89"/>
        <v>0.18451392000000005</v>
      </c>
      <c r="K943" s="17">
        <v>942</v>
      </c>
      <c r="L943" s="16">
        <f>L942+dt</f>
        <v>9.4099999999998438</v>
      </c>
      <c r="M943" s="16">
        <f>-springK*(P942)+grav*mass</f>
        <v>-0.95863088984913991</v>
      </c>
      <c r="N943" s="16">
        <f>Table2[[#This Row],[F]]/mass</f>
        <v>-6.3908725989942665</v>
      </c>
      <c r="O943" s="16">
        <f>N943*(dt) + O942</f>
        <v>1.0982464913911261</v>
      </c>
      <c r="P943" s="18">
        <f>O943*dt + P942</f>
        <v>-6.7799272436451272E-2</v>
      </c>
      <c r="R943" s="17">
        <v>942</v>
      </c>
      <c r="S943" s="16">
        <f>S942+dt</f>
        <v>9.4099999999998438</v>
      </c>
      <c r="T943" s="16">
        <f>-springK*(W942)+grav*mass-$Y$2*V942</f>
        <v>-0.9307311521873316</v>
      </c>
      <c r="U943" s="16">
        <f>Table24[[#This Row],[F]]/mass</f>
        <v>-6.2048743479155446</v>
      </c>
      <c r="V943" s="16">
        <f>U943*(dt) + V942</f>
        <v>1.0633480639484356</v>
      </c>
      <c r="W943" s="18">
        <f>V943*dt + W942</f>
        <v>-7.2606802712296914E-2</v>
      </c>
    </row>
    <row r="944" spans="1:23" x14ac:dyDescent="0.25">
      <c r="A944">
        <v>47.1</v>
      </c>
      <c r="B944">
        <v>0.224</v>
      </c>
      <c r="C944">
        <v>0.14000000000000001</v>
      </c>
      <c r="D944">
        <f t="shared" si="84"/>
        <v>0.11200000000000002</v>
      </c>
      <c r="E944">
        <f t="shared" si="85"/>
        <v>0.32700000000000007</v>
      </c>
      <c r="F944" s="24">
        <f t="shared" si="86"/>
        <v>-0.16480800000000004</v>
      </c>
      <c r="G944" s="24">
        <f t="shared" si="87"/>
        <v>0.34805389500000011</v>
      </c>
      <c r="H944" s="24">
        <f t="shared" si="88"/>
        <v>1.4700000000000002E-3</v>
      </c>
      <c r="I944" s="24">
        <f t="shared" si="89"/>
        <v>0.18471589500000007</v>
      </c>
      <c r="K944" s="17">
        <v>943</v>
      </c>
      <c r="L944" s="16">
        <f>L943+dt</f>
        <v>9.4199999999998436</v>
      </c>
      <c r="M944" s="16">
        <f>-springK*(P943)+grav*mass</f>
        <v>-1.0301267364387023</v>
      </c>
      <c r="N944" s="16">
        <f>Table2[[#This Row],[F]]/mass</f>
        <v>-6.8675115762580159</v>
      </c>
      <c r="O944" s="16">
        <f>N944*(dt) + O943</f>
        <v>1.0295713756285458</v>
      </c>
      <c r="P944" s="18">
        <f>O944*dt + P943</f>
        <v>-5.7503558680165809E-2</v>
      </c>
      <c r="R944" s="17">
        <v>943</v>
      </c>
      <c r="S944" s="16">
        <f>S943+dt</f>
        <v>9.4199999999998436</v>
      </c>
      <c r="T944" s="16">
        <f>-springK*(W943)+grav*mass-$Y$2*V943</f>
        <v>-0.99989306240689568</v>
      </c>
      <c r="U944" s="16">
        <f>Table24[[#This Row],[F]]/mass</f>
        <v>-6.6659537493793044</v>
      </c>
      <c r="V944" s="16">
        <f>U944*(dt) + V943</f>
        <v>0.99668852645464256</v>
      </c>
      <c r="W944" s="18">
        <f>V944*dt + W943</f>
        <v>-6.2639917447750493E-2</v>
      </c>
    </row>
    <row r="945" spans="1:23" x14ac:dyDescent="0.25">
      <c r="A945">
        <v>47.15</v>
      </c>
      <c r="B945">
        <v>0.23699999999999999</v>
      </c>
      <c r="C945">
        <v>0.37</v>
      </c>
      <c r="D945">
        <f t="shared" si="84"/>
        <v>9.9000000000000032E-2</v>
      </c>
      <c r="E945">
        <f t="shared" si="85"/>
        <v>0.31400000000000006</v>
      </c>
      <c r="F945" s="24">
        <f t="shared" si="86"/>
        <v>-0.14567850000000004</v>
      </c>
      <c r="G945" s="24">
        <f t="shared" si="87"/>
        <v>0.32092998000000011</v>
      </c>
      <c r="H945" s="24">
        <f t="shared" si="88"/>
        <v>1.0267499999999999E-2</v>
      </c>
      <c r="I945" s="24">
        <f t="shared" si="89"/>
        <v>0.18551898000000006</v>
      </c>
      <c r="K945" s="17">
        <v>944</v>
      </c>
      <c r="L945" s="16">
        <f>L944+dt</f>
        <v>9.4299999999998434</v>
      </c>
      <c r="M945" s="16">
        <f>-springK*(P944)+grav*mass</f>
        <v>-1.0971518329921206</v>
      </c>
      <c r="N945" s="16">
        <f>Table2[[#This Row],[F]]/mass</f>
        <v>-7.3143455532808046</v>
      </c>
      <c r="O945" s="16">
        <f>N945*(dt) + O944</f>
        <v>0.95642792009573774</v>
      </c>
      <c r="P945" s="18">
        <f>O945*dt + P944</f>
        <v>-4.7939279479208431E-2</v>
      </c>
      <c r="R945" s="17">
        <v>944</v>
      </c>
      <c r="S945" s="16">
        <f>S944+dt</f>
        <v>9.4299999999998434</v>
      </c>
      <c r="T945" s="16">
        <f>-springK*(W944)+grav*mass-$Y$2*V944</f>
        <v>-1.0647108259415989</v>
      </c>
      <c r="U945" s="16">
        <f>Table24[[#This Row],[F]]/mass</f>
        <v>-7.0980721729439935</v>
      </c>
      <c r="V945" s="16">
        <f>U945*(dt) + V944</f>
        <v>0.92570780472520264</v>
      </c>
      <c r="W945" s="18">
        <f>V945*dt + W944</f>
        <v>-5.3382839400498469E-2</v>
      </c>
    </row>
    <row r="946" spans="1:23" x14ac:dyDescent="0.25">
      <c r="A946">
        <v>47.2</v>
      </c>
      <c r="B946">
        <v>0.26</v>
      </c>
      <c r="C946">
        <v>0.55000000000000004</v>
      </c>
      <c r="D946">
        <f t="shared" si="84"/>
        <v>7.6000000000000012E-2</v>
      </c>
      <c r="E946">
        <f t="shared" si="85"/>
        <v>0.29100000000000004</v>
      </c>
      <c r="F946" s="24">
        <f t="shared" si="86"/>
        <v>-0.11183400000000003</v>
      </c>
      <c r="G946" s="24">
        <f t="shared" si="87"/>
        <v>0.27563665500000006</v>
      </c>
      <c r="H946" s="24">
        <f t="shared" si="88"/>
        <v>2.2687500000000003E-2</v>
      </c>
      <c r="I946" s="24">
        <f t="shared" si="89"/>
        <v>0.18649015500000002</v>
      </c>
      <c r="K946" s="17">
        <v>945</v>
      </c>
      <c r="L946" s="16">
        <f>L945+dt</f>
        <v>9.4399999999998432</v>
      </c>
      <c r="M946" s="16">
        <f>-springK*(P945)+grav*mass</f>
        <v>-1.1594152905903532</v>
      </c>
      <c r="N946" s="16">
        <f>Table2[[#This Row],[F]]/mass</f>
        <v>-7.7294352706023552</v>
      </c>
      <c r="O946" s="16">
        <f>N946*(dt) + O945</f>
        <v>0.87913356738971415</v>
      </c>
      <c r="P946" s="18">
        <f>O946*dt + P945</f>
        <v>-3.9147943805311287E-2</v>
      </c>
      <c r="R946" s="17">
        <v>945</v>
      </c>
      <c r="S946" s="16">
        <f>S945+dt</f>
        <v>9.4399999999998432</v>
      </c>
      <c r="T946" s="16">
        <f>-springK*(W945)+grav*mass-$Y$2*V945</f>
        <v>-1.1249034233074802</v>
      </c>
      <c r="U946" s="16">
        <f>Table24[[#This Row],[F]]/mass</f>
        <v>-7.4993561553832011</v>
      </c>
      <c r="V946" s="16">
        <f>U946*(dt) + V945</f>
        <v>0.85071424317137068</v>
      </c>
      <c r="W946" s="18">
        <f>V946*dt + W945</f>
        <v>-4.487569696878476E-2</v>
      </c>
    </row>
    <row r="947" spans="1:23" x14ac:dyDescent="0.25">
      <c r="A947">
        <v>47.25</v>
      </c>
      <c r="B947">
        <v>0.29199999999999998</v>
      </c>
      <c r="C947">
        <v>0.67</v>
      </c>
      <c r="D947">
        <f t="shared" si="84"/>
        <v>4.4000000000000039E-2</v>
      </c>
      <c r="E947">
        <f t="shared" si="85"/>
        <v>0.25900000000000006</v>
      </c>
      <c r="F947" s="24">
        <f t="shared" si="86"/>
        <v>-6.4746000000000067E-2</v>
      </c>
      <c r="G947" s="24">
        <f t="shared" si="87"/>
        <v>0.21834865500000009</v>
      </c>
      <c r="H947" s="24">
        <f t="shared" si="88"/>
        <v>3.3667500000000003E-2</v>
      </c>
      <c r="I947" s="24">
        <f t="shared" si="89"/>
        <v>0.18727015500000005</v>
      </c>
      <c r="K947" s="17">
        <v>946</v>
      </c>
      <c r="L947" s="16">
        <f>L946+dt</f>
        <v>9.449999999999843</v>
      </c>
      <c r="M947" s="16">
        <f>-springK*(P946)+grav*mass</f>
        <v>-1.2166468858274235</v>
      </c>
      <c r="N947" s="16">
        <f>Table2[[#This Row],[F]]/mass</f>
        <v>-8.1109792388494899</v>
      </c>
      <c r="O947" s="16">
        <f>N947*(dt) + O946</f>
        <v>0.79802377500121924</v>
      </c>
      <c r="P947" s="18">
        <f>O947*dt + P946</f>
        <v>-3.1167706055299095E-2</v>
      </c>
      <c r="R947" s="17">
        <v>946</v>
      </c>
      <c r="S947" s="16">
        <f>S946+dt</f>
        <v>9.449999999999843</v>
      </c>
      <c r="T947" s="16">
        <f>-springK*(W946)+grav*mass-$Y$2*V946</f>
        <v>-1.1802099269763826</v>
      </c>
      <c r="U947" s="16">
        <f>Table24[[#This Row],[F]]/mass</f>
        <v>-7.8680661798425513</v>
      </c>
      <c r="V947" s="16">
        <f>U947*(dt) + V946</f>
        <v>0.7720335813729452</v>
      </c>
      <c r="W947" s="18">
        <f>V947*dt + W946</f>
        <v>-3.7155361155055307E-2</v>
      </c>
    </row>
    <row r="948" spans="1:23" x14ac:dyDescent="0.25">
      <c r="A948">
        <v>47.3</v>
      </c>
      <c r="B948">
        <v>0.32800000000000001</v>
      </c>
      <c r="C948">
        <v>0.72</v>
      </c>
      <c r="D948">
        <f t="shared" si="84"/>
        <v>8.0000000000000071E-3</v>
      </c>
      <c r="E948">
        <f t="shared" si="85"/>
        <v>0.22300000000000003</v>
      </c>
      <c r="F948" s="24">
        <f t="shared" si="86"/>
        <v>-1.177200000000001E-2</v>
      </c>
      <c r="G948" s="24">
        <f t="shared" si="87"/>
        <v>0.16186789500000004</v>
      </c>
      <c r="H948" s="24">
        <f t="shared" si="88"/>
        <v>3.8879999999999998E-2</v>
      </c>
      <c r="I948" s="24">
        <f t="shared" si="89"/>
        <v>0.18897589500000003</v>
      </c>
      <c r="K948" s="17">
        <v>947</v>
      </c>
      <c r="L948" s="16">
        <f>L947+dt</f>
        <v>9.4599999999998428</v>
      </c>
      <c r="M948" s="16">
        <f>-springK*(P947)+grav*mass</f>
        <v>-1.268598233580003</v>
      </c>
      <c r="N948" s="16">
        <f>Table2[[#This Row],[F]]/mass</f>
        <v>-8.4573215572000198</v>
      </c>
      <c r="O948" s="16">
        <f>N948*(dt) + O947</f>
        <v>0.71345055942921909</v>
      </c>
      <c r="P948" s="18">
        <f>O948*dt + P947</f>
        <v>-2.4033200461006904E-2</v>
      </c>
      <c r="R948" s="17">
        <v>947</v>
      </c>
      <c r="S948" s="16">
        <f>S947+dt</f>
        <v>9.4599999999998428</v>
      </c>
      <c r="T948" s="16">
        <f>-springK*(W947)+grav*mass-$Y$2*V947</f>
        <v>-1.2303906324619629</v>
      </c>
      <c r="U948" s="16">
        <f>Table24[[#This Row],[F]]/mass</f>
        <v>-8.2026042164130857</v>
      </c>
      <c r="V948" s="16">
        <f>U948*(dt) + V947</f>
        <v>0.6900075392088143</v>
      </c>
      <c r="W948" s="18">
        <f>V948*dt + W947</f>
        <v>-3.0255285762967161E-2</v>
      </c>
    </row>
    <row r="949" spans="1:23" x14ac:dyDescent="0.25">
      <c r="A949">
        <v>47.35</v>
      </c>
      <c r="B949">
        <v>0.36399999999999999</v>
      </c>
      <c r="C949">
        <v>0.7</v>
      </c>
      <c r="D949">
        <f t="shared" si="84"/>
        <v>-2.7999999999999969E-2</v>
      </c>
      <c r="E949">
        <f t="shared" si="85"/>
        <v>0.18700000000000006</v>
      </c>
      <c r="F949" s="24">
        <f t="shared" si="86"/>
        <v>4.1201999999999954E-2</v>
      </c>
      <c r="G949" s="24">
        <f t="shared" si="87"/>
        <v>0.11382409500000007</v>
      </c>
      <c r="H949" s="24">
        <f t="shared" si="88"/>
        <v>3.6749999999999991E-2</v>
      </c>
      <c r="I949" s="24">
        <f t="shared" si="89"/>
        <v>0.19177609500000004</v>
      </c>
      <c r="K949" s="17">
        <v>948</v>
      </c>
      <c r="L949" s="16">
        <f>L948+dt</f>
        <v>9.4699999999998425</v>
      </c>
      <c r="M949" s="16">
        <f>-springK*(P948)+grav*mass</f>
        <v>-1.3150438649988452</v>
      </c>
      <c r="N949" s="16">
        <f>Table2[[#This Row],[F]]/mass</f>
        <v>-8.7669590999923024</v>
      </c>
      <c r="O949" s="16">
        <f>N949*(dt) + O948</f>
        <v>0.62578096842929609</v>
      </c>
      <c r="P949" s="18">
        <f>O949*dt + P948</f>
        <v>-1.7775390776713942E-2</v>
      </c>
      <c r="R949" s="17">
        <v>948</v>
      </c>
      <c r="S949" s="16">
        <f>S948+dt</f>
        <v>9.4699999999998425</v>
      </c>
      <c r="T949" s="16">
        <f>-springK*(W948)+grav*mass-$Y$2*V948</f>
        <v>-1.2752280972222927</v>
      </c>
      <c r="U949" s="16">
        <f>Table24[[#This Row],[F]]/mass</f>
        <v>-8.5015206481486185</v>
      </c>
      <c r="V949" s="16">
        <f>U949*(dt) + V948</f>
        <v>0.60499233272732811</v>
      </c>
      <c r="W949" s="18">
        <f>V949*dt + W948</f>
        <v>-2.4205362435693881E-2</v>
      </c>
    </row>
    <row r="950" spans="1:23" x14ac:dyDescent="0.25">
      <c r="A950">
        <v>47.4</v>
      </c>
      <c r="B950">
        <v>0.39700000000000002</v>
      </c>
      <c r="C950">
        <v>0.6</v>
      </c>
      <c r="D950">
        <f t="shared" si="84"/>
        <v>-6.0999999999999999E-2</v>
      </c>
      <c r="E950">
        <f t="shared" si="85"/>
        <v>0.15400000000000003</v>
      </c>
      <c r="F950" s="24">
        <f t="shared" si="86"/>
        <v>8.9761500000000008E-2</v>
      </c>
      <c r="G950" s="24">
        <f t="shared" si="87"/>
        <v>7.7195580000000028E-2</v>
      </c>
      <c r="H950" s="24">
        <f t="shared" si="88"/>
        <v>2.7E-2</v>
      </c>
      <c r="I950" s="24">
        <f t="shared" si="89"/>
        <v>0.19395708000000003</v>
      </c>
      <c r="K950" s="17">
        <v>949</v>
      </c>
      <c r="L950" s="16">
        <f>L949+dt</f>
        <v>9.4799999999998423</v>
      </c>
      <c r="M950" s="16">
        <f>-springK*(P949)+grav*mass</f>
        <v>-1.3557822060435922</v>
      </c>
      <c r="N950" s="16">
        <f>Table2[[#This Row],[F]]/mass</f>
        <v>-9.0385480402906158</v>
      </c>
      <c r="O950" s="16">
        <f>N950*(dt) + O949</f>
        <v>0.53539548802638992</v>
      </c>
      <c r="P950" s="18">
        <f>O950*dt + P949</f>
        <v>-1.2421435896450042E-2</v>
      </c>
      <c r="R950" s="17">
        <v>949</v>
      </c>
      <c r="S950" s="16">
        <f>S949+dt</f>
        <v>9.4799999999998423</v>
      </c>
      <c r="T950" s="16">
        <f>-springK*(W949)+grav*mass-$Y$2*V949</f>
        <v>-1.3145280828763604</v>
      </c>
      <c r="U950" s="16">
        <f>Table24[[#This Row],[F]]/mass</f>
        <v>-8.7635205525090694</v>
      </c>
      <c r="V950" s="16">
        <f>U950*(dt) + V949</f>
        <v>0.51735712720223737</v>
      </c>
      <c r="W950" s="18">
        <f>V950*dt + W949</f>
        <v>-1.9031791163671506E-2</v>
      </c>
    </row>
    <row r="951" spans="1:23" x14ac:dyDescent="0.25">
      <c r="A951">
        <v>47.45</v>
      </c>
      <c r="B951">
        <v>0.42399999999999999</v>
      </c>
      <c r="C951">
        <v>0.44</v>
      </c>
      <c r="D951">
        <f t="shared" si="84"/>
        <v>-8.7999999999999967E-2</v>
      </c>
      <c r="E951">
        <f t="shared" si="85"/>
        <v>0.12700000000000006</v>
      </c>
      <c r="F951" s="24">
        <f t="shared" si="86"/>
        <v>0.12949199999999997</v>
      </c>
      <c r="G951" s="24">
        <f t="shared" si="87"/>
        <v>5.2499895000000046E-2</v>
      </c>
      <c r="H951" s="24">
        <f t="shared" si="88"/>
        <v>1.4519999999999998E-2</v>
      </c>
      <c r="I951" s="24">
        <f t="shared" si="89"/>
        <v>0.19651189500000002</v>
      </c>
      <c r="K951" s="17">
        <v>950</v>
      </c>
      <c r="L951" s="16">
        <f>L950+dt</f>
        <v>9.4899999999998421</v>
      </c>
      <c r="M951" s="16">
        <f>-springK*(P950)+grav*mass</f>
        <v>-1.3906364523141104</v>
      </c>
      <c r="N951" s="16">
        <f>Table2[[#This Row],[F]]/mass</f>
        <v>-9.2709096820940697</v>
      </c>
      <c r="O951" s="16">
        <f>N951*(dt) + O950</f>
        <v>0.44268639120544923</v>
      </c>
      <c r="P951" s="18">
        <f>O951*dt + P950</f>
        <v>-7.9945719843955501E-3</v>
      </c>
      <c r="R951" s="17">
        <v>950</v>
      </c>
      <c r="S951" s="16">
        <f>S950+dt</f>
        <v>9.4899999999998421</v>
      </c>
      <c r="T951" s="16">
        <f>-springK*(W950)+grav*mass-$Y$2*V950</f>
        <v>-1.3481203966517006</v>
      </c>
      <c r="U951" s="16">
        <f>Table24[[#This Row],[F]]/mass</f>
        <v>-8.9874693110113384</v>
      </c>
      <c r="V951" s="16">
        <f>U951*(dt) + V950</f>
        <v>0.427482434092124</v>
      </c>
      <c r="W951" s="18">
        <f>V951*dt + W950</f>
        <v>-1.4756966822750267E-2</v>
      </c>
    </row>
    <row r="952" spans="1:23" x14ac:dyDescent="0.25">
      <c r="A952">
        <v>47.5</v>
      </c>
      <c r="B952">
        <v>0.441</v>
      </c>
      <c r="C952">
        <v>0.23</v>
      </c>
      <c r="D952">
        <f t="shared" si="84"/>
        <v>-0.10499999999999998</v>
      </c>
      <c r="E952">
        <f t="shared" si="85"/>
        <v>0.11000000000000004</v>
      </c>
      <c r="F952" s="24">
        <f t="shared" si="86"/>
        <v>0.15450749999999996</v>
      </c>
      <c r="G952" s="24">
        <f t="shared" si="87"/>
        <v>3.9385500000000032E-2</v>
      </c>
      <c r="H952" s="24">
        <f t="shared" si="88"/>
        <v>3.9674999999999997E-3</v>
      </c>
      <c r="I952" s="24">
        <f t="shared" si="89"/>
        <v>0.19786049999999999</v>
      </c>
      <c r="K952" s="17">
        <v>951</v>
      </c>
      <c r="L952" s="16">
        <f>L951+dt</f>
        <v>9.4999999999998419</v>
      </c>
      <c r="M952" s="16">
        <f>-springK*(P951)+grav*mass</f>
        <v>-1.4194553363815849</v>
      </c>
      <c r="N952" s="16">
        <f>Table2[[#This Row],[F]]/mass</f>
        <v>-9.4630355758772335</v>
      </c>
      <c r="O952" s="16">
        <f>N952*(dt) + O951</f>
        <v>0.3480560354466769</v>
      </c>
      <c r="P952" s="18">
        <f>O952*dt + P951</f>
        <v>-4.5140116299287811E-3</v>
      </c>
      <c r="R952" s="17">
        <v>951</v>
      </c>
      <c r="S952" s="16">
        <f>S951+dt</f>
        <v>9.4999999999998419</v>
      </c>
      <c r="T952" s="16">
        <f>-springK*(W951)+grav*mass-$Y$2*V951</f>
        <v>-1.375859628417988</v>
      </c>
      <c r="U952" s="16">
        <f>Table24[[#This Row],[F]]/mass</f>
        <v>-9.1723975227865875</v>
      </c>
      <c r="V952" s="16">
        <f>U952*(dt) + V951</f>
        <v>0.33575845886425815</v>
      </c>
      <c r="W952" s="18">
        <f>V952*dt + W951</f>
        <v>-1.1399382234107686E-2</v>
      </c>
    </row>
    <row r="953" spans="1:23" x14ac:dyDescent="0.25">
      <c r="A953">
        <v>47.55</v>
      </c>
      <c r="B953">
        <v>0.44700000000000001</v>
      </c>
      <c r="C953">
        <v>0</v>
      </c>
      <c r="D953">
        <f t="shared" si="84"/>
        <v>-0.11099999999999999</v>
      </c>
      <c r="E953">
        <f t="shared" si="85"/>
        <v>0.10400000000000004</v>
      </c>
      <c r="F953" s="24">
        <f t="shared" si="86"/>
        <v>0.1633365</v>
      </c>
      <c r="G953" s="24">
        <f t="shared" si="87"/>
        <v>3.5206080000000022E-2</v>
      </c>
      <c r="H953" s="24">
        <f t="shared" si="88"/>
        <v>0</v>
      </c>
      <c r="I953" s="24">
        <f t="shared" si="89"/>
        <v>0.19854258000000002</v>
      </c>
      <c r="K953" s="17">
        <v>952</v>
      </c>
      <c r="L953" s="16">
        <f>L952+dt</f>
        <v>9.5099999999998417</v>
      </c>
      <c r="M953" s="16">
        <f>-springK*(P952)+grav*mass</f>
        <v>-1.4421137842891636</v>
      </c>
      <c r="N953" s="16">
        <f>Table2[[#This Row],[F]]/mass</f>
        <v>-9.6140918952610903</v>
      </c>
      <c r="O953" s="16">
        <f>N953*(dt) + O952</f>
        <v>0.251915116494066</v>
      </c>
      <c r="P953" s="18">
        <f>O953*dt + P952</f>
        <v>-1.9948604649881211E-3</v>
      </c>
      <c r="R953" s="17">
        <v>952</v>
      </c>
      <c r="S953" s="16">
        <f>S952+dt</f>
        <v>9.5099999999998417</v>
      </c>
      <c r="T953" s="16">
        <f>-springK*(W952)+grav*mass-$Y$2*V952</f>
        <v>-1.3976257801148233</v>
      </c>
      <c r="U953" s="16">
        <f>Table24[[#This Row],[F]]/mass</f>
        <v>-9.3175052007654884</v>
      </c>
      <c r="V953" s="16">
        <f>U953*(dt) + V952</f>
        <v>0.24258340685660326</v>
      </c>
      <c r="W953" s="18">
        <f>V953*dt + W952</f>
        <v>-8.9735481655416529E-3</v>
      </c>
    </row>
    <row r="954" spans="1:23" x14ac:dyDescent="0.25">
      <c r="A954">
        <v>47.6</v>
      </c>
      <c r="B954">
        <v>0.441</v>
      </c>
      <c r="C954">
        <v>-0.23</v>
      </c>
      <c r="D954">
        <f t="shared" si="84"/>
        <v>-0.10499999999999998</v>
      </c>
      <c r="E954">
        <f t="shared" si="85"/>
        <v>0.11000000000000004</v>
      </c>
      <c r="F954" s="24">
        <f t="shared" si="86"/>
        <v>0.15450749999999996</v>
      </c>
      <c r="G954" s="24">
        <f t="shared" si="87"/>
        <v>3.9385500000000032E-2</v>
      </c>
      <c r="H954" s="24">
        <f t="shared" si="88"/>
        <v>3.9674999999999997E-3</v>
      </c>
      <c r="I954" s="24">
        <f t="shared" si="89"/>
        <v>0.19786049999999999</v>
      </c>
      <c r="K954" s="17">
        <v>953</v>
      </c>
      <c r="L954" s="16">
        <f>L953+dt</f>
        <v>9.5199999999998415</v>
      </c>
      <c r="M954" s="16">
        <f>-springK*(P953)+grav*mass</f>
        <v>-1.4585134583729273</v>
      </c>
      <c r="N954" s="16">
        <f>Table2[[#This Row],[F]]/mass</f>
        <v>-9.7234230558195165</v>
      </c>
      <c r="O954" s="16">
        <f>N954*(dt) + O953</f>
        <v>0.15468088593587084</v>
      </c>
      <c r="P954" s="18">
        <f>O954*dt + P953</f>
        <v>-4.480516056294126E-4</v>
      </c>
      <c r="R954" s="17">
        <v>953</v>
      </c>
      <c r="S954" s="16">
        <f>S953+dt</f>
        <v>9.5199999999998415</v>
      </c>
      <c r="T954" s="16">
        <f>-springK*(W953)+grav*mass-$Y$2*V953</f>
        <v>-1.4133247848491806</v>
      </c>
      <c r="U954" s="16">
        <f>Table24[[#This Row],[F]]/mass</f>
        <v>-9.4221652323278704</v>
      </c>
      <c r="V954" s="16">
        <f>U954*(dt) + V953</f>
        <v>0.14836175453332456</v>
      </c>
      <c r="W954" s="18">
        <f>V954*dt + W953</f>
        <v>-7.4899306202084077E-3</v>
      </c>
    </row>
    <row r="955" spans="1:23" x14ac:dyDescent="0.25">
      <c r="A955">
        <v>47.65</v>
      </c>
      <c r="B955">
        <v>0.42399999999999999</v>
      </c>
      <c r="C955">
        <v>-0.44</v>
      </c>
      <c r="D955">
        <f t="shared" si="84"/>
        <v>-8.7999999999999967E-2</v>
      </c>
      <c r="E955">
        <f t="shared" si="85"/>
        <v>0.12700000000000006</v>
      </c>
      <c r="F955" s="24">
        <f t="shared" si="86"/>
        <v>0.12949199999999997</v>
      </c>
      <c r="G955" s="24">
        <f t="shared" si="87"/>
        <v>5.2499895000000046E-2</v>
      </c>
      <c r="H955" s="24">
        <f t="shared" si="88"/>
        <v>1.4519999999999998E-2</v>
      </c>
      <c r="I955" s="24">
        <f t="shared" si="89"/>
        <v>0.19651189500000002</v>
      </c>
      <c r="K955" s="17">
        <v>954</v>
      </c>
      <c r="L955" s="16">
        <f>L954+dt</f>
        <v>9.5299999999998413</v>
      </c>
      <c r="M955" s="16">
        <f>-springK*(P954)+grav*mass</f>
        <v>-1.4685831840473527</v>
      </c>
      <c r="N955" s="16">
        <f>Table2[[#This Row],[F]]/mass</f>
        <v>-9.7905545603156856</v>
      </c>
      <c r="O955" s="16">
        <f>N955*(dt) + O954</f>
        <v>5.6775340332713989E-2</v>
      </c>
      <c r="P955" s="18">
        <f>O955*dt + P954</f>
        <v>1.1970179769772726E-4</v>
      </c>
      <c r="R955" s="17">
        <v>954</v>
      </c>
      <c r="S955" s="16">
        <f>S954+dt</f>
        <v>9.5299999999998413</v>
      </c>
      <c r="T955" s="16">
        <f>-springK*(W954)+grav*mass-$Y$2*V954</f>
        <v>-1.4228889134169767</v>
      </c>
      <c r="U955" s="16">
        <f>Table24[[#This Row],[F]]/mass</f>
        <v>-9.4859260894465116</v>
      </c>
      <c r="V955" s="16">
        <f>U955*(dt) + V954</f>
        <v>5.350249363885945E-2</v>
      </c>
      <c r="W955" s="18">
        <f>V955*dt + W954</f>
        <v>-6.9549056838198132E-3</v>
      </c>
    </row>
    <row r="956" spans="1:23" x14ac:dyDescent="0.25">
      <c r="A956">
        <v>47.7</v>
      </c>
      <c r="B956">
        <v>0.39700000000000002</v>
      </c>
      <c r="C956">
        <v>-0.6</v>
      </c>
      <c r="D956">
        <f t="shared" si="84"/>
        <v>-6.0999999999999999E-2</v>
      </c>
      <c r="E956">
        <f t="shared" si="85"/>
        <v>0.15400000000000003</v>
      </c>
      <c r="F956" s="24">
        <f t="shared" si="86"/>
        <v>8.9761500000000008E-2</v>
      </c>
      <c r="G956" s="24">
        <f t="shared" si="87"/>
        <v>7.7195580000000028E-2</v>
      </c>
      <c r="H956" s="24">
        <f t="shared" si="88"/>
        <v>2.7E-2</v>
      </c>
      <c r="I956" s="24">
        <f t="shared" si="89"/>
        <v>0.19395708000000003</v>
      </c>
      <c r="K956" s="17">
        <v>955</v>
      </c>
      <c r="L956" s="16">
        <f>L955+dt</f>
        <v>9.5399999999998411</v>
      </c>
      <c r="M956" s="16">
        <f>-springK*(P955)+grav*mass</f>
        <v>-1.4722792587030122</v>
      </c>
      <c r="N956" s="16">
        <f>Table2[[#This Row],[F]]/mass</f>
        <v>-9.8151950580200822</v>
      </c>
      <c r="O956" s="16">
        <f>N956*(dt) + O955</f>
        <v>-4.1376610247486831E-2</v>
      </c>
      <c r="P956" s="18">
        <f>O956*dt + P955</f>
        <v>-2.9406430477714105E-4</v>
      </c>
      <c r="R956" s="17">
        <v>955</v>
      </c>
      <c r="S956" s="16">
        <f>S955+dt</f>
        <v>9.5399999999998411</v>
      </c>
      <c r="T956" s="16">
        <f>-springK*(W955)+grav*mass-$Y$2*V955</f>
        <v>-1.4262770664919717</v>
      </c>
      <c r="U956" s="16">
        <f>Table24[[#This Row],[F]]/mass</f>
        <v>-9.508513776613146</v>
      </c>
      <c r="V956" s="16">
        <f>U956*(dt) + V955</f>
        <v>-4.1582644127272014E-2</v>
      </c>
      <c r="W956" s="18">
        <f>V956*dt + W955</f>
        <v>-7.3707321250925332E-3</v>
      </c>
    </row>
    <row r="957" spans="1:23" x14ac:dyDescent="0.25">
      <c r="A957">
        <v>47.75</v>
      </c>
      <c r="B957">
        <v>0.36399999999999999</v>
      </c>
      <c r="C957">
        <v>-0.7</v>
      </c>
      <c r="D957">
        <f t="shared" si="84"/>
        <v>-2.7999999999999969E-2</v>
      </c>
      <c r="E957">
        <f t="shared" si="85"/>
        <v>0.18700000000000006</v>
      </c>
      <c r="F957" s="24">
        <f t="shared" si="86"/>
        <v>4.1201999999999954E-2</v>
      </c>
      <c r="G957" s="24">
        <f t="shared" si="87"/>
        <v>0.11382409500000007</v>
      </c>
      <c r="H957" s="24">
        <f t="shared" si="88"/>
        <v>3.6749999999999991E-2</v>
      </c>
      <c r="I957" s="24">
        <f t="shared" si="89"/>
        <v>0.19177609500000004</v>
      </c>
      <c r="K957" s="17">
        <v>956</v>
      </c>
      <c r="L957" s="16">
        <f>L956+dt</f>
        <v>9.5499999999998408</v>
      </c>
      <c r="M957" s="16">
        <f>-springK*(P956)+grav*mass</f>
        <v>-1.4695856413759008</v>
      </c>
      <c r="N957" s="16">
        <f>Table2[[#This Row],[F]]/mass</f>
        <v>-9.7972376091726723</v>
      </c>
      <c r="O957" s="16">
        <f>N957*(dt) + O956</f>
        <v>-0.13934898633921355</v>
      </c>
      <c r="P957" s="18">
        <f>O957*dt + P956</f>
        <v>-1.6875541681692766E-3</v>
      </c>
      <c r="R957" s="17">
        <v>956</v>
      </c>
      <c r="S957" s="16">
        <f>S956+dt</f>
        <v>9.5499999999998408</v>
      </c>
      <c r="T957" s="16">
        <f>-springK*(W956)+grav*mass-$Y$2*V956</f>
        <v>-1.4234749512215203</v>
      </c>
      <c r="U957" s="16">
        <f>Table24[[#This Row],[F]]/mass</f>
        <v>-9.489833008143469</v>
      </c>
      <c r="V957" s="16">
        <f>U957*(dt) + V956</f>
        <v>-0.1364809742087067</v>
      </c>
      <c r="W957" s="18">
        <f>V957*dt + W956</f>
        <v>-8.7355418671796001E-3</v>
      </c>
    </row>
    <row r="958" spans="1:23" x14ac:dyDescent="0.25">
      <c r="A958">
        <v>47.8</v>
      </c>
      <c r="B958">
        <v>0.32700000000000001</v>
      </c>
      <c r="C958">
        <v>-0.72</v>
      </c>
      <c r="D958">
        <f t="shared" si="84"/>
        <v>9.000000000000008E-3</v>
      </c>
      <c r="E958">
        <f t="shared" si="85"/>
        <v>0.22400000000000003</v>
      </c>
      <c r="F958" s="24">
        <f t="shared" si="86"/>
        <v>-1.3243500000000012E-2</v>
      </c>
      <c r="G958" s="24">
        <f t="shared" si="87"/>
        <v>0.16332288000000003</v>
      </c>
      <c r="H958" s="24">
        <f t="shared" si="88"/>
        <v>3.8879999999999998E-2</v>
      </c>
      <c r="I958" s="24">
        <f t="shared" si="89"/>
        <v>0.18895938000000001</v>
      </c>
      <c r="K958" s="17">
        <v>957</v>
      </c>
      <c r="L958" s="16">
        <f>L957+dt</f>
        <v>9.5599999999998406</v>
      </c>
      <c r="M958" s="16">
        <f>-springK*(P957)+grav*mass</f>
        <v>-1.460514022365218</v>
      </c>
      <c r="N958" s="16">
        <f>Table2[[#This Row],[F]]/mass</f>
        <v>-9.7367601491014533</v>
      </c>
      <c r="O958" s="16">
        <f>N958*(dt) + O957</f>
        <v>-0.23671658783022809</v>
      </c>
      <c r="P958" s="18">
        <f>O958*dt + P957</f>
        <v>-4.054720046471557E-3</v>
      </c>
      <c r="R958" s="17">
        <v>957</v>
      </c>
      <c r="S958" s="16">
        <f>S957+dt</f>
        <v>9.5599999999998406</v>
      </c>
      <c r="T958" s="16">
        <f>-springK*(W957)+grav*mass-$Y$2*V957</f>
        <v>-1.4144951414704523</v>
      </c>
      <c r="U958" s="16">
        <f>Table24[[#This Row],[F]]/mass</f>
        <v>-9.4299676098030165</v>
      </c>
      <c r="V958" s="16">
        <f>U958*(dt) + V957</f>
        <v>-0.23078065030673686</v>
      </c>
      <c r="W958" s="18">
        <f>V958*dt + W957</f>
        <v>-1.1043348370246968E-2</v>
      </c>
    </row>
    <row r="959" spans="1:23" x14ac:dyDescent="0.25">
      <c r="A959">
        <v>47.85</v>
      </c>
      <c r="B959">
        <v>0.29199999999999998</v>
      </c>
      <c r="C959">
        <v>-0.66</v>
      </c>
      <c r="D959">
        <f t="shared" si="84"/>
        <v>4.4000000000000039E-2</v>
      </c>
      <c r="E959">
        <f t="shared" si="85"/>
        <v>0.25900000000000006</v>
      </c>
      <c r="F959" s="24">
        <f t="shared" si="86"/>
        <v>-6.4746000000000067E-2</v>
      </c>
      <c r="G959" s="24">
        <f t="shared" si="87"/>
        <v>0.21834865500000009</v>
      </c>
      <c r="H959" s="24">
        <f t="shared" si="88"/>
        <v>3.2670000000000005E-2</v>
      </c>
      <c r="I959" s="24">
        <f t="shared" si="89"/>
        <v>0.18627265500000004</v>
      </c>
      <c r="K959" s="17">
        <v>958</v>
      </c>
      <c r="L959" s="16">
        <f>L958+dt</f>
        <v>9.5699999999998404</v>
      </c>
      <c r="M959" s="16">
        <f>-springK*(P958)+grav*mass</f>
        <v>-1.4451037724974702</v>
      </c>
      <c r="N959" s="16">
        <f>Table2[[#This Row],[F]]/mass</f>
        <v>-9.6340251499831346</v>
      </c>
      <c r="O959" s="16">
        <f>N959*(dt) + O958</f>
        <v>-0.33305683933005942</v>
      </c>
      <c r="P959" s="18">
        <f>O959*dt + P958</f>
        <v>-7.3852884397721513E-3</v>
      </c>
      <c r="R959" s="17">
        <v>958</v>
      </c>
      <c r="S959" s="16">
        <f>S958+dt</f>
        <v>9.5699999999998404</v>
      </c>
      <c r="T959" s="16">
        <f>-springK*(W958)+grav*mass-$Y$2*V958</f>
        <v>-1.3993770214593855</v>
      </c>
      <c r="U959" s="16">
        <f>Table24[[#This Row],[F]]/mass</f>
        <v>-9.3291801430625707</v>
      </c>
      <c r="V959" s="16">
        <f>U959*(dt) + V958</f>
        <v>-0.32407245173736254</v>
      </c>
      <c r="W959" s="18">
        <f>V959*dt + W958</f>
        <v>-1.4284072887620593E-2</v>
      </c>
    </row>
    <row r="960" spans="1:23" x14ac:dyDescent="0.25">
      <c r="A960">
        <v>47.9</v>
      </c>
      <c r="B960">
        <v>0.26100000000000001</v>
      </c>
      <c r="C960">
        <v>-0.54</v>
      </c>
      <c r="D960">
        <f t="shared" si="84"/>
        <v>7.5000000000000011E-2</v>
      </c>
      <c r="E960">
        <f t="shared" si="85"/>
        <v>0.29000000000000004</v>
      </c>
      <c r="F960" s="24">
        <f t="shared" si="86"/>
        <v>-0.11036250000000002</v>
      </c>
      <c r="G960" s="24">
        <f t="shared" si="87"/>
        <v>0.27374550000000009</v>
      </c>
      <c r="H960" s="24">
        <f t="shared" si="88"/>
        <v>2.1870000000000001E-2</v>
      </c>
      <c r="I960" s="24">
        <f t="shared" si="89"/>
        <v>0.18525300000000006</v>
      </c>
      <c r="K960" s="17">
        <v>959</v>
      </c>
      <c r="L960" s="16">
        <f>L959+dt</f>
        <v>9.5799999999998402</v>
      </c>
      <c r="M960" s="16">
        <f>-springK*(P959)+grav*mass</f>
        <v>-1.4234217722570834</v>
      </c>
      <c r="N960" s="16">
        <f>Table2[[#This Row],[F]]/mass</f>
        <v>-9.4894784817138902</v>
      </c>
      <c r="O960" s="16">
        <f>N960*(dt) + O959</f>
        <v>-0.42795162414719834</v>
      </c>
      <c r="P960" s="18">
        <f>O960*dt + P959</f>
        <v>-1.1664804681244135E-2</v>
      </c>
      <c r="R960" s="17">
        <v>959</v>
      </c>
      <c r="S960" s="16">
        <f>S959+dt</f>
        <v>9.5799999999998402</v>
      </c>
      <c r="T960" s="16">
        <f>-springK*(W959)+grav*mass-$Y$2*V959</f>
        <v>-1.3781866130498528</v>
      </c>
      <c r="U960" s="16">
        <f>Table24[[#This Row],[F]]/mass</f>
        <v>-9.187910753665685</v>
      </c>
      <c r="V960" s="16">
        <f>U960*(dt) + V959</f>
        <v>-0.41595155927401939</v>
      </c>
      <c r="W960" s="18">
        <f>V960*dt + W959</f>
        <v>-1.8443588480360786E-2</v>
      </c>
    </row>
    <row r="961" spans="1:23" x14ac:dyDescent="0.25">
      <c r="A961">
        <v>47.95</v>
      </c>
      <c r="B961">
        <v>0.23799999999999999</v>
      </c>
      <c r="C961">
        <v>-0.36</v>
      </c>
      <c r="D961">
        <f t="shared" si="84"/>
        <v>9.8000000000000032E-2</v>
      </c>
      <c r="E961">
        <f t="shared" si="85"/>
        <v>0.31300000000000006</v>
      </c>
      <c r="F961" s="24">
        <f t="shared" si="86"/>
        <v>-0.14420700000000006</v>
      </c>
      <c r="G961" s="24">
        <f t="shared" si="87"/>
        <v>0.31888909500000007</v>
      </c>
      <c r="H961" s="24">
        <f t="shared" si="88"/>
        <v>9.7199999999999995E-3</v>
      </c>
      <c r="I961" s="24">
        <f t="shared" si="89"/>
        <v>0.18440209500000002</v>
      </c>
      <c r="K961" s="17">
        <v>960</v>
      </c>
      <c r="L961" s="16">
        <f>L960+dt</f>
        <v>9.58999999999984</v>
      </c>
      <c r="M961" s="16">
        <f>-springK*(P960)+grav*mass</f>
        <v>-1.3955621215251006</v>
      </c>
      <c r="N961" s="16">
        <f>Table2[[#This Row],[F]]/mass</f>
        <v>-9.3037474768340047</v>
      </c>
      <c r="O961" s="16">
        <f>N961*(dt) + O960</f>
        <v>-0.52098909891553835</v>
      </c>
      <c r="P961" s="18">
        <f>O961*dt + P960</f>
        <v>-1.6874695670399519E-2</v>
      </c>
      <c r="R961" s="17">
        <v>960</v>
      </c>
      <c r="S961" s="16">
        <f>S960+dt</f>
        <v>9.58999999999984</v>
      </c>
      <c r="T961" s="16">
        <f>-springK*(W960)+grav*mass-$Y$2*V960</f>
        <v>-1.3510162874335772</v>
      </c>
      <c r="U961" s="16">
        <f>Table24[[#This Row],[F]]/mass</f>
        <v>-9.0067752495571813</v>
      </c>
      <c r="V961" s="16">
        <f>U961*(dt) + V960</f>
        <v>-0.50601931176959125</v>
      </c>
      <c r="W961" s="18">
        <f>V961*dt + W960</f>
        <v>-2.3503781598056699E-2</v>
      </c>
    </row>
    <row r="962" spans="1:23" x14ac:dyDescent="0.25">
      <c r="A962">
        <v>48</v>
      </c>
      <c r="B962">
        <v>0.22500000000000001</v>
      </c>
      <c r="C962">
        <v>-0.14000000000000001</v>
      </c>
      <c r="D962">
        <f t="shared" si="84"/>
        <v>0.11100000000000002</v>
      </c>
      <c r="E962">
        <f t="shared" si="85"/>
        <v>0.32600000000000007</v>
      </c>
      <c r="F962" s="24">
        <f t="shared" si="86"/>
        <v>-0.16333650000000002</v>
      </c>
      <c r="G962" s="24">
        <f t="shared" si="87"/>
        <v>0.34592838000000009</v>
      </c>
      <c r="H962" s="24">
        <f t="shared" si="88"/>
        <v>1.4700000000000002E-3</v>
      </c>
      <c r="I962" s="24">
        <f t="shared" si="89"/>
        <v>0.18406188000000007</v>
      </c>
      <c r="K962" s="17">
        <v>961</v>
      </c>
      <c r="L962" s="16">
        <f>L961+dt</f>
        <v>9.5999999999998398</v>
      </c>
      <c r="M962" s="16">
        <f>-springK*(P961)+grav*mass</f>
        <v>-1.3616457311856991</v>
      </c>
      <c r="N962" s="16">
        <f>Table2[[#This Row],[F]]/mass</f>
        <v>-9.0776382079046609</v>
      </c>
      <c r="O962" s="16">
        <f>N962*(dt) + O961</f>
        <v>-0.61176548099458494</v>
      </c>
      <c r="P962" s="18">
        <f>O962*dt + P961</f>
        <v>-2.2992350480345369E-2</v>
      </c>
      <c r="R962" s="17">
        <v>961</v>
      </c>
      <c r="S962" s="16">
        <f>S961+dt</f>
        <v>9.5999999999998398</v>
      </c>
      <c r="T962" s="16">
        <f>-springK*(W961)+grav*mass-$Y$2*V961</f>
        <v>-1.3179843624848813</v>
      </c>
      <c r="U962" s="16">
        <f>Table24[[#This Row],[F]]/mass</f>
        <v>-8.7865624165658751</v>
      </c>
      <c r="V962" s="16">
        <f>U962*(dt) + V961</f>
        <v>-0.59388493593525005</v>
      </c>
      <c r="W962" s="18">
        <f>V962*dt + W961</f>
        <v>-2.9442630957409198E-2</v>
      </c>
    </row>
    <row r="963" spans="1:23" x14ac:dyDescent="0.25">
      <c r="A963">
        <v>48.05</v>
      </c>
      <c r="B963">
        <v>0.224</v>
      </c>
      <c r="C963">
        <v>0.09</v>
      </c>
      <c r="D963">
        <f t="shared" ref="D963:D1026" si="90">springEq - B963</f>
        <v>0.11200000000000002</v>
      </c>
      <c r="E963">
        <f t="shared" ref="E963:E1026" si="91">springNs - B963</f>
        <v>0.32700000000000007</v>
      </c>
      <c r="F963" s="24">
        <f t="shared" ref="F963:F1026" si="92">D963*massPrev*gravity</f>
        <v>-0.16480800000000004</v>
      </c>
      <c r="G963" s="24">
        <f t="shared" ref="G963:G1026" si="93">POWER(E963,2)*0.5*springConst</f>
        <v>0.34805389500000011</v>
      </c>
      <c r="H963" s="24">
        <f t="shared" ref="H963:H1026" si="94">POWER(C963,2)*0.5*massPrev</f>
        <v>6.0749999999999997E-4</v>
      </c>
      <c r="I963" s="24">
        <f t="shared" si="89"/>
        <v>0.18385339500000009</v>
      </c>
      <c r="K963" s="17">
        <v>962</v>
      </c>
      <c r="L963" s="16">
        <f>L962+dt</f>
        <v>9.6099999999998396</v>
      </c>
      <c r="M963" s="16">
        <f>-springK*(P962)+grav*mass</f>
        <v>-1.3218197983729516</v>
      </c>
      <c r="N963" s="16">
        <f>Table2[[#This Row],[F]]/mass</f>
        <v>-8.812131989153011</v>
      </c>
      <c r="O963" s="16">
        <f>N963*(dt) + O962</f>
        <v>-0.6998868008861151</v>
      </c>
      <c r="P963" s="18">
        <f>O963*dt + P962</f>
        <v>-2.9991218489206523E-2</v>
      </c>
      <c r="R963" s="17">
        <v>962</v>
      </c>
      <c r="S963" s="16">
        <f>S962+dt</f>
        <v>9.6099999999998396</v>
      </c>
      <c r="T963" s="16">
        <f>-springK*(W962)+grav*mass-$Y$2*V962</f>
        <v>-1.2792345875313309</v>
      </c>
      <c r="U963" s="16">
        <f>Table24[[#This Row],[F]]/mass</f>
        <v>-8.5282305835422072</v>
      </c>
      <c r="V963" s="16">
        <f>U963*(dt) + V962</f>
        <v>-0.67916724177067211</v>
      </c>
      <c r="W963" s="18">
        <f>V963*dt + W962</f>
        <v>-3.623430337511592E-2</v>
      </c>
    </row>
    <row r="964" spans="1:23" x14ac:dyDescent="0.25">
      <c r="A964">
        <v>48.1</v>
      </c>
      <c r="B964">
        <v>0.23400000000000001</v>
      </c>
      <c r="C964">
        <v>0.31</v>
      </c>
      <c r="D964">
        <f t="shared" si="90"/>
        <v>0.10200000000000001</v>
      </c>
      <c r="E964">
        <f t="shared" si="91"/>
        <v>0.31700000000000006</v>
      </c>
      <c r="F964" s="24">
        <f t="shared" si="92"/>
        <v>-0.15009300000000003</v>
      </c>
      <c r="G964" s="24">
        <f t="shared" si="93"/>
        <v>0.32709169500000013</v>
      </c>
      <c r="H964" s="24">
        <f t="shared" si="94"/>
        <v>7.2075000000000004E-3</v>
      </c>
      <c r="I964" s="24">
        <f t="shared" ref="I964:I1027" si="95">F964+G964+H964</f>
        <v>0.1842061950000001</v>
      </c>
      <c r="K964" s="17">
        <v>963</v>
      </c>
      <c r="L964" s="16">
        <f>L963+dt</f>
        <v>9.6199999999998393</v>
      </c>
      <c r="M964" s="16">
        <f>-springK*(P963)+grav*mass</f>
        <v>-1.2762571676352656</v>
      </c>
      <c r="N964" s="16">
        <f>Table2[[#This Row],[F]]/mass</f>
        <v>-8.5083811175684385</v>
      </c>
      <c r="O964" s="16">
        <f>N964*(dt) + O963</f>
        <v>-0.78497061206179952</v>
      </c>
      <c r="P964" s="18">
        <f>O964*dt + P963</f>
        <v>-3.7840924609824522E-2</v>
      </c>
      <c r="R964" s="17">
        <v>963</v>
      </c>
      <c r="S964" s="16">
        <f>S963+dt</f>
        <v>9.6199999999998393</v>
      </c>
      <c r="T964" s="16">
        <f>-springK*(W963)+grav*mass-$Y$2*V963</f>
        <v>-1.2349355177862247</v>
      </c>
      <c r="U964" s="16">
        <f>Table24[[#This Row],[F]]/mass</f>
        <v>-8.2329034519081645</v>
      </c>
      <c r="V964" s="16">
        <f>U964*(dt) + V963</f>
        <v>-0.7614962762897538</v>
      </c>
      <c r="W964" s="18">
        <f>V964*dt + W963</f>
        <v>-4.384926613801346E-2</v>
      </c>
    </row>
    <row r="965" spans="1:23" x14ac:dyDescent="0.25">
      <c r="A965">
        <v>48.15</v>
      </c>
      <c r="B965">
        <v>0.255</v>
      </c>
      <c r="C965">
        <v>0.5</v>
      </c>
      <c r="D965">
        <f t="shared" si="90"/>
        <v>8.1000000000000016E-2</v>
      </c>
      <c r="E965">
        <f t="shared" si="91"/>
        <v>0.29600000000000004</v>
      </c>
      <c r="F965" s="24">
        <f t="shared" si="92"/>
        <v>-0.11919150000000003</v>
      </c>
      <c r="G965" s="24">
        <f t="shared" si="93"/>
        <v>0.28519008000000007</v>
      </c>
      <c r="H965" s="24">
        <f t="shared" si="94"/>
        <v>1.8749999999999999E-2</v>
      </c>
      <c r="I965" s="24">
        <f t="shared" si="95"/>
        <v>0.18474858000000002</v>
      </c>
      <c r="K965" s="17">
        <v>964</v>
      </c>
      <c r="L965" s="16">
        <f>L964+dt</f>
        <v>9.6299999999998391</v>
      </c>
      <c r="M965" s="16">
        <f>-springK*(P964)+grav*mass</f>
        <v>-1.2251555807900423</v>
      </c>
      <c r="N965" s="16">
        <f>Table2[[#This Row],[F]]/mass</f>
        <v>-8.1677038719336164</v>
      </c>
      <c r="O965" s="16">
        <f>N965*(dt) + O964</f>
        <v>-0.8666476507811357</v>
      </c>
      <c r="P965" s="18">
        <f>O965*dt + P964</f>
        <v>-4.6507401117635877E-2</v>
      </c>
      <c r="R965" s="17">
        <v>964</v>
      </c>
      <c r="S965" s="16">
        <f>S964+dt</f>
        <v>9.6299999999998391</v>
      </c>
      <c r="T965" s="16">
        <f>-springK*(W964)+grav*mass-$Y$2*V964</f>
        <v>-1.1852797811652425</v>
      </c>
      <c r="U965" s="16">
        <f>Table24[[#This Row],[F]]/mass</f>
        <v>-7.9018652077682834</v>
      </c>
      <c r="V965" s="16">
        <f>U965*(dt) + V964</f>
        <v>-0.84051492836743669</v>
      </c>
      <c r="W965" s="18">
        <f>V965*dt + W964</f>
        <v>-5.2254415421687829E-2</v>
      </c>
    </row>
    <row r="966" spans="1:23" x14ac:dyDescent="0.25">
      <c r="A966">
        <v>48.2</v>
      </c>
      <c r="B966">
        <v>0.28399999999999997</v>
      </c>
      <c r="C966">
        <v>0.64</v>
      </c>
      <c r="D966">
        <f t="shared" si="90"/>
        <v>5.2000000000000046E-2</v>
      </c>
      <c r="E966">
        <f t="shared" si="91"/>
        <v>0.26700000000000007</v>
      </c>
      <c r="F966" s="24">
        <f t="shared" si="92"/>
        <v>-7.6518000000000072E-2</v>
      </c>
      <c r="G966" s="24">
        <f t="shared" si="93"/>
        <v>0.23204569500000011</v>
      </c>
      <c r="H966" s="24">
        <f t="shared" si="94"/>
        <v>3.0720000000000001E-2</v>
      </c>
      <c r="I966" s="24">
        <f t="shared" si="95"/>
        <v>0.18624769500000002</v>
      </c>
      <c r="K966" s="17">
        <v>965</v>
      </c>
      <c r="L966" s="16">
        <f>L965+dt</f>
        <v>9.6399999999998389</v>
      </c>
      <c r="M966" s="16">
        <f>-springK*(P965)+grav*mass</f>
        <v>-1.1687368187241904</v>
      </c>
      <c r="N966" s="16">
        <f>Table2[[#This Row],[F]]/mass</f>
        <v>-7.7915787914946035</v>
      </c>
      <c r="O966" s="16">
        <f>N966*(dt) + O965</f>
        <v>-0.94456343869608173</v>
      </c>
      <c r="P966" s="18">
        <f>O966*dt + P965</f>
        <v>-5.5953035504596696E-2</v>
      </c>
      <c r="R966" s="17">
        <v>965</v>
      </c>
      <c r="S966" s="16">
        <f>S965+dt</f>
        <v>9.6399999999998389</v>
      </c>
      <c r="T966" s="16">
        <f>-springK*(W965)+grav*mass-$Y$2*V965</f>
        <v>-1.1304832406764449</v>
      </c>
      <c r="U966" s="16">
        <f>Table24[[#This Row],[F]]/mass</f>
        <v>-7.5365549378429666</v>
      </c>
      <c r="V966" s="16">
        <f>U966*(dt) + V965</f>
        <v>-0.91588047774586634</v>
      </c>
      <c r="W966" s="18">
        <f>V966*dt + W965</f>
        <v>-6.1413220199146495E-2</v>
      </c>
    </row>
    <row r="967" spans="1:23" x14ac:dyDescent="0.25">
      <c r="A967">
        <v>48.25</v>
      </c>
      <c r="B967">
        <v>0.31900000000000001</v>
      </c>
      <c r="C967">
        <v>0.71</v>
      </c>
      <c r="D967">
        <f t="shared" si="90"/>
        <v>1.7000000000000015E-2</v>
      </c>
      <c r="E967">
        <f t="shared" si="91"/>
        <v>0.23200000000000004</v>
      </c>
      <c r="F967" s="24">
        <f t="shared" si="92"/>
        <v>-2.5015500000000024E-2</v>
      </c>
      <c r="G967" s="24">
        <f t="shared" si="93"/>
        <v>0.17519712000000004</v>
      </c>
      <c r="H967" s="24">
        <f t="shared" si="94"/>
        <v>3.7807500000000001E-2</v>
      </c>
      <c r="I967" s="24">
        <f t="shared" si="95"/>
        <v>0.18798912000000001</v>
      </c>
      <c r="K967" s="17">
        <v>966</v>
      </c>
      <c r="L967" s="16">
        <f>L966+dt</f>
        <v>9.6499999999998387</v>
      </c>
      <c r="M967" s="16">
        <f>-springK*(P966)+grav*mass</f>
        <v>-1.1072457388650756</v>
      </c>
      <c r="N967" s="16">
        <f>Table2[[#This Row],[F]]/mass</f>
        <v>-7.3816382591005043</v>
      </c>
      <c r="O967" s="16">
        <f>N967*(dt) + O966</f>
        <v>-1.0183798212870867</v>
      </c>
      <c r="P967" s="18">
        <f>O967*dt + P966</f>
        <v>-6.6136833717467564E-2</v>
      </c>
      <c r="R967" s="17">
        <v>966</v>
      </c>
      <c r="S967" s="16">
        <f>S966+dt</f>
        <v>9.6499999999998387</v>
      </c>
      <c r="T967" s="16">
        <f>-springK*(W966)+grav*mass-$Y$2*V966</f>
        <v>-1.0707840560258106</v>
      </c>
      <c r="U967" s="16">
        <f>Table24[[#This Row],[F]]/mass</f>
        <v>-7.1385603735054044</v>
      </c>
      <c r="V967" s="16">
        <f>U967*(dt) + V966</f>
        <v>-0.98726608148092043</v>
      </c>
      <c r="W967" s="18">
        <f>V967*dt + W966</f>
        <v>-7.1285881013955693E-2</v>
      </c>
    </row>
    <row r="968" spans="1:23" x14ac:dyDescent="0.25">
      <c r="A968">
        <v>48.3</v>
      </c>
      <c r="B968">
        <v>0.35499999999999998</v>
      </c>
      <c r="C968">
        <v>0.71</v>
      </c>
      <c r="D968">
        <f t="shared" si="90"/>
        <v>-1.8999999999999961E-2</v>
      </c>
      <c r="E968">
        <f t="shared" si="91"/>
        <v>0.19600000000000006</v>
      </c>
      <c r="F968" s="24">
        <f t="shared" si="92"/>
        <v>2.7958499999999942E-2</v>
      </c>
      <c r="G968" s="24">
        <f t="shared" si="93"/>
        <v>0.12504408000000009</v>
      </c>
      <c r="H968" s="24">
        <f t="shared" si="94"/>
        <v>3.7807500000000001E-2</v>
      </c>
      <c r="I968" s="24">
        <f t="shared" si="95"/>
        <v>0.19081008000000002</v>
      </c>
      <c r="K968" s="17">
        <v>967</v>
      </c>
      <c r="L968" s="16">
        <f>L967+dt</f>
        <v>9.6599999999998385</v>
      </c>
      <c r="M968" s="16">
        <f>-springK*(P967)+grav*mass</f>
        <v>-1.0409492124992861</v>
      </c>
      <c r="N968" s="16">
        <f>Table2[[#This Row],[F]]/mass</f>
        <v>-6.9396614166619077</v>
      </c>
      <c r="O968" s="16">
        <f>N968*(dt) + O967</f>
        <v>-1.0877764354537058</v>
      </c>
      <c r="P968" s="18">
        <f>O968*dt + P967</f>
        <v>-7.7014598072004628E-2</v>
      </c>
      <c r="R968" s="17">
        <v>967</v>
      </c>
      <c r="S968" s="16">
        <f>S967+dt</f>
        <v>9.6599999999998385</v>
      </c>
      <c r="T968" s="16">
        <f>-springK*(W967)+grav*mass-$Y$2*V967</f>
        <v>-1.0064416485176675</v>
      </c>
      <c r="U968" s="16">
        <f>Table24[[#This Row],[F]]/mass</f>
        <v>-6.7096109901177838</v>
      </c>
      <c r="V968" s="16">
        <f>U968*(dt) + V967</f>
        <v>-1.0543621913820982</v>
      </c>
      <c r="W968" s="18">
        <f>V968*dt + W967</f>
        <v>-8.1829502927776673E-2</v>
      </c>
    </row>
    <row r="969" spans="1:23" x14ac:dyDescent="0.25">
      <c r="A969">
        <v>48.35</v>
      </c>
      <c r="B969">
        <v>0.39</v>
      </c>
      <c r="C969">
        <v>0.62</v>
      </c>
      <c r="D969">
        <f t="shared" si="90"/>
        <v>-5.3999999999999992E-2</v>
      </c>
      <c r="E969">
        <f t="shared" si="91"/>
        <v>0.16100000000000003</v>
      </c>
      <c r="F969" s="24">
        <f t="shared" si="92"/>
        <v>7.9460999999999976E-2</v>
      </c>
      <c r="G969" s="24">
        <f t="shared" si="93"/>
        <v>8.4372855000000024E-2</v>
      </c>
      <c r="H969" s="24">
        <f t="shared" si="94"/>
        <v>2.8830000000000001E-2</v>
      </c>
      <c r="I969" s="24">
        <f t="shared" si="95"/>
        <v>0.19266385499999999</v>
      </c>
      <c r="K969" s="17">
        <v>968</v>
      </c>
      <c r="L969" s="16">
        <f>L968+dt</f>
        <v>9.6699999999998383</v>
      </c>
      <c r="M969" s="16">
        <f>-springK*(P968)+grav*mass</f>
        <v>-0.97013496655124987</v>
      </c>
      <c r="N969" s="16">
        <f>Table2[[#This Row],[F]]/mass</f>
        <v>-6.4675664436749996</v>
      </c>
      <c r="O969" s="16">
        <f>N969*(dt) + O968</f>
        <v>-1.1524520998904557</v>
      </c>
      <c r="P969" s="18">
        <f>O969*dt + P968</f>
        <v>-8.8539119070909181E-2</v>
      </c>
      <c r="R969" s="17">
        <v>968</v>
      </c>
      <c r="S969" s="16">
        <f>S968+dt</f>
        <v>9.6699999999998383</v>
      </c>
      <c r="T969" s="16">
        <f>-springK*(W968)+grav*mass-$Y$2*V968</f>
        <v>-0.9377355737487918</v>
      </c>
      <c r="U969" s="16">
        <f>Table24[[#This Row],[F]]/mass</f>
        <v>-6.2515704916586126</v>
      </c>
      <c r="V969" s="16">
        <f>U969*(dt) + V968</f>
        <v>-1.1168778962986843</v>
      </c>
      <c r="W969" s="18">
        <f>V969*dt + W968</f>
        <v>-9.2998281890763521E-2</v>
      </c>
    </row>
    <row r="970" spans="1:23" x14ac:dyDescent="0.25">
      <c r="A970">
        <v>48.4</v>
      </c>
      <c r="B970">
        <v>0.41799999999999998</v>
      </c>
      <c r="C970">
        <v>0.47</v>
      </c>
      <c r="D970">
        <f t="shared" si="90"/>
        <v>-8.1999999999999962E-2</v>
      </c>
      <c r="E970">
        <f t="shared" si="91"/>
        <v>0.13300000000000006</v>
      </c>
      <c r="F970" s="24">
        <f t="shared" si="92"/>
        <v>0.12066299999999994</v>
      </c>
      <c r="G970" s="24">
        <f t="shared" si="93"/>
        <v>5.7577695000000054E-2</v>
      </c>
      <c r="H970" s="24">
        <f t="shared" si="94"/>
        <v>1.6567499999999999E-2</v>
      </c>
      <c r="I970" s="24">
        <f t="shared" si="95"/>
        <v>0.19480819500000002</v>
      </c>
      <c r="K970" s="17">
        <v>969</v>
      </c>
      <c r="L970" s="16">
        <f>L969+dt</f>
        <v>9.6799999999998381</v>
      </c>
      <c r="M970" s="16">
        <f>-springK*(P969)+grav*mass</f>
        <v>-0.89511033484838132</v>
      </c>
      <c r="N970" s="16">
        <f>Table2[[#This Row],[F]]/mass</f>
        <v>-5.9674022323225424</v>
      </c>
      <c r="O970" s="16">
        <f>N970*(dt) + O969</f>
        <v>-1.2121261222136812</v>
      </c>
      <c r="P970" s="18">
        <f>O970*dt + P969</f>
        <v>-0.100660380293046</v>
      </c>
      <c r="R970" s="17">
        <v>969</v>
      </c>
      <c r="S970" s="16">
        <f>S969+dt</f>
        <v>9.6799999999998381</v>
      </c>
      <c r="T970" s="16">
        <f>-springK*(W969)+grav*mass-$Y$2*V969</f>
        <v>-0.86496430699483084</v>
      </c>
      <c r="U970" s="16">
        <f>Table24[[#This Row],[F]]/mass</f>
        <v>-5.7664287132988727</v>
      </c>
      <c r="V970" s="16">
        <f>U970*(dt) + V969</f>
        <v>-1.1745421834316729</v>
      </c>
      <c r="W970" s="18">
        <f>V970*dt + W969</f>
        <v>-0.10474370372508025</v>
      </c>
    </row>
    <row r="971" spans="1:23" x14ac:dyDescent="0.25">
      <c r="A971">
        <v>48.45</v>
      </c>
      <c r="B971">
        <v>0.437</v>
      </c>
      <c r="C971">
        <v>0.28000000000000003</v>
      </c>
      <c r="D971">
        <f t="shared" si="90"/>
        <v>-0.10099999999999998</v>
      </c>
      <c r="E971">
        <f t="shared" si="91"/>
        <v>0.11400000000000005</v>
      </c>
      <c r="F971" s="24">
        <f t="shared" si="92"/>
        <v>0.14862149999999999</v>
      </c>
      <c r="G971" s="24">
        <f t="shared" si="93"/>
        <v>4.2301980000000038E-2</v>
      </c>
      <c r="H971" s="24">
        <f t="shared" si="94"/>
        <v>5.8800000000000007E-3</v>
      </c>
      <c r="I971" s="24">
        <f t="shared" si="95"/>
        <v>0.19680348000000003</v>
      </c>
      <c r="K971" s="17">
        <v>970</v>
      </c>
      <c r="L971" s="16">
        <f>L970+dt</f>
        <v>9.6899999999998379</v>
      </c>
      <c r="M971" s="16">
        <f>-springK*(P970)+grav*mass</f>
        <v>-0.81620092429227065</v>
      </c>
      <c r="N971" s="16">
        <f>Table2[[#This Row],[F]]/mass</f>
        <v>-5.4413394952818042</v>
      </c>
      <c r="O971" s="16">
        <f>N971*(dt) + O970</f>
        <v>-1.2665395171664993</v>
      </c>
      <c r="P971" s="18">
        <f>O971*dt + P970</f>
        <v>-0.113325775464711</v>
      </c>
      <c r="R971" s="17">
        <v>970</v>
      </c>
      <c r="S971" s="16">
        <f>S970+dt</f>
        <v>9.6899999999998379</v>
      </c>
      <c r="T971" s="16">
        <f>-springK*(W970)+grav*mass-$Y$2*V970</f>
        <v>-0.78844394656629591</v>
      </c>
      <c r="U971" s="16">
        <f>Table24[[#This Row],[F]]/mass</f>
        <v>-5.2562929771086395</v>
      </c>
      <c r="V971" s="16">
        <f>U971*(dt) + V970</f>
        <v>-1.2271051132027593</v>
      </c>
      <c r="W971" s="18">
        <f>V971*dt + W970</f>
        <v>-0.11701475485710784</v>
      </c>
    </row>
    <row r="972" spans="1:23" x14ac:dyDescent="0.25">
      <c r="A972">
        <v>48.5</v>
      </c>
      <c r="B972">
        <v>0.44600000000000001</v>
      </c>
      <c r="C972">
        <v>0.06</v>
      </c>
      <c r="D972">
        <f t="shared" si="90"/>
        <v>-0.10999999999999999</v>
      </c>
      <c r="E972">
        <f t="shared" si="91"/>
        <v>0.10500000000000004</v>
      </c>
      <c r="F972" s="24">
        <f t="shared" si="92"/>
        <v>0.16186499999999998</v>
      </c>
      <c r="G972" s="24">
        <f t="shared" si="93"/>
        <v>3.5886375000000026E-2</v>
      </c>
      <c r="H972" s="24">
        <f t="shared" si="94"/>
        <v>2.7E-4</v>
      </c>
      <c r="I972" s="24">
        <f t="shared" si="95"/>
        <v>0.198021375</v>
      </c>
      <c r="K972" s="17">
        <v>971</v>
      </c>
      <c r="L972" s="16">
        <f>L971+dt</f>
        <v>9.6999999999998376</v>
      </c>
      <c r="M972" s="16">
        <f>-springK*(P971)+grav*mass</f>
        <v>-0.73374920172473146</v>
      </c>
      <c r="N972" s="16">
        <f>Table2[[#This Row],[F]]/mass</f>
        <v>-4.8916613448315429</v>
      </c>
      <c r="O972" s="16">
        <f>N972*(dt) + O971</f>
        <v>-1.3154561306148147</v>
      </c>
      <c r="P972" s="18">
        <f>O972*dt + P971</f>
        <v>-0.12648033677085915</v>
      </c>
      <c r="R972" s="17">
        <v>971</v>
      </c>
      <c r="S972" s="16">
        <f>S971+dt</f>
        <v>9.6999999999998376</v>
      </c>
      <c r="T972" s="16">
        <f>-springK*(W971)+grav*mass-$Y$2*V971</f>
        <v>-0.70850684076702519</v>
      </c>
      <c r="U972" s="16">
        <f>Table24[[#This Row],[F]]/mass</f>
        <v>-4.7233789384468352</v>
      </c>
      <c r="V972" s="16">
        <f>U972*(dt) + V971</f>
        <v>-1.2743389025872276</v>
      </c>
      <c r="W972" s="18">
        <f>V972*dt + W971</f>
        <v>-0.12975814388298013</v>
      </c>
    </row>
    <row r="973" spans="1:23" x14ac:dyDescent="0.25">
      <c r="A973">
        <v>48.55</v>
      </c>
      <c r="B973">
        <v>0.442</v>
      </c>
      <c r="C973">
        <v>-0.18</v>
      </c>
      <c r="D973">
        <f t="shared" si="90"/>
        <v>-0.10599999999999998</v>
      </c>
      <c r="E973">
        <f t="shared" si="91"/>
        <v>0.10900000000000004</v>
      </c>
      <c r="F973" s="24">
        <f t="shared" si="92"/>
        <v>0.15597899999999998</v>
      </c>
      <c r="G973" s="24">
        <f t="shared" si="93"/>
        <v>3.8672655000000028E-2</v>
      </c>
      <c r="H973" s="24">
        <f t="shared" si="94"/>
        <v>2.4299999999999999E-3</v>
      </c>
      <c r="I973" s="24">
        <f t="shared" si="95"/>
        <v>0.19708165499999999</v>
      </c>
      <c r="K973" s="17">
        <v>972</v>
      </c>
      <c r="L973" s="16">
        <f>L972+dt</f>
        <v>9.7099999999998374</v>
      </c>
      <c r="M973" s="16">
        <f>-springK*(P972)+grav*mass</f>
        <v>-0.64811300762170698</v>
      </c>
      <c r="N973" s="16">
        <f>Table2[[#This Row],[F]]/mass</f>
        <v>-4.3207533841447132</v>
      </c>
      <c r="O973" s="16">
        <f>N973*(dt) + O972</f>
        <v>-1.3586636644562617</v>
      </c>
      <c r="P973" s="18">
        <f>O973*dt + P972</f>
        <v>-0.14006697341542176</v>
      </c>
      <c r="R973" s="17">
        <v>972</v>
      </c>
      <c r="S973" s="16">
        <f>S972+dt</f>
        <v>9.7099999999998374</v>
      </c>
      <c r="T973" s="16">
        <f>-springK*(W972)+grav*mass-$Y$2*V972</f>
        <v>-0.6255001444192122</v>
      </c>
      <c r="U973" s="16">
        <f>Table24[[#This Row],[F]]/mass</f>
        <v>-4.1700009627947479</v>
      </c>
      <c r="V973" s="16">
        <f>U973*(dt) + V972</f>
        <v>-1.316038912215175</v>
      </c>
      <c r="W973" s="18">
        <f>V973*dt + W972</f>
        <v>-0.14291853300513188</v>
      </c>
    </row>
    <row r="974" spans="1:23" x14ac:dyDescent="0.25">
      <c r="A974">
        <v>48.6</v>
      </c>
      <c r="B974">
        <v>0.42799999999999999</v>
      </c>
      <c r="C974">
        <v>-0.39</v>
      </c>
      <c r="D974">
        <f t="shared" si="90"/>
        <v>-9.1999999999999971E-2</v>
      </c>
      <c r="E974">
        <f t="shared" si="91"/>
        <v>0.12300000000000005</v>
      </c>
      <c r="F974" s="24">
        <f t="shared" si="92"/>
        <v>0.13537799999999994</v>
      </c>
      <c r="G974" s="24">
        <f t="shared" si="93"/>
        <v>4.9244895000000045E-2</v>
      </c>
      <c r="H974" s="24">
        <f t="shared" si="94"/>
        <v>1.1407500000000001E-2</v>
      </c>
      <c r="I974" s="24">
        <f t="shared" si="95"/>
        <v>0.19603039499999997</v>
      </c>
      <c r="K974" s="17">
        <v>973</v>
      </c>
      <c r="L974" s="16">
        <f>L973+dt</f>
        <v>9.7199999999998372</v>
      </c>
      <c r="M974" s="16">
        <f>-springK*(P973)+grav*mass</f>
        <v>-0.55966400306560438</v>
      </c>
      <c r="N974" s="16">
        <f>Table2[[#This Row],[F]]/mass</f>
        <v>-3.7310933537706958</v>
      </c>
      <c r="O974" s="16">
        <f>N974*(dt) + O973</f>
        <v>-1.3959745979939686</v>
      </c>
      <c r="P974" s="18">
        <f>O974*dt + P973</f>
        <v>-0.15402671939536144</v>
      </c>
      <c r="R974" s="17">
        <v>973</v>
      </c>
      <c r="S974" s="16">
        <f>S973+dt</f>
        <v>9.7199999999998372</v>
      </c>
      <c r="T974" s="16">
        <f>-springK*(W973)+grav*mass-$Y$2*V973</f>
        <v>-0.53978431122437631</v>
      </c>
      <c r="U974" s="16">
        <f>Table24[[#This Row],[F]]/mass</f>
        <v>-3.5985620748291756</v>
      </c>
      <c r="V974" s="16">
        <f>U974*(dt) + V973</f>
        <v>-1.3520245329634668</v>
      </c>
      <c r="W974" s="18">
        <f>V974*dt + W973</f>
        <v>-0.15643877833476655</v>
      </c>
    </row>
    <row r="975" spans="1:23" x14ac:dyDescent="0.25">
      <c r="A975">
        <v>48.65</v>
      </c>
      <c r="B975">
        <v>0.40300000000000002</v>
      </c>
      <c r="C975">
        <v>-0.56000000000000005</v>
      </c>
      <c r="D975">
        <f t="shared" si="90"/>
        <v>-6.7000000000000004E-2</v>
      </c>
      <c r="E975">
        <f t="shared" si="91"/>
        <v>0.14800000000000002</v>
      </c>
      <c r="F975" s="24">
        <f t="shared" si="92"/>
        <v>9.8590499999999998E-2</v>
      </c>
      <c r="G975" s="24">
        <f t="shared" si="93"/>
        <v>7.1297520000000017E-2</v>
      </c>
      <c r="H975" s="24">
        <f t="shared" si="94"/>
        <v>2.3520000000000003E-2</v>
      </c>
      <c r="I975" s="24">
        <f t="shared" si="95"/>
        <v>0.19340802000000004</v>
      </c>
      <c r="K975" s="17">
        <v>974</v>
      </c>
      <c r="L975" s="16">
        <f>L974+dt</f>
        <v>9.729999999999837</v>
      </c>
      <c r="M975" s="16">
        <f>-springK*(P974)+grav*mass</f>
        <v>-0.468786056736197</v>
      </c>
      <c r="N975" s="16">
        <f>Table2[[#This Row],[F]]/mass</f>
        <v>-3.1252403782413136</v>
      </c>
      <c r="O975" s="16">
        <f>N975*(dt) + O974</f>
        <v>-1.4272270017763817</v>
      </c>
      <c r="P975" s="18">
        <f>O975*dt + P974</f>
        <v>-0.16829898941312527</v>
      </c>
      <c r="R975" s="17">
        <v>974</v>
      </c>
      <c r="S975" s="16">
        <f>S974+dt</f>
        <v>9.729999999999837</v>
      </c>
      <c r="T975" s="16">
        <f>-springK*(W974)+grav*mass-$Y$2*V974</f>
        <v>-0.45173152850770637</v>
      </c>
      <c r="U975" s="16">
        <f>Table24[[#This Row],[F]]/mass</f>
        <v>-3.0115435233847094</v>
      </c>
      <c r="V975" s="16">
        <f>U975*(dt) + V974</f>
        <v>-1.3821399681973139</v>
      </c>
      <c r="W975" s="18">
        <f>V975*dt + W974</f>
        <v>-0.17026017801673968</v>
      </c>
    </row>
    <row r="976" spans="1:23" x14ac:dyDescent="0.25">
      <c r="A976">
        <v>48.7</v>
      </c>
      <c r="B976">
        <v>0.372</v>
      </c>
      <c r="C976">
        <v>-0.67</v>
      </c>
      <c r="D976">
        <f t="shared" si="90"/>
        <v>-3.5999999999999976E-2</v>
      </c>
      <c r="E976">
        <f t="shared" si="91"/>
        <v>0.17900000000000005</v>
      </c>
      <c r="F976" s="24">
        <f t="shared" si="92"/>
        <v>5.2973999999999966E-2</v>
      </c>
      <c r="G976" s="24">
        <f t="shared" si="93"/>
        <v>0.10429345500000005</v>
      </c>
      <c r="H976" s="24">
        <f t="shared" si="94"/>
        <v>3.3667500000000003E-2</v>
      </c>
      <c r="I976" s="24">
        <f t="shared" si="95"/>
        <v>0.19093495500000002</v>
      </c>
      <c r="K976" s="17">
        <v>975</v>
      </c>
      <c r="L976" s="16">
        <f>L975+dt</f>
        <v>9.7399999999998368</v>
      </c>
      <c r="M976" s="16">
        <f>-springK*(P975)+grav*mass</f>
        <v>-0.37587357892055451</v>
      </c>
      <c r="N976" s="16">
        <f>Table2[[#This Row],[F]]/mass</f>
        <v>-2.5058238594703637</v>
      </c>
      <c r="O976" s="16">
        <f>N976*(dt) + O975</f>
        <v>-1.4522852403710853</v>
      </c>
      <c r="P976" s="18">
        <f>O976*dt + P975</f>
        <v>-0.18282184181683611</v>
      </c>
      <c r="R976" s="17">
        <v>975</v>
      </c>
      <c r="S976" s="16">
        <f>S975+dt</f>
        <v>9.7399999999998368</v>
      </c>
      <c r="T976" s="16">
        <f>-springK*(W975)+grav*mass-$Y$2*V975</f>
        <v>-0.36172410114282755</v>
      </c>
      <c r="U976" s="16">
        <f>Table24[[#This Row],[F]]/mass</f>
        <v>-2.4114940076188502</v>
      </c>
      <c r="V976" s="16">
        <f>U976*(dt) + V975</f>
        <v>-1.4062549082735023</v>
      </c>
      <c r="W976" s="18">
        <f>V976*dt + W975</f>
        <v>-0.1843227270994747</v>
      </c>
    </row>
    <row r="977" spans="1:23" x14ac:dyDescent="0.25">
      <c r="A977">
        <v>48.75</v>
      </c>
      <c r="B977">
        <v>0.33600000000000002</v>
      </c>
      <c r="C977">
        <v>-0.71</v>
      </c>
      <c r="D977">
        <f t="shared" si="90"/>
        <v>0</v>
      </c>
      <c r="E977">
        <f t="shared" si="91"/>
        <v>0.21500000000000002</v>
      </c>
      <c r="F977" s="24">
        <f t="shared" si="92"/>
        <v>0</v>
      </c>
      <c r="G977" s="24">
        <f t="shared" si="93"/>
        <v>0.15046237500000004</v>
      </c>
      <c r="H977" s="24">
        <f t="shared" si="94"/>
        <v>3.7807500000000001E-2</v>
      </c>
      <c r="I977" s="24">
        <f t="shared" si="95"/>
        <v>0.18826987500000003</v>
      </c>
      <c r="K977" s="17">
        <v>976</v>
      </c>
      <c r="L977" s="16">
        <f>L976+dt</f>
        <v>9.7499999999998366</v>
      </c>
      <c r="M977" s="16">
        <f>-springK*(P976)+grav*mass</f>
        <v>-0.28132980977239708</v>
      </c>
      <c r="N977" s="16">
        <f>Table2[[#This Row],[F]]/mass</f>
        <v>-1.8755320651493139</v>
      </c>
      <c r="O977" s="16">
        <f>N977*(dt) + O976</f>
        <v>-1.4710405610225785</v>
      </c>
      <c r="P977" s="18">
        <f>O977*dt + P976</f>
        <v>-0.19753224742706191</v>
      </c>
      <c r="R977" s="17">
        <v>976</v>
      </c>
      <c r="S977" s="16">
        <f>S976+dt</f>
        <v>9.7499999999998366</v>
      </c>
      <c r="T977" s="16">
        <f>-springK*(W976)+grav*mass-$Y$2*V976</f>
        <v>-0.2701527916741463</v>
      </c>
      <c r="U977" s="16">
        <f>Table24[[#This Row],[F]]/mass</f>
        <v>-1.8010186111609754</v>
      </c>
      <c r="V977" s="16">
        <f>U977*(dt) + V976</f>
        <v>-1.4242650943851121</v>
      </c>
      <c r="W977" s="18">
        <f>V977*dt + W976</f>
        <v>-0.19856537804332583</v>
      </c>
    </row>
    <row r="978" spans="1:23" x14ac:dyDescent="0.25">
      <c r="A978">
        <v>48.8</v>
      </c>
      <c r="B978">
        <v>0.30099999999999999</v>
      </c>
      <c r="C978">
        <v>-0.68</v>
      </c>
      <c r="D978">
        <f t="shared" si="90"/>
        <v>3.5000000000000031E-2</v>
      </c>
      <c r="E978">
        <f t="shared" si="91"/>
        <v>0.25000000000000006</v>
      </c>
      <c r="F978" s="24">
        <f t="shared" si="92"/>
        <v>-5.1502500000000048E-2</v>
      </c>
      <c r="G978" s="24">
        <f t="shared" si="93"/>
        <v>0.20343750000000008</v>
      </c>
      <c r="H978" s="24">
        <f t="shared" si="94"/>
        <v>3.4680000000000002E-2</v>
      </c>
      <c r="I978" s="24">
        <f t="shared" si="95"/>
        <v>0.18661500000000003</v>
      </c>
      <c r="K978" s="17">
        <v>977</v>
      </c>
      <c r="L978" s="16">
        <f>L977+dt</f>
        <v>9.7599999999998364</v>
      </c>
      <c r="M978" s="16">
        <f>-springK*(P977)+grav*mass</f>
        <v>-0.18556506924982696</v>
      </c>
      <c r="N978" s="16">
        <f>Table2[[#This Row],[F]]/mass</f>
        <v>-1.2371004616655132</v>
      </c>
      <c r="O978" s="16">
        <f>N978*(dt) + O977</f>
        <v>-1.4834115656392337</v>
      </c>
      <c r="P978" s="18">
        <f>O978*dt + P977</f>
        <v>-0.21236636308345425</v>
      </c>
      <c r="R978" s="17">
        <v>977</v>
      </c>
      <c r="S978" s="16">
        <f>S977+dt</f>
        <v>9.7599999999998364</v>
      </c>
      <c r="T978" s="16">
        <f>-springK*(W977)+grav*mass-$Y$2*V977</f>
        <v>-0.17741512384356381</v>
      </c>
      <c r="U978" s="16">
        <f>Table24[[#This Row],[F]]/mass</f>
        <v>-1.1827674922904254</v>
      </c>
      <c r="V978" s="16">
        <f>U978*(dt) + V977</f>
        <v>-1.4360927693080163</v>
      </c>
      <c r="W978" s="18">
        <f>V978*dt + W977</f>
        <v>-0.212926305736406</v>
      </c>
    </row>
    <row r="979" spans="1:23" x14ac:dyDescent="0.25">
      <c r="A979">
        <v>48.85</v>
      </c>
      <c r="B979">
        <v>0.26900000000000002</v>
      </c>
      <c r="C979">
        <v>-0.56999999999999995</v>
      </c>
      <c r="D979">
        <f t="shared" si="90"/>
        <v>6.7000000000000004E-2</v>
      </c>
      <c r="E979">
        <f t="shared" si="91"/>
        <v>0.28200000000000003</v>
      </c>
      <c r="F979" s="24">
        <f t="shared" si="92"/>
        <v>-9.8590499999999998E-2</v>
      </c>
      <c r="G979" s="24">
        <f t="shared" si="93"/>
        <v>0.25885062000000003</v>
      </c>
      <c r="H979" s="24">
        <f t="shared" si="94"/>
        <v>2.4367499999999997E-2</v>
      </c>
      <c r="I979" s="24">
        <f t="shared" si="95"/>
        <v>0.18462762000000002</v>
      </c>
      <c r="K979" s="17">
        <v>978</v>
      </c>
      <c r="L979" s="16">
        <f>L978+dt</f>
        <v>9.7699999999998361</v>
      </c>
      <c r="M979" s="16">
        <f>-springK*(P978)+grav*mass</f>
        <v>-8.8994976326712827E-2</v>
      </c>
      <c r="N979" s="16">
        <f>Table2[[#This Row],[F]]/mass</f>
        <v>-0.59329984217808551</v>
      </c>
      <c r="O979" s="16">
        <f>N979*(dt) + O978</f>
        <v>-1.4893445640610146</v>
      </c>
      <c r="P979" s="18">
        <f>O979*dt + P978</f>
        <v>-0.2272598087240644</v>
      </c>
      <c r="R979" s="17">
        <v>978</v>
      </c>
      <c r="S979" s="16">
        <f>S978+dt</f>
        <v>9.7699999999998361</v>
      </c>
      <c r="T979" s="16">
        <f>-springK*(W978)+grav*mass-$Y$2*V978</f>
        <v>-8.3913656886688934E-2</v>
      </c>
      <c r="U979" s="16">
        <f>Table24[[#This Row],[F]]/mass</f>
        <v>-0.55942437924459287</v>
      </c>
      <c r="V979" s="16">
        <f>U979*(dt) + V978</f>
        <v>-1.4416870131004622</v>
      </c>
      <c r="W979" s="18">
        <f>V979*dt + W978</f>
        <v>-0.22734317586741062</v>
      </c>
    </row>
    <row r="980" spans="1:23" x14ac:dyDescent="0.25">
      <c r="A980">
        <v>48.9</v>
      </c>
      <c r="B980">
        <v>0.24299999999999999</v>
      </c>
      <c r="C980">
        <v>-0.41</v>
      </c>
      <c r="D980">
        <f t="shared" si="90"/>
        <v>9.3000000000000027E-2</v>
      </c>
      <c r="E980">
        <f t="shared" si="91"/>
        <v>0.30800000000000005</v>
      </c>
      <c r="F980" s="24">
        <f t="shared" si="92"/>
        <v>-0.13684950000000004</v>
      </c>
      <c r="G980" s="24">
        <f t="shared" si="93"/>
        <v>0.30878232000000011</v>
      </c>
      <c r="H980" s="24">
        <f t="shared" si="94"/>
        <v>1.2607499999999997E-2</v>
      </c>
      <c r="I980" s="24">
        <f t="shared" si="95"/>
        <v>0.18454032000000006</v>
      </c>
      <c r="K980" s="17">
        <v>979</v>
      </c>
      <c r="L980" s="16">
        <f>L979+dt</f>
        <v>9.7799999999998359</v>
      </c>
      <c r="M980" s="16">
        <f>-springK*(P979)+grav*mass</f>
        <v>7.9613547936592255E-3</v>
      </c>
      <c r="N980" s="16">
        <f>Table2[[#This Row],[F]]/mass</f>
        <v>5.3075698624394839E-2</v>
      </c>
      <c r="O980" s="16">
        <f>N980*(dt) + O979</f>
        <v>-1.4888138070747705</v>
      </c>
      <c r="P980" s="18">
        <f>O980*dt + P979</f>
        <v>-0.24214794679481211</v>
      </c>
      <c r="R980" s="17">
        <v>979</v>
      </c>
      <c r="S980" s="16">
        <f>S979+dt</f>
        <v>9.7799999999998359</v>
      </c>
      <c r="T980" s="16">
        <f>-springK*(W979)+grav*mass-$Y$2*V979</f>
        <v>9.9457619099434791E-3</v>
      </c>
      <c r="U980" s="16">
        <f>Table24[[#This Row],[F]]/mass</f>
        <v>6.6305079399623199E-2</v>
      </c>
      <c r="V980" s="16">
        <f>U980*(dt) + V979</f>
        <v>-1.441023962306466</v>
      </c>
      <c r="W980" s="18">
        <f>V980*dt + W979</f>
        <v>-0.2417534154904753</v>
      </c>
    </row>
    <row r="981" spans="1:23" x14ac:dyDescent="0.25">
      <c r="A981">
        <v>48.95</v>
      </c>
      <c r="B981">
        <v>0.22800000000000001</v>
      </c>
      <c r="C981">
        <v>-0.19</v>
      </c>
      <c r="D981">
        <f t="shared" si="90"/>
        <v>0.10800000000000001</v>
      </c>
      <c r="E981">
        <f t="shared" si="91"/>
        <v>0.32300000000000006</v>
      </c>
      <c r="F981" s="24">
        <f t="shared" si="92"/>
        <v>-0.15892200000000004</v>
      </c>
      <c r="G981" s="24">
        <f t="shared" si="93"/>
        <v>0.33959089500000011</v>
      </c>
      <c r="H981" s="24">
        <f t="shared" si="94"/>
        <v>2.7074999999999998E-3</v>
      </c>
      <c r="I981" s="24">
        <f t="shared" si="95"/>
        <v>0.18337639500000008</v>
      </c>
      <c r="K981" s="17">
        <v>980</v>
      </c>
      <c r="L981" s="16">
        <f>L980+dt</f>
        <v>9.7899999999998357</v>
      </c>
      <c r="M981" s="16">
        <f>-springK*(P980)+grav*mass</f>
        <v>0.10488313363422663</v>
      </c>
      <c r="N981" s="16">
        <f>Table2[[#This Row],[F]]/mass</f>
        <v>0.69922089089484429</v>
      </c>
      <c r="O981" s="16">
        <f>N981*(dt) + O980</f>
        <v>-1.481821598165822</v>
      </c>
      <c r="P981" s="18">
        <f>O981*dt + P980</f>
        <v>-0.25696616277647033</v>
      </c>
      <c r="R981" s="17">
        <v>980</v>
      </c>
      <c r="S981" s="16">
        <f>S980+dt</f>
        <v>9.7899999999998357</v>
      </c>
      <c r="T981" s="16">
        <f>-springK*(W980)+grav*mass-$Y$2*V980</f>
        <v>0.1037557588053005</v>
      </c>
      <c r="U981" s="16">
        <f>Table24[[#This Row],[F]]/mass</f>
        <v>0.69170505870200338</v>
      </c>
      <c r="V981" s="16">
        <f>U981*(dt) + V980</f>
        <v>-1.434106911719446</v>
      </c>
      <c r="W981" s="18">
        <f>V981*dt + W980</f>
        <v>-0.25609448460766976</v>
      </c>
    </row>
    <row r="982" spans="1:23" x14ac:dyDescent="0.25">
      <c r="A982">
        <v>49</v>
      </c>
      <c r="B982">
        <v>0.224</v>
      </c>
      <c r="C982">
        <v>0.03</v>
      </c>
      <c r="D982">
        <f t="shared" si="90"/>
        <v>0.11200000000000002</v>
      </c>
      <c r="E982">
        <f t="shared" si="91"/>
        <v>0.32700000000000007</v>
      </c>
      <c r="F982" s="24">
        <f t="shared" si="92"/>
        <v>-0.16480800000000004</v>
      </c>
      <c r="G982" s="24">
        <f t="shared" si="93"/>
        <v>0.34805389500000011</v>
      </c>
      <c r="H982" s="24">
        <f t="shared" si="94"/>
        <v>6.7500000000000001E-5</v>
      </c>
      <c r="I982" s="24">
        <f t="shared" si="95"/>
        <v>0.18331339500000007</v>
      </c>
      <c r="K982" s="17">
        <v>981</v>
      </c>
      <c r="L982" s="16">
        <f>L981+dt</f>
        <v>9.7999999999998355</v>
      </c>
      <c r="M982" s="16">
        <f>-springK*(P981)+grav*mass</f>
        <v>0.20134971967482174</v>
      </c>
      <c r="N982" s="16">
        <f>Table2[[#This Row],[F]]/mass</f>
        <v>1.3423314644988116</v>
      </c>
      <c r="O982" s="16">
        <f>N982*(dt) + O981</f>
        <v>-1.468398283520834</v>
      </c>
      <c r="P982" s="18">
        <f>O982*dt + P981</f>
        <v>-0.27165014561167866</v>
      </c>
      <c r="R982" s="17">
        <v>981</v>
      </c>
      <c r="S982" s="16">
        <f>S981+dt</f>
        <v>9.7999999999998355</v>
      </c>
      <c r="T982" s="16">
        <f>-springK*(W981)+grav*mass-$Y$2*V981</f>
        <v>0.19710920170764948</v>
      </c>
      <c r="U982" s="16">
        <f>Table24[[#This Row],[F]]/mass</f>
        <v>1.3140613447176632</v>
      </c>
      <c r="V982" s="16">
        <f>U982*(dt) + V981</f>
        <v>-1.4209662982722695</v>
      </c>
      <c r="W982" s="18">
        <f>V982*dt + W981</f>
        <v>-0.27030414759039245</v>
      </c>
    </row>
    <row r="983" spans="1:23" x14ac:dyDescent="0.25">
      <c r="A983">
        <v>49.05</v>
      </c>
      <c r="B983">
        <v>0.23100000000000001</v>
      </c>
      <c r="C983">
        <v>0.23</v>
      </c>
      <c r="D983">
        <f t="shared" si="90"/>
        <v>0.10500000000000001</v>
      </c>
      <c r="E983">
        <f t="shared" si="91"/>
        <v>0.32000000000000006</v>
      </c>
      <c r="F983" s="24">
        <f t="shared" si="92"/>
        <v>-0.15450750000000002</v>
      </c>
      <c r="G983" s="24">
        <f t="shared" si="93"/>
        <v>0.33331200000000016</v>
      </c>
      <c r="H983" s="24">
        <f t="shared" si="94"/>
        <v>3.9674999999999997E-3</v>
      </c>
      <c r="I983" s="24">
        <f t="shared" si="95"/>
        <v>0.18277200000000016</v>
      </c>
      <c r="K983" s="17">
        <v>982</v>
      </c>
      <c r="L983" s="16">
        <f>L982+dt</f>
        <v>9.8099999999998353</v>
      </c>
      <c r="M983" s="16">
        <f>-springK*(P982)+grav*mass</f>
        <v>0.29694244793202795</v>
      </c>
      <c r="N983" s="16">
        <f>Table2[[#This Row],[F]]/mass</f>
        <v>1.979616319546853</v>
      </c>
      <c r="O983" s="16">
        <f>N983*(dt) + O982</f>
        <v>-1.4486021203253654</v>
      </c>
      <c r="P983" s="18">
        <f>O983*dt + P982</f>
        <v>-0.28613616681493231</v>
      </c>
      <c r="R983" s="17">
        <v>982</v>
      </c>
      <c r="S983" s="16">
        <f>S982+dt</f>
        <v>9.8099999999998353</v>
      </c>
      <c r="T983" s="16">
        <f>-springK*(W982)+grav*mass-$Y$2*V982</f>
        <v>0.289600967111727</v>
      </c>
      <c r="U983" s="16">
        <f>Table24[[#This Row],[F]]/mass</f>
        <v>1.9306731140781801</v>
      </c>
      <c r="V983" s="16">
        <f>U983*(dt) + V982</f>
        <v>-1.4016595671314878</v>
      </c>
      <c r="W983" s="18">
        <f>V983*dt + W982</f>
        <v>-0.28432074326170731</v>
      </c>
    </row>
    <row r="984" spans="1:23" x14ac:dyDescent="0.25">
      <c r="A984">
        <v>49.1</v>
      </c>
      <c r="B984">
        <v>0.247</v>
      </c>
      <c r="C984">
        <v>0.46</v>
      </c>
      <c r="D984">
        <f t="shared" si="90"/>
        <v>8.9000000000000024E-2</v>
      </c>
      <c r="E984">
        <f t="shared" si="91"/>
        <v>0.30400000000000005</v>
      </c>
      <c r="F984" s="24">
        <f t="shared" si="92"/>
        <v>-0.13096350000000004</v>
      </c>
      <c r="G984" s="24">
        <f t="shared" si="93"/>
        <v>0.30081408000000009</v>
      </c>
      <c r="H984" s="24">
        <f t="shared" si="94"/>
        <v>1.5869999999999999E-2</v>
      </c>
      <c r="I984" s="24">
        <f t="shared" si="95"/>
        <v>0.18572058000000005</v>
      </c>
      <c r="K984" s="17">
        <v>983</v>
      </c>
      <c r="L984" s="16">
        <f>L983+dt</f>
        <v>9.8199999999998351</v>
      </c>
      <c r="M984" s="16">
        <f>-springK*(P983)+grav*mass</f>
        <v>0.39124644596520919</v>
      </c>
      <c r="N984" s="16">
        <f>Table2[[#This Row],[F]]/mass</f>
        <v>2.6083096397680614</v>
      </c>
      <c r="O984" s="16">
        <f>N984*(dt) + O983</f>
        <v>-1.4225190239276848</v>
      </c>
      <c r="P984" s="18">
        <f>O984*dt + P983</f>
        <v>-0.30036135705420919</v>
      </c>
      <c r="R984" s="17">
        <v>983</v>
      </c>
      <c r="S984" s="16">
        <f>S983+dt</f>
        <v>9.8199999999998351</v>
      </c>
      <c r="T984" s="16">
        <f>-springK*(W983)+grav*mass-$Y$2*V983</f>
        <v>0.38082969820084606</v>
      </c>
      <c r="U984" s="16">
        <f>Table24[[#This Row],[F]]/mass</f>
        <v>2.5388646546723073</v>
      </c>
      <c r="V984" s="16">
        <f>U984*(dt) + V983</f>
        <v>-1.3762709205847647</v>
      </c>
      <c r="W984" s="18">
        <f>V984*dt + W983</f>
        <v>-0.29808345246755497</v>
      </c>
    </row>
    <row r="985" spans="1:23" x14ac:dyDescent="0.25">
      <c r="A985">
        <v>49.15</v>
      </c>
      <c r="B985">
        <v>0.27700000000000002</v>
      </c>
      <c r="C985">
        <v>0.63</v>
      </c>
      <c r="D985">
        <f t="shared" si="90"/>
        <v>5.8999999999999997E-2</v>
      </c>
      <c r="E985">
        <f t="shared" si="91"/>
        <v>0.27400000000000002</v>
      </c>
      <c r="F985" s="24">
        <f t="shared" si="92"/>
        <v>-8.6818499999999993E-2</v>
      </c>
      <c r="G985" s="24">
        <f t="shared" si="93"/>
        <v>0.24437238000000006</v>
      </c>
      <c r="H985" s="24">
        <f t="shared" si="94"/>
        <v>2.9767500000000002E-2</v>
      </c>
      <c r="I985" s="24">
        <f t="shared" si="95"/>
        <v>0.18732138000000007</v>
      </c>
      <c r="K985" s="17">
        <v>984</v>
      </c>
      <c r="L985" s="16">
        <f>L984+dt</f>
        <v>9.8299999999998349</v>
      </c>
      <c r="M985" s="16">
        <f>-springK*(P984)+grav*mass</f>
        <v>0.48385243442290182</v>
      </c>
      <c r="N985" s="16">
        <f>Table2[[#This Row],[F]]/mass</f>
        <v>3.2256828961526791</v>
      </c>
      <c r="O985" s="16">
        <f>N985*(dt) + O984</f>
        <v>-1.390262194966158</v>
      </c>
      <c r="P985" s="18">
        <f>O985*dt + P984</f>
        <v>-0.31426397900387076</v>
      </c>
      <c r="R985" s="17">
        <v>984</v>
      </c>
      <c r="S985" s="16">
        <f>S984+dt</f>
        <v>9.8299999999998349</v>
      </c>
      <c r="T985" s="16">
        <f>-springK*(W984)+grav*mass-$Y$2*V984</f>
        <v>0.47039954648436744</v>
      </c>
      <c r="U985" s="16">
        <f>Table24[[#This Row],[F]]/mass</f>
        <v>3.1359969765624496</v>
      </c>
      <c r="V985" s="16">
        <f>U985*(dt) + V984</f>
        <v>-1.3449109508191404</v>
      </c>
      <c r="W985" s="18">
        <f>V985*dt + W984</f>
        <v>-0.31153256197574636</v>
      </c>
    </row>
    <row r="986" spans="1:23" x14ac:dyDescent="0.25">
      <c r="A986">
        <v>49.2</v>
      </c>
      <c r="B986">
        <v>0.311</v>
      </c>
      <c r="C986">
        <v>0.7</v>
      </c>
      <c r="D986">
        <f t="shared" si="90"/>
        <v>2.5000000000000022E-2</v>
      </c>
      <c r="E986">
        <f t="shared" si="91"/>
        <v>0.24000000000000005</v>
      </c>
      <c r="F986" s="24">
        <f t="shared" si="92"/>
        <v>-3.6787500000000035E-2</v>
      </c>
      <c r="G986" s="24">
        <f t="shared" si="93"/>
        <v>0.18748800000000004</v>
      </c>
      <c r="H986" s="24">
        <f t="shared" si="94"/>
        <v>3.6749999999999991E-2</v>
      </c>
      <c r="I986" s="24">
        <f t="shared" si="95"/>
        <v>0.18745050000000002</v>
      </c>
      <c r="K986" s="17">
        <v>985</v>
      </c>
      <c r="L986" s="16">
        <f>L985+dt</f>
        <v>9.8399999999998347</v>
      </c>
      <c r="M986" s="16">
        <f>-springK*(P985)+grav*mass</f>
        <v>0.57435850331519878</v>
      </c>
      <c r="N986" s="16">
        <f>Table2[[#This Row],[F]]/mass</f>
        <v>3.829056688767992</v>
      </c>
      <c r="O986" s="16">
        <f>N986*(dt) + O985</f>
        <v>-1.3519716280784781</v>
      </c>
      <c r="P986" s="18">
        <f>O986*dt + P985</f>
        <v>-0.32778369528465556</v>
      </c>
      <c r="R986" s="17">
        <v>985</v>
      </c>
      <c r="S986" s="16">
        <f>S985+dt</f>
        <v>9.8399999999998347</v>
      </c>
      <c r="T986" s="16">
        <f>-springK*(W985)+grav*mass-$Y$2*V985</f>
        <v>0.55792188941292775</v>
      </c>
      <c r="U986" s="16">
        <f>Table24[[#This Row],[F]]/mass</f>
        <v>3.7194792627528517</v>
      </c>
      <c r="V986" s="16">
        <f>U986*(dt) + V985</f>
        <v>-1.3077161581916119</v>
      </c>
      <c r="W986" s="18">
        <f>V986*dt + W985</f>
        <v>-0.32460972355766249</v>
      </c>
    </row>
    <row r="987" spans="1:23" x14ac:dyDescent="0.25">
      <c r="A987">
        <v>49.25</v>
      </c>
      <c r="B987">
        <v>0.34699999999999998</v>
      </c>
      <c r="C987">
        <v>0.71</v>
      </c>
      <c r="D987">
        <f t="shared" si="90"/>
        <v>-1.0999999999999954E-2</v>
      </c>
      <c r="E987">
        <f t="shared" si="91"/>
        <v>0.20400000000000007</v>
      </c>
      <c r="F987" s="24">
        <f t="shared" si="92"/>
        <v>1.6186499999999934E-2</v>
      </c>
      <c r="G987" s="24">
        <f t="shared" si="93"/>
        <v>0.13546008000000009</v>
      </c>
      <c r="H987" s="24">
        <f t="shared" si="94"/>
        <v>3.7807500000000001E-2</v>
      </c>
      <c r="I987" s="24">
        <f t="shared" si="95"/>
        <v>0.18945408000000002</v>
      </c>
      <c r="K987" s="17">
        <v>986</v>
      </c>
      <c r="L987" s="16">
        <f>L986+dt</f>
        <v>9.8499999999998344</v>
      </c>
      <c r="M987" s="16">
        <f>-springK*(P986)+grav*mass</f>
        <v>0.66237185630310758</v>
      </c>
      <c r="N987" s="16">
        <f>Table2[[#This Row],[F]]/mass</f>
        <v>4.4158123753540508</v>
      </c>
      <c r="O987" s="16">
        <f>N987*(dt) + O986</f>
        <v>-1.3078135043249377</v>
      </c>
      <c r="P987" s="18">
        <f>O987*dt + P986</f>
        <v>-0.34086183032790496</v>
      </c>
      <c r="R987" s="17">
        <v>986</v>
      </c>
      <c r="S987" s="16">
        <f>S986+dt</f>
        <v>9.8499999999998344</v>
      </c>
      <c r="T987" s="16">
        <f>-springK*(W986)+grav*mass-$Y$2*V986</f>
        <v>0.64301701651857424</v>
      </c>
      <c r="U987" s="16">
        <f>Table24[[#This Row],[F]]/mass</f>
        <v>4.2867801101238285</v>
      </c>
      <c r="V987" s="16">
        <f>U987*(dt) + V986</f>
        <v>-1.2648483570903737</v>
      </c>
      <c r="W987" s="18">
        <f>V987*dt + W986</f>
        <v>-0.33725820712856625</v>
      </c>
    </row>
    <row r="988" spans="1:23" x14ac:dyDescent="0.25">
      <c r="A988">
        <v>49.3</v>
      </c>
      <c r="B988">
        <v>0.38100000000000001</v>
      </c>
      <c r="C988">
        <v>0.64</v>
      </c>
      <c r="D988">
        <f t="shared" si="90"/>
        <v>-4.4999999999999984E-2</v>
      </c>
      <c r="E988">
        <f t="shared" si="91"/>
        <v>0.17000000000000004</v>
      </c>
      <c r="F988" s="24">
        <f t="shared" si="92"/>
        <v>6.6217499999999971E-2</v>
      </c>
      <c r="G988" s="24">
        <f t="shared" si="93"/>
        <v>9.4069500000000042E-2</v>
      </c>
      <c r="H988" s="24">
        <f t="shared" si="94"/>
        <v>3.0720000000000001E-2</v>
      </c>
      <c r="I988" s="24">
        <f t="shared" si="95"/>
        <v>0.19100700000000001</v>
      </c>
      <c r="K988" s="17">
        <v>987</v>
      </c>
      <c r="L988" s="16">
        <f>L987+dt</f>
        <v>9.8599999999998342</v>
      </c>
      <c r="M988" s="16">
        <f>-springK*(P987)+grav*mass</f>
        <v>0.74751051543466107</v>
      </c>
      <c r="N988" s="16">
        <f>Table2[[#This Row],[F]]/mass</f>
        <v>4.9834034362310744</v>
      </c>
      <c r="O988" s="16">
        <f>N988*(dt) + O987</f>
        <v>-1.257979469962627</v>
      </c>
      <c r="P988" s="18">
        <f>O988*dt + P987</f>
        <v>-0.35344162502753124</v>
      </c>
      <c r="R988" s="17">
        <v>987</v>
      </c>
      <c r="S988" s="16">
        <f>S987+dt</f>
        <v>9.8599999999998342</v>
      </c>
      <c r="T988" s="16">
        <f>-springK*(W987)+grav*mass-$Y$2*V987</f>
        <v>0.72531577676405667</v>
      </c>
      <c r="U988" s="16">
        <f>Table24[[#This Row],[F]]/mass</f>
        <v>4.835438511760378</v>
      </c>
      <c r="V988" s="16">
        <f>U988*(dt) + V987</f>
        <v>-1.2164939719727699</v>
      </c>
      <c r="W988" s="18">
        <f>V988*dt + W987</f>
        <v>-0.34942314684829395</v>
      </c>
    </row>
    <row r="989" spans="1:23" x14ac:dyDescent="0.25">
      <c r="A989">
        <v>49.35</v>
      </c>
      <c r="B989">
        <v>0.41099999999999998</v>
      </c>
      <c r="C989">
        <v>0.51</v>
      </c>
      <c r="D989">
        <f t="shared" si="90"/>
        <v>-7.4999999999999956E-2</v>
      </c>
      <c r="E989">
        <f t="shared" si="91"/>
        <v>0.14000000000000007</v>
      </c>
      <c r="F989" s="24">
        <f t="shared" si="92"/>
        <v>0.11036249999999993</v>
      </c>
      <c r="G989" s="24">
        <f t="shared" si="93"/>
        <v>6.3798000000000063E-2</v>
      </c>
      <c r="H989" s="24">
        <f t="shared" si="94"/>
        <v>1.9507500000000001E-2</v>
      </c>
      <c r="I989" s="24">
        <f t="shared" si="95"/>
        <v>0.19366800000000001</v>
      </c>
      <c r="K989" s="17">
        <v>988</v>
      </c>
      <c r="L989" s="16">
        <f>L988+dt</f>
        <v>9.869999999999834</v>
      </c>
      <c r="M989" s="16">
        <f>-springK*(P988)+grav*mass</f>
        <v>0.82940497892922838</v>
      </c>
      <c r="N989" s="16">
        <f>Table2[[#This Row],[F]]/mass</f>
        <v>5.5293665261948561</v>
      </c>
      <c r="O989" s="16">
        <f>N989*(dt) + O988</f>
        <v>-1.2026858047006783</v>
      </c>
      <c r="P989" s="18">
        <f>O989*dt + P988</f>
        <v>-0.365468483074538</v>
      </c>
      <c r="R989" s="17">
        <v>988</v>
      </c>
      <c r="S989" s="16">
        <f>S988+dt</f>
        <v>9.869999999999834</v>
      </c>
      <c r="T989" s="16">
        <f>-springK*(W988)+grav*mass-$Y$2*V988</f>
        <v>0.80446117995436639</v>
      </c>
      <c r="U989" s="16">
        <f>Table24[[#This Row],[F]]/mass</f>
        <v>5.3630745330291099</v>
      </c>
      <c r="V989" s="16">
        <f>U989*(dt) + V988</f>
        <v>-1.1628632266424788</v>
      </c>
      <c r="W989" s="18">
        <f>V989*dt + W988</f>
        <v>-0.36105177911471875</v>
      </c>
    </row>
    <row r="990" spans="1:23" x14ac:dyDescent="0.25">
      <c r="A990">
        <v>49.4</v>
      </c>
      <c r="B990">
        <v>0.433</v>
      </c>
      <c r="C990">
        <v>0.33</v>
      </c>
      <c r="D990">
        <f t="shared" si="90"/>
        <v>-9.6999999999999975E-2</v>
      </c>
      <c r="E990">
        <f t="shared" si="91"/>
        <v>0.11800000000000005</v>
      </c>
      <c r="F990" s="24">
        <f t="shared" si="92"/>
        <v>0.14273549999999996</v>
      </c>
      <c r="G990" s="24">
        <f t="shared" si="93"/>
        <v>4.5322620000000036E-2</v>
      </c>
      <c r="H990" s="24">
        <f t="shared" si="94"/>
        <v>8.1675000000000011E-3</v>
      </c>
      <c r="I990" s="24">
        <f t="shared" si="95"/>
        <v>0.19622561999999999</v>
      </c>
      <c r="K990" s="17">
        <v>989</v>
      </c>
      <c r="L990" s="16">
        <f>L989+dt</f>
        <v>9.8799999999998338</v>
      </c>
      <c r="M990" s="16">
        <f>-springK*(P989)+grav*mass</f>
        <v>0.90769982481524214</v>
      </c>
      <c r="N990" s="16">
        <f>Table2[[#This Row],[F]]/mass</f>
        <v>6.0513321654349479</v>
      </c>
      <c r="O990" s="16">
        <f>N990*(dt) + O989</f>
        <v>-1.1421724830463289</v>
      </c>
      <c r="P990" s="18">
        <f>O990*dt + P989</f>
        <v>-0.37689020790500127</v>
      </c>
      <c r="R990" s="17">
        <v>989</v>
      </c>
      <c r="S990" s="16">
        <f>S989+dt</f>
        <v>9.8799999999998338</v>
      </c>
      <c r="T990" s="16">
        <f>-springK*(W989)+grav*mass-$Y$2*V989</f>
        <v>0.88010994526346153</v>
      </c>
      <c r="U990" s="16">
        <f>Table24[[#This Row],[F]]/mass</f>
        <v>5.8673996350897442</v>
      </c>
      <c r="V990" s="16">
        <f>U990*(dt) + V989</f>
        <v>-1.1041892302915812</v>
      </c>
      <c r="W990" s="18">
        <f>V990*dt + W989</f>
        <v>-0.37209367141763455</v>
      </c>
    </row>
    <row r="991" spans="1:23" x14ac:dyDescent="0.25">
      <c r="A991">
        <v>49.45</v>
      </c>
      <c r="B991">
        <v>0.44400000000000001</v>
      </c>
      <c r="C991">
        <v>0.11</v>
      </c>
      <c r="D991">
        <f t="shared" si="90"/>
        <v>-0.10799999999999998</v>
      </c>
      <c r="E991">
        <f t="shared" si="91"/>
        <v>0.10700000000000004</v>
      </c>
      <c r="F991" s="24">
        <f t="shared" si="92"/>
        <v>0.15892199999999995</v>
      </c>
      <c r="G991" s="24">
        <f t="shared" si="93"/>
        <v>3.7266495000000024E-2</v>
      </c>
      <c r="H991" s="24">
        <f t="shared" si="94"/>
        <v>9.0749999999999989E-4</v>
      </c>
      <c r="I991" s="24">
        <f t="shared" si="95"/>
        <v>0.19709599499999997</v>
      </c>
      <c r="K991" s="17">
        <v>990</v>
      </c>
      <c r="L991" s="16">
        <f>L990+dt</f>
        <v>9.8899999999998336</v>
      </c>
      <c r="M991" s="16">
        <f>-springK*(P990)+grav*mass</f>
        <v>0.98205525346155809</v>
      </c>
      <c r="N991" s="16">
        <f>Table2[[#This Row],[F]]/mass</f>
        <v>6.5470350230770542</v>
      </c>
      <c r="O991" s="16">
        <f>N991*(dt) + O990</f>
        <v>-1.0767021328155584</v>
      </c>
      <c r="P991" s="18">
        <f>O991*dt + P990</f>
        <v>-0.38765722923315687</v>
      </c>
      <c r="R991" s="17">
        <v>990</v>
      </c>
      <c r="S991" s="16">
        <f>S990+dt</f>
        <v>9.8899999999998336</v>
      </c>
      <c r="T991" s="16">
        <f>-springK*(W990)+grav*mass-$Y$2*V990</f>
        <v>0.95193399015909252</v>
      </c>
      <c r="U991" s="16">
        <f>Table24[[#This Row],[F]]/mass</f>
        <v>6.346226601060617</v>
      </c>
      <c r="V991" s="16">
        <f>U991*(dt) + V990</f>
        <v>-1.0407269642809751</v>
      </c>
      <c r="W991" s="18">
        <f>V991*dt + W990</f>
        <v>-0.3825009410604443</v>
      </c>
    </row>
    <row r="992" spans="1:23" x14ac:dyDescent="0.25">
      <c r="A992">
        <v>49.5</v>
      </c>
      <c r="B992">
        <v>0.44400000000000001</v>
      </c>
      <c r="C992">
        <v>-0.12</v>
      </c>
      <c r="D992">
        <f t="shared" si="90"/>
        <v>-0.10799999999999998</v>
      </c>
      <c r="E992">
        <f t="shared" si="91"/>
        <v>0.10700000000000004</v>
      </c>
      <c r="F992" s="24">
        <f t="shared" si="92"/>
        <v>0.15892199999999995</v>
      </c>
      <c r="G992" s="24">
        <f t="shared" si="93"/>
        <v>3.7266495000000024E-2</v>
      </c>
      <c r="H992" s="24">
        <f t="shared" si="94"/>
        <v>1.08E-3</v>
      </c>
      <c r="I992" s="24">
        <f t="shared" si="95"/>
        <v>0.19726849499999996</v>
      </c>
      <c r="K992" s="17">
        <v>991</v>
      </c>
      <c r="L992" s="16">
        <f>L991+dt</f>
        <v>9.8999999999998334</v>
      </c>
      <c r="M992" s="16">
        <f>-springK*(P991)+grav*mass</f>
        <v>1.052148562307851</v>
      </c>
      <c r="N992" s="16">
        <f>Table2[[#This Row],[F]]/mass</f>
        <v>7.0143237487190069</v>
      </c>
      <c r="O992" s="16">
        <f>N992*(dt) + O991</f>
        <v>-1.0065588953283684</v>
      </c>
      <c r="P992" s="18">
        <f>O992*dt + P991</f>
        <v>-0.39772281818644056</v>
      </c>
      <c r="R992" s="17">
        <v>991</v>
      </c>
      <c r="S992" s="16">
        <f>S991+dt</f>
        <v>9.8999999999998334</v>
      </c>
      <c r="T992" s="16">
        <f>-springK*(W991)+grav*mass-$Y$2*V991</f>
        <v>1.019621853267773</v>
      </c>
      <c r="U992" s="16">
        <f>Table24[[#This Row],[F]]/mass</f>
        <v>6.7974790217851533</v>
      </c>
      <c r="V992" s="16">
        <f>U992*(dt) + V991</f>
        <v>-0.97275217406312353</v>
      </c>
      <c r="W992" s="18">
        <f>V992*dt + W991</f>
        <v>-0.39222846280107554</v>
      </c>
    </row>
    <row r="993" spans="1:23" x14ac:dyDescent="0.25">
      <c r="A993">
        <v>49.55</v>
      </c>
      <c r="B993">
        <v>0.432</v>
      </c>
      <c r="C993">
        <v>-0.34</v>
      </c>
      <c r="D993">
        <f t="shared" si="90"/>
        <v>-9.5999999999999974E-2</v>
      </c>
      <c r="E993">
        <f t="shared" si="91"/>
        <v>0.11900000000000005</v>
      </c>
      <c r="F993" s="24">
        <f t="shared" si="92"/>
        <v>0.14126399999999997</v>
      </c>
      <c r="G993" s="24">
        <f t="shared" si="93"/>
        <v>4.6094055000000037E-2</v>
      </c>
      <c r="H993" s="24">
        <f t="shared" si="94"/>
        <v>8.6700000000000006E-3</v>
      </c>
      <c r="I993" s="24">
        <f t="shared" si="95"/>
        <v>0.19602805500000003</v>
      </c>
      <c r="K993" s="17">
        <v>992</v>
      </c>
      <c r="L993" s="16">
        <f>L992+dt</f>
        <v>9.9099999999998332</v>
      </c>
      <c r="M993" s="16">
        <f>-springK*(P992)+grav*mass</f>
        <v>1.117675546393728</v>
      </c>
      <c r="N993" s="16">
        <f>Table2[[#This Row],[F]]/mass</f>
        <v>7.4511703092915207</v>
      </c>
      <c r="O993" s="16">
        <f>N993*(dt) + O992</f>
        <v>-0.93204719223545318</v>
      </c>
      <c r="P993" s="18">
        <f>O993*dt + P992</f>
        <v>-0.40704329010879509</v>
      </c>
      <c r="R993" s="17">
        <v>992</v>
      </c>
      <c r="S993" s="16">
        <f>S992+dt</f>
        <v>9.9099999999998332</v>
      </c>
      <c r="T993" s="16">
        <f>-springK*(W992)+grav*mass-$Y$2*V992</f>
        <v>1.0828800450090648</v>
      </c>
      <c r="U993" s="16">
        <f>Table24[[#This Row],[F]]/mass</f>
        <v>7.2192003000604323</v>
      </c>
      <c r="V993" s="16">
        <f>U993*(dt) + V992</f>
        <v>-0.90056017106251918</v>
      </c>
      <c r="W993" s="18">
        <f>V993*dt + W992</f>
        <v>-0.40123406451170074</v>
      </c>
    </row>
    <row r="994" spans="1:23" x14ac:dyDescent="0.25">
      <c r="A994">
        <v>49.6</v>
      </c>
      <c r="B994">
        <v>0.41</v>
      </c>
      <c r="C994">
        <v>-0.52</v>
      </c>
      <c r="D994">
        <f t="shared" si="90"/>
        <v>-7.3999999999999955E-2</v>
      </c>
      <c r="E994">
        <f t="shared" si="91"/>
        <v>0.14100000000000007</v>
      </c>
      <c r="F994" s="24">
        <f t="shared" si="92"/>
        <v>0.10889099999999995</v>
      </c>
      <c r="G994" s="24">
        <f t="shared" si="93"/>
        <v>6.4712655000000063E-2</v>
      </c>
      <c r="H994" s="24">
        <f t="shared" si="94"/>
        <v>2.0280000000000003E-2</v>
      </c>
      <c r="I994" s="24">
        <f t="shared" si="95"/>
        <v>0.19388365500000002</v>
      </c>
      <c r="K994" s="17">
        <v>993</v>
      </c>
      <c r="L994" s="16">
        <f>L993+dt</f>
        <v>9.919999999999833</v>
      </c>
      <c r="M994" s="16">
        <f>-springK*(P993)+grav*mass</f>
        <v>1.1783518186082558</v>
      </c>
      <c r="N994" s="16">
        <f>Table2[[#This Row],[F]]/mass</f>
        <v>7.8556787907217052</v>
      </c>
      <c r="O994" s="16">
        <f>N994*(dt) + O993</f>
        <v>-0.85349040432823609</v>
      </c>
      <c r="P994" s="18">
        <f>O994*dt + P993</f>
        <v>-0.41557819415207747</v>
      </c>
      <c r="R994" s="17">
        <v>993</v>
      </c>
      <c r="S994" s="16">
        <f>S993+dt</f>
        <v>9.919999999999833</v>
      </c>
      <c r="T994" s="16">
        <f>-springK*(W993)+grav*mass-$Y$2*V993</f>
        <v>1.1414343201422341</v>
      </c>
      <c r="U994" s="16">
        <f>Table24[[#This Row],[F]]/mass</f>
        <v>7.6095621342815614</v>
      </c>
      <c r="V994" s="16">
        <f>U994*(dt) + V993</f>
        <v>-0.82446454971970362</v>
      </c>
      <c r="W994" s="18">
        <f>V994*dt + W993</f>
        <v>-0.40947871000889779</v>
      </c>
    </row>
    <row r="995" spans="1:23" x14ac:dyDescent="0.25">
      <c r="A995">
        <v>49.65</v>
      </c>
      <c r="B995">
        <v>0.38</v>
      </c>
      <c r="C995">
        <v>-0.65</v>
      </c>
      <c r="D995">
        <f t="shared" si="90"/>
        <v>-4.3999999999999984E-2</v>
      </c>
      <c r="E995">
        <f t="shared" si="91"/>
        <v>0.17100000000000004</v>
      </c>
      <c r="F995" s="24">
        <f t="shared" si="92"/>
        <v>6.4745999999999984E-2</v>
      </c>
      <c r="G995" s="24">
        <f t="shared" si="93"/>
        <v>9.5179455000000038E-2</v>
      </c>
      <c r="H995" s="24">
        <f t="shared" si="94"/>
        <v>3.16875E-2</v>
      </c>
      <c r="I995" s="24">
        <f t="shared" si="95"/>
        <v>0.19161295500000003</v>
      </c>
      <c r="K995" s="17">
        <v>994</v>
      </c>
      <c r="L995" s="16">
        <f>L994+dt</f>
        <v>9.9299999999998327</v>
      </c>
      <c r="M995" s="16">
        <f>-springK*(P994)+grav*mass</f>
        <v>1.2339140439300242</v>
      </c>
      <c r="N995" s="16">
        <f>Table2[[#This Row],[F]]/mass</f>
        <v>8.2260936262001625</v>
      </c>
      <c r="O995" s="16">
        <f>N995*(dt) + O994</f>
        <v>-0.77122946806623449</v>
      </c>
      <c r="P995" s="18">
        <f>O995*dt + P994</f>
        <v>-0.42329048883273984</v>
      </c>
      <c r="R995" s="17">
        <v>994</v>
      </c>
      <c r="S995" s="16">
        <f>S994+dt</f>
        <v>9.9299999999998327</v>
      </c>
      <c r="T995" s="16">
        <f>-springK*(W994)+grav*mass-$Y$2*V994</f>
        <v>1.1950308667076441</v>
      </c>
      <c r="U995" s="16">
        <f>Table24[[#This Row],[F]]/mass</f>
        <v>7.9668724447176276</v>
      </c>
      <c r="V995" s="16">
        <f>U995*(dt) + V994</f>
        <v>-0.7447958252725273</v>
      </c>
      <c r="W995" s="18">
        <f>V995*dt + W994</f>
        <v>-0.41692666826162306</v>
      </c>
    </row>
    <row r="996" spans="1:23" x14ac:dyDescent="0.25">
      <c r="A996">
        <v>49.7</v>
      </c>
      <c r="B996">
        <v>0.34499999999999997</v>
      </c>
      <c r="C996">
        <v>-0.71</v>
      </c>
      <c r="D996">
        <f t="shared" si="90"/>
        <v>-8.9999999999999525E-3</v>
      </c>
      <c r="E996">
        <f t="shared" si="91"/>
        <v>0.20600000000000007</v>
      </c>
      <c r="F996" s="24">
        <f t="shared" si="92"/>
        <v>1.3243499999999931E-2</v>
      </c>
      <c r="G996" s="24">
        <f t="shared" si="93"/>
        <v>0.1381291800000001</v>
      </c>
      <c r="H996" s="24">
        <f t="shared" si="94"/>
        <v>3.7807500000000001E-2</v>
      </c>
      <c r="I996" s="24">
        <f t="shared" si="95"/>
        <v>0.18918018000000003</v>
      </c>
      <c r="K996" s="17">
        <v>995</v>
      </c>
      <c r="L996" s="16">
        <f>L995+dt</f>
        <v>9.9399999999998325</v>
      </c>
      <c r="M996" s="16">
        <f>-springK*(P995)+grav*mass</f>
        <v>1.2841210823011362</v>
      </c>
      <c r="N996" s="16">
        <f>Table2[[#This Row],[F]]/mass</f>
        <v>8.5608072153409083</v>
      </c>
      <c r="O996" s="16">
        <f>N996*(dt) + O995</f>
        <v>-0.68562139591282545</v>
      </c>
      <c r="P996" s="18">
        <f>O996*dt + P995</f>
        <v>-0.43014670279186812</v>
      </c>
      <c r="R996" s="17">
        <v>995</v>
      </c>
      <c r="S996" s="16">
        <f>S995+dt</f>
        <v>9.9399999999998325</v>
      </c>
      <c r="T996" s="16">
        <f>-springK*(W995)+grav*mass-$Y$2*V995</f>
        <v>1.2434374062084383</v>
      </c>
      <c r="U996" s="16">
        <f>Table24[[#This Row],[F]]/mass</f>
        <v>8.2895827080562565</v>
      </c>
      <c r="V996" s="16">
        <f>U996*(dt) + V995</f>
        <v>-0.66189999819196477</v>
      </c>
      <c r="W996" s="18">
        <f>V996*dt + W995</f>
        <v>-0.42354566824354273</v>
      </c>
    </row>
    <row r="997" spans="1:23" x14ac:dyDescent="0.25">
      <c r="A997">
        <v>49.75</v>
      </c>
      <c r="B997">
        <v>0.309</v>
      </c>
      <c r="C997">
        <v>-0.69</v>
      </c>
      <c r="D997">
        <f t="shared" si="90"/>
        <v>2.7000000000000024E-2</v>
      </c>
      <c r="E997">
        <f t="shared" si="91"/>
        <v>0.24200000000000005</v>
      </c>
      <c r="F997" s="24">
        <f t="shared" si="92"/>
        <v>-3.9730500000000037E-2</v>
      </c>
      <c r="G997" s="24">
        <f t="shared" si="93"/>
        <v>0.19062582000000008</v>
      </c>
      <c r="H997" s="24">
        <f t="shared" si="94"/>
        <v>3.5707499999999989E-2</v>
      </c>
      <c r="I997" s="24">
        <f t="shared" si="95"/>
        <v>0.18660282000000006</v>
      </c>
      <c r="K997" s="17">
        <v>996</v>
      </c>
      <c r="L997" s="16">
        <f>L996+dt</f>
        <v>9.9499999999998323</v>
      </c>
      <c r="M997" s="16">
        <f>-springK*(P996)+grav*mass</f>
        <v>1.3287550351750614</v>
      </c>
      <c r="N997" s="16">
        <f>Table2[[#This Row],[F]]/mass</f>
        <v>8.8583669011670771</v>
      </c>
      <c r="O997" s="16">
        <f>N997*(dt) + O996</f>
        <v>-0.59703772690115464</v>
      </c>
      <c r="P997" s="18">
        <f>O997*dt + P996</f>
        <v>-0.43611708006087968</v>
      </c>
      <c r="R997" s="17">
        <v>996</v>
      </c>
      <c r="S997" s="16">
        <f>S996+dt</f>
        <v>9.9499999999998323</v>
      </c>
      <c r="T997" s="16">
        <f>-springK*(W996)+grav*mass-$Y$2*V996</f>
        <v>1.2864442002636551</v>
      </c>
      <c r="U997" s="16">
        <f>Table24[[#This Row],[F]]/mass</f>
        <v>8.5762946684243673</v>
      </c>
      <c r="V997" s="16">
        <f>U997*(dt) + V996</f>
        <v>-0.5761370515077211</v>
      </c>
      <c r="W997" s="18">
        <f>V997*dt + W996</f>
        <v>-0.42930703875861992</v>
      </c>
    </row>
    <row r="998" spans="1:23" x14ac:dyDescent="0.25">
      <c r="A998">
        <v>49.8</v>
      </c>
      <c r="B998">
        <v>0.27600000000000002</v>
      </c>
      <c r="C998">
        <v>-0.6</v>
      </c>
      <c r="D998">
        <f t="shared" si="90"/>
        <v>0.06</v>
      </c>
      <c r="E998">
        <f t="shared" si="91"/>
        <v>0.27500000000000002</v>
      </c>
      <c r="F998" s="24">
        <f t="shared" si="92"/>
        <v>-8.8289999999999993E-2</v>
      </c>
      <c r="G998" s="24">
        <f t="shared" si="93"/>
        <v>0.24615937500000004</v>
      </c>
      <c r="H998" s="24">
        <f t="shared" si="94"/>
        <v>2.7E-2</v>
      </c>
      <c r="I998" s="24">
        <f t="shared" si="95"/>
        <v>0.18486937500000003</v>
      </c>
      <c r="K998" s="17">
        <v>997</v>
      </c>
      <c r="L998" s="16">
        <f>L997+dt</f>
        <v>9.9599999999998321</v>
      </c>
      <c r="M998" s="16">
        <f>-springK*(P997)+grav*mass</f>
        <v>1.3676221911963264</v>
      </c>
      <c r="N998" s="16">
        <f>Table2[[#This Row],[F]]/mass</f>
        <v>9.1174812746421772</v>
      </c>
      <c r="O998" s="16">
        <f>N998*(dt) + O997</f>
        <v>-0.50586291415473283</v>
      </c>
      <c r="P998" s="18">
        <f>O998*dt + P997</f>
        <v>-0.44117570920242699</v>
      </c>
      <c r="R998" s="17">
        <v>997</v>
      </c>
      <c r="S998" s="16">
        <f>S997+dt</f>
        <v>9.9599999999998321</v>
      </c>
      <c r="T998" s="16">
        <f>-springK*(W997)+grav*mass-$Y$2*V997</f>
        <v>1.3238649593701233</v>
      </c>
      <c r="U998" s="16">
        <f>Table24[[#This Row],[F]]/mass</f>
        <v>8.825766395800823</v>
      </c>
      <c r="V998" s="16">
        <f>U998*(dt) + V997</f>
        <v>-0.48787938754971288</v>
      </c>
      <c r="W998" s="18">
        <f>V998*dt + W997</f>
        <v>-0.43418583263411703</v>
      </c>
    </row>
    <row r="999" spans="1:23" x14ac:dyDescent="0.25">
      <c r="A999">
        <v>49.85</v>
      </c>
      <c r="B999">
        <v>0.249</v>
      </c>
      <c r="C999">
        <v>-0.44</v>
      </c>
      <c r="D999">
        <f t="shared" si="90"/>
        <v>8.7000000000000022E-2</v>
      </c>
      <c r="E999">
        <f t="shared" si="91"/>
        <v>0.30200000000000005</v>
      </c>
      <c r="F999" s="24">
        <f t="shared" si="92"/>
        <v>-0.12802050000000004</v>
      </c>
      <c r="G999" s="24">
        <f t="shared" si="93"/>
        <v>0.29686902000000004</v>
      </c>
      <c r="H999" s="24">
        <f t="shared" si="94"/>
        <v>1.4519999999999998E-2</v>
      </c>
      <c r="I999" s="24">
        <f t="shared" si="95"/>
        <v>0.18336852000000001</v>
      </c>
      <c r="K999" s="17">
        <v>998</v>
      </c>
      <c r="L999" s="16">
        <f>L998+dt</f>
        <v>9.9699999999998319</v>
      </c>
      <c r="M999" s="16">
        <f>-springK*(P998)+grav*mass</f>
        <v>1.4005538669077995</v>
      </c>
      <c r="N999" s="16">
        <f>Table2[[#This Row],[F]]/mass</f>
        <v>9.3370257793853302</v>
      </c>
      <c r="O999" s="16">
        <f>N999*(dt) + O998</f>
        <v>-0.41249265636087951</v>
      </c>
      <c r="P999" s="18">
        <f>O999*dt + P998</f>
        <v>-0.44530063576603579</v>
      </c>
      <c r="R999" s="17">
        <v>998</v>
      </c>
      <c r="S999" s="16">
        <f>S998+dt</f>
        <v>9.9699999999998319</v>
      </c>
      <c r="T999" s="16">
        <f>-springK*(W998)+grav*mass-$Y$2*V998</f>
        <v>1.3555376498356515</v>
      </c>
      <c r="U999" s="16">
        <f>Table24[[#This Row],[F]]/mass</f>
        <v>9.0369176655710106</v>
      </c>
      <c r="V999" s="16">
        <f>U999*(dt) + V998</f>
        <v>-0.39751021089400279</v>
      </c>
      <c r="W999" s="18">
        <f>V999*dt + W998</f>
        <v>-0.43816093474305706</v>
      </c>
    </row>
    <row r="1000" spans="1:23" x14ac:dyDescent="0.25">
      <c r="A1000">
        <v>49.9</v>
      </c>
      <c r="B1000">
        <v>0.23100000000000001</v>
      </c>
      <c r="C1000">
        <v>-0.25</v>
      </c>
      <c r="D1000">
        <f t="shared" si="90"/>
        <v>0.10500000000000001</v>
      </c>
      <c r="E1000">
        <f t="shared" si="91"/>
        <v>0.32000000000000006</v>
      </c>
      <c r="F1000" s="24">
        <f t="shared" si="92"/>
        <v>-0.15450750000000002</v>
      </c>
      <c r="G1000" s="24">
        <f t="shared" si="93"/>
        <v>0.33331200000000016</v>
      </c>
      <c r="H1000" s="24">
        <f t="shared" si="94"/>
        <v>4.6874999999999998E-3</v>
      </c>
      <c r="I1000" s="24">
        <f t="shared" si="95"/>
        <v>0.18349200000000015</v>
      </c>
      <c r="K1000" s="17">
        <v>999</v>
      </c>
      <c r="L1000" s="16">
        <f>L999+dt</f>
        <v>9.9799999999998317</v>
      </c>
      <c r="M1000" s="16">
        <f>-springK*(P999)+grav*mass</f>
        <v>1.427407138836893</v>
      </c>
      <c r="N1000" s="16">
        <f>Table2[[#This Row],[F]]/mass</f>
        <v>9.516047592245954</v>
      </c>
      <c r="O1000" s="16">
        <f>N1000*(dt) + O999</f>
        <v>-0.31733218043841993</v>
      </c>
      <c r="P1000" s="18">
        <f>O1000*dt + P999</f>
        <v>-0.44847395757041997</v>
      </c>
      <c r="R1000" s="17">
        <v>999</v>
      </c>
      <c r="S1000" s="16">
        <f>S999+dt</f>
        <v>9.9799999999998317</v>
      </c>
      <c r="T1000" s="16">
        <f>-springK*(W999)+grav*mass-$Y$2*V999</f>
        <v>1.3813251953881951</v>
      </c>
      <c r="U1000" s="16">
        <f>Table24[[#This Row],[F]]/mass</f>
        <v>9.2088346359213009</v>
      </c>
      <c r="V1000" s="16">
        <f>U1000*(dt) + V999</f>
        <v>-0.30542186453478981</v>
      </c>
      <c r="W1000" s="18">
        <f>V1000*dt + W999</f>
        <v>-0.44121515338840495</v>
      </c>
    </row>
    <row r="1001" spans="1:23" x14ac:dyDescent="0.25">
      <c r="A1001">
        <v>49.95</v>
      </c>
      <c r="B1001">
        <v>0.22500000000000001</v>
      </c>
      <c r="C1001">
        <v>-0.02</v>
      </c>
      <c r="D1001">
        <f t="shared" si="90"/>
        <v>0.11100000000000002</v>
      </c>
      <c r="E1001">
        <f t="shared" si="91"/>
        <v>0.32600000000000007</v>
      </c>
      <c r="F1001" s="24">
        <f t="shared" si="92"/>
        <v>-0.16333650000000002</v>
      </c>
      <c r="G1001" s="24">
        <f t="shared" si="93"/>
        <v>0.34592838000000009</v>
      </c>
      <c r="H1001" s="24">
        <f t="shared" si="94"/>
        <v>3.0000000000000001E-5</v>
      </c>
      <c r="I1001" s="24">
        <f t="shared" si="95"/>
        <v>0.18262188000000007</v>
      </c>
      <c r="K1001" s="17">
        <v>1000</v>
      </c>
      <c r="L1001" s="16">
        <f>L1000+dt</f>
        <v>9.9899999999998315</v>
      </c>
      <c r="M1001" s="16">
        <f>-springK*(P1000)+grav*mass</f>
        <v>1.4480654637834338</v>
      </c>
      <c r="N1001" s="16">
        <f>Table2[[#This Row],[F]]/mass</f>
        <v>9.6537697585562263</v>
      </c>
      <c r="O1001" s="16">
        <f>N1001*(dt) + O1000</f>
        <v>-0.22079448285285766</v>
      </c>
      <c r="P1001" s="18">
        <f>O1001*dt + P1000</f>
        <v>-0.45068190239894856</v>
      </c>
      <c r="R1001" s="17">
        <v>1000</v>
      </c>
      <c r="S1001" s="16">
        <f>S1000+dt</f>
        <v>9.9899999999998315</v>
      </c>
      <c r="T1001" s="16">
        <f>-springK*(W1000)+grav*mass-$Y$2*V1000</f>
        <v>1.4011160704230508</v>
      </c>
      <c r="U1001" s="16">
        <f>Table24[[#This Row],[F]]/mass</f>
        <v>9.3407738028203386</v>
      </c>
      <c r="V1001" s="16">
        <f>U1001*(dt) + V1000</f>
        <v>-0.21201412650658641</v>
      </c>
      <c r="W1001" s="18">
        <f>V1001*dt + W1000</f>
        <v>-0.44333529465347082</v>
      </c>
    </row>
    <row r="1002" spans="1:23" x14ac:dyDescent="0.25">
      <c r="A1002">
        <v>50</v>
      </c>
      <c r="B1002">
        <v>0.22900000000000001</v>
      </c>
      <c r="C1002">
        <v>0.21</v>
      </c>
      <c r="D1002">
        <f t="shared" si="90"/>
        <v>0.10700000000000001</v>
      </c>
      <c r="E1002">
        <f t="shared" si="91"/>
        <v>0.32200000000000006</v>
      </c>
      <c r="F1002" s="24">
        <f t="shared" si="92"/>
        <v>-0.15745050000000002</v>
      </c>
      <c r="G1002" s="24">
        <f t="shared" si="93"/>
        <v>0.3374914200000001</v>
      </c>
      <c r="H1002" s="24">
        <f t="shared" si="94"/>
        <v>3.3074999999999992E-3</v>
      </c>
      <c r="I1002" s="24">
        <f t="shared" si="95"/>
        <v>0.18334842000000007</v>
      </c>
      <c r="K1002" s="17">
        <v>1001</v>
      </c>
      <c r="L1002" s="16">
        <f>L1001+dt</f>
        <v>9.9999999999998312</v>
      </c>
      <c r="M1002" s="16">
        <f>-springK*(P1001)+grav*mass</f>
        <v>1.4624391846171549</v>
      </c>
      <c r="N1002" s="16">
        <f>Table2[[#This Row],[F]]/mass</f>
        <v>9.749594564114366</v>
      </c>
      <c r="O1002" s="16">
        <f>N1002*(dt) + O1001</f>
        <v>-0.12329853721171399</v>
      </c>
      <c r="P1002" s="18">
        <f>O1002*dt + P1001</f>
        <v>-0.4519148877710657</v>
      </c>
      <c r="R1002" s="17">
        <v>1001</v>
      </c>
      <c r="S1002" s="16">
        <f>S1001+dt</f>
        <v>9.9999999999998312</v>
      </c>
      <c r="T1002" s="16">
        <f>-springK*(W1001)+grav*mass-$Y$2*V1001</f>
        <v>1.4148247823206013</v>
      </c>
      <c r="U1002" s="16">
        <f>Table24[[#This Row],[F]]/mass</f>
        <v>9.4321652154706754</v>
      </c>
      <c r="V1002" s="16">
        <f>U1002*(dt) + V1001</f>
        <v>-0.11769247435187966</v>
      </c>
      <c r="W1002" s="18">
        <f>V1002*dt + W1001</f>
        <v>-0.44451221939698959</v>
      </c>
    </row>
    <row r="1003" spans="1:23" x14ac:dyDescent="0.25">
      <c r="A1003">
        <v>50.05</v>
      </c>
      <c r="B1003">
        <v>0.245</v>
      </c>
      <c r="C1003">
        <v>0.41</v>
      </c>
      <c r="D1003">
        <f t="shared" si="90"/>
        <v>9.1000000000000025E-2</v>
      </c>
      <c r="E1003">
        <f t="shared" si="91"/>
        <v>0.30600000000000005</v>
      </c>
      <c r="F1003" s="24">
        <f t="shared" si="92"/>
        <v>-0.13390650000000004</v>
      </c>
      <c r="G1003" s="24">
        <f t="shared" si="93"/>
        <v>0.30478518000000004</v>
      </c>
      <c r="H1003" s="24">
        <f t="shared" si="94"/>
        <v>1.2607499999999997E-2</v>
      </c>
      <c r="I1003" s="24">
        <f t="shared" si="95"/>
        <v>0.18348618</v>
      </c>
      <c r="K1003" s="17">
        <v>1002</v>
      </c>
      <c r="L1003" s="16">
        <f>L1002+dt</f>
        <v>10.009999999999831</v>
      </c>
      <c r="M1003" s="16">
        <f>-springK*(P1002)+grav*mass</f>
        <v>1.4704659193896374</v>
      </c>
      <c r="N1003" s="16">
        <f>Table2[[#This Row],[F]]/mass</f>
        <v>9.8031061292642505</v>
      </c>
      <c r="O1003" s="16">
        <f>N1003*(dt) + O1002</f>
        <v>-2.5267475919071483E-2</v>
      </c>
      <c r="P1003" s="18">
        <f>O1003*dt + P1002</f>
        <v>-0.45216756253025642</v>
      </c>
      <c r="R1003" s="17">
        <v>1002</v>
      </c>
      <c r="S1003" s="16">
        <f>S1002+dt</f>
        <v>10.009999999999831</v>
      </c>
      <c r="T1003" s="16">
        <f>-springK*(W1002)+grav*mass-$Y$2*V1002</f>
        <v>1.4223922407487537</v>
      </c>
      <c r="U1003" s="16">
        <f>Table24[[#This Row],[F]]/mass</f>
        <v>9.4826149383250247</v>
      </c>
      <c r="V1003" s="16">
        <f>U1003*(dt) + V1002</f>
        <v>-2.2866324968629406E-2</v>
      </c>
      <c r="W1003" s="18">
        <f>V1003*dt + W1002</f>
        <v>-0.44474088264667588</v>
      </c>
    </row>
    <row r="1004" spans="1:23" x14ac:dyDescent="0.25">
      <c r="A1004">
        <v>50.1</v>
      </c>
      <c r="B1004">
        <v>0.27100000000000002</v>
      </c>
      <c r="C1004">
        <v>0.56999999999999995</v>
      </c>
      <c r="D1004">
        <f t="shared" si="90"/>
        <v>6.5000000000000002E-2</v>
      </c>
      <c r="E1004">
        <f t="shared" si="91"/>
        <v>0.28000000000000003</v>
      </c>
      <c r="F1004" s="24">
        <f t="shared" si="92"/>
        <v>-9.564750000000001E-2</v>
      </c>
      <c r="G1004" s="24">
        <f t="shared" si="93"/>
        <v>0.25519200000000003</v>
      </c>
      <c r="H1004" s="24">
        <f t="shared" si="94"/>
        <v>2.4367499999999997E-2</v>
      </c>
      <c r="I1004" s="24">
        <f t="shared" si="95"/>
        <v>0.18391200000000002</v>
      </c>
      <c r="K1004" s="17">
        <v>1003</v>
      </c>
      <c r="L1004" s="16">
        <f>L1003+dt</f>
        <v>10.019999999999831</v>
      </c>
      <c r="M1004" s="16">
        <f>-springK*(P1003)+grav*mass</f>
        <v>1.4721108320719691</v>
      </c>
      <c r="N1004" s="16">
        <f>Table2[[#This Row],[F]]/mass</f>
        <v>9.8140722138131284</v>
      </c>
      <c r="O1004" s="16">
        <f>N1004*(dt) + O1003</f>
        <v>7.2873246219059801E-2</v>
      </c>
      <c r="P1004" s="18">
        <f>O1004*dt + P1003</f>
        <v>-0.45143883006806584</v>
      </c>
      <c r="R1004" s="17">
        <v>1003</v>
      </c>
      <c r="S1004" s="16">
        <f>S1003+dt</f>
        <v>10.019999999999831</v>
      </c>
      <c r="T1004" s="16">
        <f>-springK*(W1003)+grav*mass-$Y$2*V1003</f>
        <v>1.4237860123548287</v>
      </c>
      <c r="U1004" s="16">
        <f>Table24[[#This Row],[F]]/mass</f>
        <v>9.4919067490321911</v>
      </c>
      <c r="V1004" s="16">
        <f>U1004*(dt) + V1003</f>
        <v>7.2052742521692512E-2</v>
      </c>
      <c r="W1004" s="18">
        <f>V1004*dt + W1003</f>
        <v>-0.44402035522145894</v>
      </c>
    </row>
    <row r="1005" spans="1:23" x14ac:dyDescent="0.25">
      <c r="A1005">
        <v>50.15</v>
      </c>
      <c r="B1005">
        <v>0.30299999999999999</v>
      </c>
      <c r="C1005">
        <v>0.68</v>
      </c>
      <c r="D1005">
        <f t="shared" si="90"/>
        <v>3.3000000000000029E-2</v>
      </c>
      <c r="E1005">
        <f t="shared" si="91"/>
        <v>0.24800000000000005</v>
      </c>
      <c r="F1005" s="24">
        <f t="shared" si="92"/>
        <v>-4.855950000000004E-2</v>
      </c>
      <c r="G1005" s="24">
        <f t="shared" si="93"/>
        <v>0.20019552000000007</v>
      </c>
      <c r="H1005" s="24">
        <f t="shared" si="94"/>
        <v>3.4680000000000002E-2</v>
      </c>
      <c r="I1005" s="24">
        <f t="shared" si="95"/>
        <v>0.18631602000000003</v>
      </c>
      <c r="K1005" s="17">
        <v>1004</v>
      </c>
      <c r="L1005" s="16">
        <f>L1004+dt</f>
        <v>10.029999999999831</v>
      </c>
      <c r="M1005" s="16">
        <f>-springK*(P1004)+grav*mass</f>
        <v>1.4673667837431086</v>
      </c>
      <c r="N1005" s="16">
        <f>Table2[[#This Row],[F]]/mass</f>
        <v>9.7824452249540581</v>
      </c>
      <c r="O1005" s="16">
        <f>N1005*(dt) + O1004</f>
        <v>0.17069769846860039</v>
      </c>
      <c r="P1005" s="18">
        <f>O1005*dt + P1004</f>
        <v>-0.44973185308337982</v>
      </c>
      <c r="R1005" s="17">
        <v>1004</v>
      </c>
      <c r="S1005" s="16">
        <f>S1004+dt</f>
        <v>10.029999999999831</v>
      </c>
      <c r="T1005" s="16">
        <f>-springK*(W1004)+grav*mass-$Y$2*V1004</f>
        <v>1.4190004597491759</v>
      </c>
      <c r="U1005" s="16">
        <f>Table24[[#This Row],[F]]/mass</f>
        <v>9.4600030649945062</v>
      </c>
      <c r="V1005" s="16">
        <f>U1005*(dt) + V1004</f>
        <v>0.16665277317163757</v>
      </c>
      <c r="W1005" s="18">
        <f>V1005*dt + W1004</f>
        <v>-0.44235382748974256</v>
      </c>
    </row>
    <row r="1006" spans="1:23" x14ac:dyDescent="0.25">
      <c r="A1006">
        <v>50.2</v>
      </c>
      <c r="B1006">
        <v>0.33800000000000002</v>
      </c>
      <c r="C1006">
        <v>0.71</v>
      </c>
      <c r="D1006">
        <f t="shared" si="90"/>
        <v>-2.0000000000000018E-3</v>
      </c>
      <c r="E1006">
        <f t="shared" si="91"/>
        <v>0.21300000000000002</v>
      </c>
      <c r="F1006" s="24">
        <f t="shared" si="92"/>
        <v>2.9430000000000025E-3</v>
      </c>
      <c r="G1006" s="24">
        <f t="shared" si="93"/>
        <v>0.14767609500000001</v>
      </c>
      <c r="H1006" s="24">
        <f t="shared" si="94"/>
        <v>3.7807500000000001E-2</v>
      </c>
      <c r="I1006" s="24">
        <f t="shared" si="95"/>
        <v>0.188426595</v>
      </c>
      <c r="K1006" s="17">
        <v>1005</v>
      </c>
      <c r="L1006" s="16">
        <f>L1005+dt</f>
        <v>10.03999999999983</v>
      </c>
      <c r="M1006" s="16">
        <f>-springK*(P1005)+grav*mass</f>
        <v>1.4562543635728027</v>
      </c>
      <c r="N1006" s="16">
        <f>Table2[[#This Row],[F]]/mass</f>
        <v>9.7083624238186843</v>
      </c>
      <c r="O1006" s="16">
        <f>N1006*(dt) + O1005</f>
        <v>0.26778132270678723</v>
      </c>
      <c r="P1006" s="18">
        <f>O1006*dt + P1005</f>
        <v>-0.44705403985631192</v>
      </c>
      <c r="R1006" s="17">
        <v>1005</v>
      </c>
      <c r="S1006" s="16">
        <f>S1005+dt</f>
        <v>10.03999999999983</v>
      </c>
      <c r="T1006" s="16">
        <f>-springK*(W1005)+grav*mass-$Y$2*V1005</f>
        <v>1.4080567641850521</v>
      </c>
      <c r="U1006" s="16">
        <f>Table24[[#This Row],[F]]/mass</f>
        <v>9.3870450945670143</v>
      </c>
      <c r="V1006" s="16">
        <f>U1006*(dt) + V1005</f>
        <v>0.26052322411730772</v>
      </c>
      <c r="W1006" s="18">
        <f>V1006*dt + W1005</f>
        <v>-0.43974859524856946</v>
      </c>
    </row>
    <row r="1007" spans="1:23" x14ac:dyDescent="0.25">
      <c r="A1007">
        <v>50.25</v>
      </c>
      <c r="B1007">
        <v>0.373</v>
      </c>
      <c r="C1007">
        <v>0.66</v>
      </c>
      <c r="D1007">
        <f t="shared" si="90"/>
        <v>-3.6999999999999977E-2</v>
      </c>
      <c r="E1007">
        <f t="shared" si="91"/>
        <v>0.17800000000000005</v>
      </c>
      <c r="F1007" s="24">
        <f t="shared" si="92"/>
        <v>5.4445499999999973E-2</v>
      </c>
      <c r="G1007" s="24">
        <f t="shared" si="93"/>
        <v>0.10313142000000006</v>
      </c>
      <c r="H1007" s="24">
        <f t="shared" si="94"/>
        <v>3.2670000000000005E-2</v>
      </c>
      <c r="I1007" s="24">
        <f t="shared" si="95"/>
        <v>0.19024692000000004</v>
      </c>
      <c r="K1007" s="17">
        <v>1006</v>
      </c>
      <c r="L1007" s="16">
        <f>L1006+dt</f>
        <v>10.04999999999983</v>
      </c>
      <c r="M1007" s="16">
        <f>-springK*(P1006)+grav*mass</f>
        <v>1.4388217994645907</v>
      </c>
      <c r="N1007" s="16">
        <f>Table2[[#This Row],[F]]/mass</f>
        <v>9.5921453297639374</v>
      </c>
      <c r="O1007" s="16">
        <f>N1007*(dt) + O1006</f>
        <v>0.36370277600442658</v>
      </c>
      <c r="P1007" s="18">
        <f>O1007*dt + P1006</f>
        <v>-0.44341701209626766</v>
      </c>
      <c r="R1007" s="17">
        <v>1006</v>
      </c>
      <c r="S1007" s="16">
        <f>S1006+dt</f>
        <v>10.04999999999983</v>
      </c>
      <c r="T1007" s="16">
        <f>-springK*(W1006)+grav*mass-$Y$2*V1006</f>
        <v>1.3910028318440697</v>
      </c>
      <c r="U1007" s="16">
        <f>Table24[[#This Row],[F]]/mass</f>
        <v>9.2733522122937977</v>
      </c>
      <c r="V1007" s="16">
        <f>U1007*(dt) + V1006</f>
        <v>0.35325674624024572</v>
      </c>
      <c r="W1007" s="18">
        <f>V1007*dt + W1006</f>
        <v>-0.43621602778616703</v>
      </c>
    </row>
    <row r="1008" spans="1:23" x14ac:dyDescent="0.25">
      <c r="A1008">
        <v>50.3</v>
      </c>
      <c r="B1008">
        <v>0.40400000000000003</v>
      </c>
      <c r="C1008">
        <v>0.54</v>
      </c>
      <c r="D1008">
        <f t="shared" si="90"/>
        <v>-6.8000000000000005E-2</v>
      </c>
      <c r="E1008">
        <f t="shared" si="91"/>
        <v>0.14700000000000002</v>
      </c>
      <c r="F1008" s="24">
        <f t="shared" si="92"/>
        <v>0.10006200000000001</v>
      </c>
      <c r="G1008" s="24">
        <f t="shared" si="93"/>
        <v>7.0337295000000022E-2</v>
      </c>
      <c r="H1008" s="24">
        <f t="shared" si="94"/>
        <v>2.1870000000000001E-2</v>
      </c>
      <c r="I1008" s="24">
        <f t="shared" si="95"/>
        <v>0.19226929500000003</v>
      </c>
      <c r="K1008" s="17">
        <v>1007</v>
      </c>
      <c r="L1008" s="16">
        <f>L1007+dt</f>
        <v>10.05999999999983</v>
      </c>
      <c r="M1008" s="16">
        <f>-springK*(P1007)+grav*mass</f>
        <v>1.4151447487467024</v>
      </c>
      <c r="N1008" s="16">
        <f>Table2[[#This Row],[F]]/mass</f>
        <v>9.4342983249780161</v>
      </c>
      <c r="O1008" s="16">
        <f>N1008*(dt) + O1007</f>
        <v>0.45804575925420676</v>
      </c>
      <c r="P1008" s="18">
        <f>O1008*dt + P1007</f>
        <v>-0.43883655450372561</v>
      </c>
      <c r="R1008" s="17">
        <v>1007</v>
      </c>
      <c r="S1008" s="16">
        <f>S1007+dt</f>
        <v>10.05999999999983</v>
      </c>
      <c r="T1008" s="16">
        <f>-springK*(W1007)+grav*mass-$Y$2*V1007</f>
        <v>1.3679130841417069</v>
      </c>
      <c r="U1008" s="16">
        <f>Table24[[#This Row],[F]]/mass</f>
        <v>9.1194205609447128</v>
      </c>
      <c r="V1008" s="16">
        <f>U1008*(dt) + V1007</f>
        <v>0.44445095184969285</v>
      </c>
      <c r="W1008" s="18">
        <f>V1008*dt + W1007</f>
        <v>-0.43177151826767007</v>
      </c>
    </row>
    <row r="1009" spans="1:23" x14ac:dyDescent="0.25">
      <c r="A1009">
        <v>50.35</v>
      </c>
      <c r="B1009">
        <v>0.42699999999999999</v>
      </c>
      <c r="C1009">
        <v>0.37</v>
      </c>
      <c r="D1009">
        <f t="shared" si="90"/>
        <v>-9.099999999999997E-2</v>
      </c>
      <c r="E1009">
        <f t="shared" si="91"/>
        <v>0.12400000000000005</v>
      </c>
      <c r="F1009" s="24">
        <f t="shared" si="92"/>
        <v>0.13390649999999996</v>
      </c>
      <c r="G1009" s="24">
        <f t="shared" si="93"/>
        <v>5.0048880000000039E-2</v>
      </c>
      <c r="H1009" s="24">
        <f t="shared" si="94"/>
        <v>1.0267499999999999E-2</v>
      </c>
      <c r="I1009" s="24">
        <f t="shared" si="95"/>
        <v>0.19422287999999999</v>
      </c>
      <c r="K1009" s="17">
        <v>1008</v>
      </c>
      <c r="L1009" s="16">
        <f>L1008+dt</f>
        <v>10.06999999999983</v>
      </c>
      <c r="M1009" s="16">
        <f>-springK*(P1008)+grav*mass</f>
        <v>1.3853259698192535</v>
      </c>
      <c r="N1009" s="16">
        <f>Table2[[#This Row],[F]]/mass</f>
        <v>9.2355064654616896</v>
      </c>
      <c r="O1009" s="16">
        <f>N1009*(dt) + O1008</f>
        <v>0.55040082390882361</v>
      </c>
      <c r="P1009" s="18">
        <f>O1009*dt + P1008</f>
        <v>-0.43333254626463735</v>
      </c>
      <c r="R1009" s="17">
        <v>1008</v>
      </c>
      <c r="S1009" s="16">
        <f>S1008+dt</f>
        <v>10.06999999999983</v>
      </c>
      <c r="T1009" s="16">
        <f>-springK*(W1008)+grav*mass-$Y$2*V1008</f>
        <v>1.3388881329706823</v>
      </c>
      <c r="U1009" s="16">
        <f>Table24[[#This Row],[F]]/mass</f>
        <v>8.9259208864712161</v>
      </c>
      <c r="V1009" s="16">
        <f>U1009*(dt) + V1008</f>
        <v>0.53371016071440502</v>
      </c>
      <c r="W1009" s="18">
        <f>V1009*dt + W1008</f>
        <v>-0.42643441666052601</v>
      </c>
    </row>
    <row r="1010" spans="1:23" x14ac:dyDescent="0.25">
      <c r="A1010">
        <v>50.4</v>
      </c>
      <c r="B1010">
        <v>0.441</v>
      </c>
      <c r="C1010">
        <v>0.16</v>
      </c>
      <c r="D1010">
        <f t="shared" si="90"/>
        <v>-0.10499999999999998</v>
      </c>
      <c r="E1010">
        <f t="shared" si="91"/>
        <v>0.11000000000000004</v>
      </c>
      <c r="F1010" s="24">
        <f t="shared" si="92"/>
        <v>0.15450749999999996</v>
      </c>
      <c r="G1010" s="24">
        <f t="shared" si="93"/>
        <v>3.9385500000000032E-2</v>
      </c>
      <c r="H1010" s="24">
        <f t="shared" si="94"/>
        <v>1.92E-3</v>
      </c>
      <c r="I1010" s="24">
        <f t="shared" si="95"/>
        <v>0.19581299999999999</v>
      </c>
      <c r="K1010" s="17">
        <v>1009</v>
      </c>
      <c r="L1010" s="16">
        <f>L1009+dt</f>
        <v>10.07999999999983</v>
      </c>
      <c r="M1010" s="16">
        <f>-springK*(P1009)+grav*mass</f>
        <v>1.3494948761827892</v>
      </c>
      <c r="N1010" s="16">
        <f>Table2[[#This Row],[F]]/mass</f>
        <v>8.9966325078852609</v>
      </c>
      <c r="O1010" s="16">
        <f>N1010*(dt) + O1009</f>
        <v>0.64036714898767622</v>
      </c>
      <c r="P1010" s="18">
        <f>O1010*dt + P1009</f>
        <v>-0.4269288747747606</v>
      </c>
      <c r="R1010" s="17">
        <v>1009</v>
      </c>
      <c r="S1010" s="16">
        <f>S1009+dt</f>
        <v>10.07999999999983</v>
      </c>
      <c r="T1010" s="16">
        <f>-springK*(W1009)+grav*mass-$Y$2*V1009</f>
        <v>1.3040543422993096</v>
      </c>
      <c r="U1010" s="16">
        <f>Table24[[#This Row],[F]]/mass</f>
        <v>8.6936956153287319</v>
      </c>
      <c r="V1010" s="16">
        <f>U1010*(dt) + V1009</f>
        <v>0.62064711686769236</v>
      </c>
      <c r="W1010" s="18">
        <f>V1010*dt + W1009</f>
        <v>-0.42022794549184911</v>
      </c>
    </row>
    <row r="1011" spans="1:23" x14ac:dyDescent="0.25">
      <c r="A1011">
        <v>50.45</v>
      </c>
      <c r="B1011">
        <v>0.443</v>
      </c>
      <c r="C1011">
        <v>-0.06</v>
      </c>
      <c r="D1011">
        <f t="shared" si="90"/>
        <v>-0.10699999999999998</v>
      </c>
      <c r="E1011">
        <f t="shared" si="91"/>
        <v>0.10800000000000004</v>
      </c>
      <c r="F1011" s="24">
        <f t="shared" si="92"/>
        <v>0.15745049999999999</v>
      </c>
      <c r="G1011" s="24">
        <f t="shared" si="93"/>
        <v>3.7966320000000033E-2</v>
      </c>
      <c r="H1011" s="24">
        <f t="shared" si="94"/>
        <v>2.7E-4</v>
      </c>
      <c r="I1011" s="24">
        <f t="shared" si="95"/>
        <v>0.19568682000000001</v>
      </c>
      <c r="K1011" s="17">
        <v>1010</v>
      </c>
      <c r="L1011" s="16">
        <f>L1010+dt</f>
        <v>10.089999999999829</v>
      </c>
      <c r="M1011" s="16">
        <f>-springK*(P1010)+grav*mass</f>
        <v>1.3078069747836916</v>
      </c>
      <c r="N1011" s="16">
        <f>Table2[[#This Row],[F]]/mass</f>
        <v>8.7187131652246102</v>
      </c>
      <c r="O1011" s="16">
        <f>N1011*(dt) + O1010</f>
        <v>0.72755428063992234</v>
      </c>
      <c r="P1011" s="18">
        <f>O1011*dt + P1010</f>
        <v>-0.41965333196836135</v>
      </c>
      <c r="R1011" s="17">
        <v>1010</v>
      </c>
      <c r="S1011" s="16">
        <f>S1010+dt</f>
        <v>10.089999999999829</v>
      </c>
      <c r="T1011" s="16">
        <f>-springK*(W1010)+grav*mass-$Y$2*V1010</f>
        <v>1.2635632780350698</v>
      </c>
      <c r="U1011" s="16">
        <f>Table24[[#This Row],[F]]/mass</f>
        <v>8.4237551869004665</v>
      </c>
      <c r="V1011" s="16">
        <f>U1011*(dt) + V1010</f>
        <v>0.70488466873669697</v>
      </c>
      <c r="W1011" s="18">
        <f>V1011*dt + W1010</f>
        <v>-0.41317909880448211</v>
      </c>
    </row>
    <row r="1012" spans="1:23" x14ac:dyDescent="0.25">
      <c r="A1012">
        <v>50.5</v>
      </c>
      <c r="B1012">
        <v>0.434</v>
      </c>
      <c r="C1012">
        <v>-0.28999999999999998</v>
      </c>
      <c r="D1012">
        <f t="shared" si="90"/>
        <v>-9.7999999999999976E-2</v>
      </c>
      <c r="E1012">
        <f t="shared" si="91"/>
        <v>0.11700000000000005</v>
      </c>
      <c r="F1012" s="24">
        <f t="shared" si="92"/>
        <v>0.14420699999999997</v>
      </c>
      <c r="G1012" s="24">
        <f t="shared" si="93"/>
        <v>4.4557695000000036E-2</v>
      </c>
      <c r="H1012" s="24">
        <f t="shared" si="94"/>
        <v>6.3074999999999997E-3</v>
      </c>
      <c r="I1012" s="24">
        <f t="shared" si="95"/>
        <v>0.195072195</v>
      </c>
      <c r="K1012" s="17">
        <v>1011</v>
      </c>
      <c r="L1012" s="16">
        <f>L1011+dt</f>
        <v>10.099999999999829</v>
      </c>
      <c r="M1012" s="16">
        <f>-springK*(P1011)+grav*mass</f>
        <v>1.2604431911140324</v>
      </c>
      <c r="N1012" s="16">
        <f>Table2[[#This Row],[F]]/mass</f>
        <v>8.4029546074268833</v>
      </c>
      <c r="O1012" s="16">
        <f>N1012*(dt) + O1011</f>
        <v>0.81158382671419116</v>
      </c>
      <c r="P1012" s="18">
        <f>O1012*dt + P1011</f>
        <v>-0.41153749370121945</v>
      </c>
      <c r="R1012" s="17">
        <v>1011</v>
      </c>
      <c r="S1012" s="16">
        <f>S1011+dt</f>
        <v>10.099999999999829</v>
      </c>
      <c r="T1012" s="16">
        <f>-springK*(W1011)+grav*mass-$Y$2*V1011</f>
        <v>1.2175910485484416</v>
      </c>
      <c r="U1012" s="16">
        <f>Table24[[#This Row],[F]]/mass</f>
        <v>8.1172736569896102</v>
      </c>
      <c r="V1012" s="16">
        <f>U1012*(dt) + V1011</f>
        <v>0.78605740530659307</v>
      </c>
      <c r="W1012" s="18">
        <f>V1012*dt + W1011</f>
        <v>-0.40531852475141616</v>
      </c>
    </row>
    <row r="1013" spans="1:23" x14ac:dyDescent="0.25">
      <c r="A1013">
        <v>50.55</v>
      </c>
      <c r="B1013">
        <v>0.41499999999999998</v>
      </c>
      <c r="C1013">
        <v>-0.48</v>
      </c>
      <c r="D1013">
        <f t="shared" si="90"/>
        <v>-7.8999999999999959E-2</v>
      </c>
      <c r="E1013">
        <f t="shared" si="91"/>
        <v>0.13600000000000007</v>
      </c>
      <c r="F1013" s="24">
        <f t="shared" si="92"/>
        <v>0.11624849999999995</v>
      </c>
      <c r="G1013" s="24">
        <f t="shared" si="93"/>
        <v>6.020448000000006E-2</v>
      </c>
      <c r="H1013" s="24">
        <f t="shared" si="94"/>
        <v>1.728E-2</v>
      </c>
      <c r="I1013" s="24">
        <f t="shared" si="95"/>
        <v>0.19373298</v>
      </c>
      <c r="K1013" s="17">
        <v>1012</v>
      </c>
      <c r="L1013" s="16">
        <f>L1012+dt</f>
        <v>10.109999999999829</v>
      </c>
      <c r="M1013" s="16">
        <f>-springK*(P1012)+grav*mass</f>
        <v>1.2076090839949385</v>
      </c>
      <c r="N1013" s="16">
        <f>Table2[[#This Row],[F]]/mass</f>
        <v>8.0507272266329242</v>
      </c>
      <c r="O1013" s="16">
        <f>N1013*(dt) + O1012</f>
        <v>0.89209109898052041</v>
      </c>
      <c r="P1013" s="18">
        <f>O1013*dt + P1012</f>
        <v>-0.40261658271141426</v>
      </c>
      <c r="R1013" s="17">
        <v>1012</v>
      </c>
      <c r="S1013" s="16">
        <f>S1012+dt</f>
        <v>10.109999999999829</v>
      </c>
      <c r="T1013" s="16">
        <f>-springK*(W1012)+grav*mass-$Y$2*V1012</f>
        <v>1.1663375387264123</v>
      </c>
      <c r="U1013" s="16">
        <f>Table24[[#This Row],[F]]/mass</f>
        <v>7.7755835915094158</v>
      </c>
      <c r="V1013" s="16">
        <f>U1013*(dt) + V1012</f>
        <v>0.86381324122168723</v>
      </c>
      <c r="W1013" s="18">
        <f>V1013*dt + W1012</f>
        <v>-0.39668039233919927</v>
      </c>
    </row>
    <row r="1014" spans="1:23" x14ac:dyDescent="0.25">
      <c r="A1014">
        <v>50.6</v>
      </c>
      <c r="B1014">
        <v>0.38700000000000001</v>
      </c>
      <c r="C1014">
        <v>-0.61</v>
      </c>
      <c r="D1014">
        <f t="shared" si="90"/>
        <v>-5.099999999999999E-2</v>
      </c>
      <c r="E1014">
        <f t="shared" si="91"/>
        <v>0.16400000000000003</v>
      </c>
      <c r="F1014" s="24">
        <f t="shared" si="92"/>
        <v>7.5046499999999988E-2</v>
      </c>
      <c r="G1014" s="24">
        <f t="shared" si="93"/>
        <v>8.7546480000000024E-2</v>
      </c>
      <c r="H1014" s="24">
        <f t="shared" si="94"/>
        <v>2.7907499999999998E-2</v>
      </c>
      <c r="I1014" s="24">
        <f t="shared" si="95"/>
        <v>0.19050048</v>
      </c>
      <c r="K1014" s="17">
        <v>1013</v>
      </c>
      <c r="L1014" s="16">
        <f>L1013+dt</f>
        <v>10.119999999999829</v>
      </c>
      <c r="M1014" s="16">
        <f>-springK*(P1013)+grav*mass</f>
        <v>1.1495339534513069</v>
      </c>
      <c r="N1014" s="16">
        <f>Table2[[#This Row],[F]]/mass</f>
        <v>7.6635596896753801</v>
      </c>
      <c r="O1014" s="16">
        <f>N1014*(dt) + O1013</f>
        <v>0.96872669587727422</v>
      </c>
      <c r="P1014" s="18">
        <f>O1014*dt + P1013</f>
        <v>-0.39292931575264151</v>
      </c>
      <c r="R1014" s="17">
        <v>1013</v>
      </c>
      <c r="S1014" s="16">
        <f>S1013+dt</f>
        <v>10.119999999999829</v>
      </c>
      <c r="T1014" s="16">
        <f>-springK*(W1013)+grav*mass-$Y$2*V1013</f>
        <v>1.1100255408869655</v>
      </c>
      <c r="U1014" s="16">
        <f>Table24[[#This Row],[F]]/mass</f>
        <v>7.4001702725797704</v>
      </c>
      <c r="V1014" s="16">
        <f>U1014*(dt) + V1013</f>
        <v>0.93781494394748499</v>
      </c>
      <c r="W1014" s="18">
        <f>V1014*dt + W1013</f>
        <v>-0.38730224289972442</v>
      </c>
    </row>
    <row r="1015" spans="1:23" x14ac:dyDescent="0.25">
      <c r="A1015">
        <v>50.65</v>
      </c>
      <c r="B1015">
        <v>0.35299999999999998</v>
      </c>
      <c r="C1015">
        <v>-0.69</v>
      </c>
      <c r="D1015">
        <f t="shared" si="90"/>
        <v>-1.699999999999996E-2</v>
      </c>
      <c r="E1015">
        <f t="shared" si="91"/>
        <v>0.19800000000000006</v>
      </c>
      <c r="F1015" s="24">
        <f t="shared" si="92"/>
        <v>2.5015499999999941E-2</v>
      </c>
      <c r="G1015" s="24">
        <f t="shared" si="93"/>
        <v>0.12760902000000007</v>
      </c>
      <c r="H1015" s="24">
        <f t="shared" si="94"/>
        <v>3.5707499999999989E-2</v>
      </c>
      <c r="I1015" s="24">
        <f t="shared" si="95"/>
        <v>0.18833201999999999</v>
      </c>
      <c r="K1015" s="17">
        <v>1014</v>
      </c>
      <c r="L1015" s="16">
        <f>L1014+dt</f>
        <v>10.129999999999828</v>
      </c>
      <c r="M1015" s="16">
        <f>-springK*(P1014)+grav*mass</f>
        <v>1.0864698455496959</v>
      </c>
      <c r="N1015" s="16">
        <f>Table2[[#This Row],[F]]/mass</f>
        <v>7.2431323036646402</v>
      </c>
      <c r="O1015" s="16">
        <f>N1015*(dt) + O1014</f>
        <v>1.0411580189139207</v>
      </c>
      <c r="P1015" s="18">
        <f>O1015*dt + P1014</f>
        <v>-0.38251773556350233</v>
      </c>
      <c r="R1015" s="17">
        <v>1014</v>
      </c>
      <c r="S1015" s="16">
        <f>S1014+dt</f>
        <v>10.129999999999828</v>
      </c>
      <c r="T1015" s="16">
        <f>-springK*(W1014)+grav*mass-$Y$2*V1014</f>
        <v>1.0488997863332583</v>
      </c>
      <c r="U1015" s="16">
        <f>Table24[[#This Row],[F]]/mass</f>
        <v>6.9926652422217224</v>
      </c>
      <c r="V1015" s="16">
        <f>U1015*(dt) + V1014</f>
        <v>1.0077415963697023</v>
      </c>
      <c r="W1015" s="18">
        <f>V1015*dt + W1014</f>
        <v>-0.37722482693602738</v>
      </c>
    </row>
    <row r="1016" spans="1:23" x14ac:dyDescent="0.25">
      <c r="A1016">
        <v>50.7</v>
      </c>
      <c r="B1016">
        <v>0.318</v>
      </c>
      <c r="C1016">
        <v>-0.69</v>
      </c>
      <c r="D1016">
        <f t="shared" si="90"/>
        <v>1.8000000000000016E-2</v>
      </c>
      <c r="E1016">
        <f t="shared" si="91"/>
        <v>0.23300000000000004</v>
      </c>
      <c r="F1016" s="24">
        <f t="shared" si="92"/>
        <v>-2.6487000000000024E-2</v>
      </c>
      <c r="G1016" s="24">
        <f t="shared" si="93"/>
        <v>0.17671069500000006</v>
      </c>
      <c r="H1016" s="24">
        <f t="shared" si="94"/>
        <v>3.5707499999999989E-2</v>
      </c>
      <c r="I1016" s="24">
        <f t="shared" si="95"/>
        <v>0.18593119500000005</v>
      </c>
      <c r="K1016" s="17">
        <v>1015</v>
      </c>
      <c r="L1016" s="16">
        <f>L1015+dt</f>
        <v>10.139999999999828</v>
      </c>
      <c r="M1016" s="16">
        <f>-springK*(P1015)+grav*mass</f>
        <v>1.0186904585184002</v>
      </c>
      <c r="N1016" s="16">
        <f>Table2[[#This Row],[F]]/mass</f>
        <v>6.7912697234560016</v>
      </c>
      <c r="O1016" s="16">
        <f>N1016*(dt) + O1015</f>
        <v>1.1090707161484807</v>
      </c>
      <c r="P1016" s="18">
        <f>O1016*dt + P1015</f>
        <v>-0.37142702840201752</v>
      </c>
      <c r="R1016" s="17">
        <v>1015</v>
      </c>
      <c r="S1016" s="16">
        <f>S1015+dt</f>
        <v>10.139999999999828</v>
      </c>
      <c r="T1016" s="16">
        <f>-springK*(W1015)+grav*mass-$Y$2*V1015</f>
        <v>0.9832258817571683</v>
      </c>
      <c r="U1016" s="16">
        <f>Table24[[#This Row],[F]]/mass</f>
        <v>6.5548392117144552</v>
      </c>
      <c r="V1016" s="16">
        <f>U1016*(dt) + V1015</f>
        <v>1.0732899884868468</v>
      </c>
      <c r="W1016" s="18">
        <f>V1016*dt + W1015</f>
        <v>-0.36649192705115891</v>
      </c>
    </row>
    <row r="1017" spans="1:23" x14ac:dyDescent="0.25">
      <c r="A1017">
        <v>50.75</v>
      </c>
      <c r="B1017">
        <v>0.28399999999999997</v>
      </c>
      <c r="C1017">
        <v>-0.62</v>
      </c>
      <c r="D1017">
        <f t="shared" si="90"/>
        <v>5.2000000000000046E-2</v>
      </c>
      <c r="E1017">
        <f t="shared" si="91"/>
        <v>0.26700000000000007</v>
      </c>
      <c r="F1017" s="24">
        <f t="shared" si="92"/>
        <v>-7.6518000000000072E-2</v>
      </c>
      <c r="G1017" s="24">
        <f t="shared" si="93"/>
        <v>0.23204569500000011</v>
      </c>
      <c r="H1017" s="24">
        <f t="shared" si="94"/>
        <v>2.8830000000000001E-2</v>
      </c>
      <c r="I1017" s="24">
        <f t="shared" si="95"/>
        <v>0.18435769500000002</v>
      </c>
      <c r="K1017" s="17">
        <v>1016</v>
      </c>
      <c r="L1017" s="16">
        <f>L1016+dt</f>
        <v>10.149999999999828</v>
      </c>
      <c r="M1017" s="16">
        <f>-springK*(P1016)+grav*mass</f>
        <v>0.94648995489713417</v>
      </c>
      <c r="N1017" s="16">
        <f>Table2[[#This Row],[F]]/mass</f>
        <v>6.3099330326475611</v>
      </c>
      <c r="O1017" s="16">
        <f>N1017*(dt) + O1016</f>
        <v>1.1721700464749563</v>
      </c>
      <c r="P1017" s="18">
        <f>O1017*dt + P1016</f>
        <v>-0.35970532793726795</v>
      </c>
      <c r="R1017" s="17">
        <v>1016</v>
      </c>
      <c r="S1017" s="16">
        <f>S1016+dt</f>
        <v>10.149999999999828</v>
      </c>
      <c r="T1017" s="16">
        <f>-springK*(W1016)+grav*mass-$Y$2*V1016</f>
        <v>0.91328915511455766</v>
      </c>
      <c r="U1017" s="16">
        <f>Table24[[#This Row],[F]]/mass</f>
        <v>6.0885943674303844</v>
      </c>
      <c r="V1017" s="16">
        <f>U1017*(dt) + V1016</f>
        <v>1.1341759321611506</v>
      </c>
      <c r="W1017" s="18">
        <f>V1017*dt + W1016</f>
        <v>-0.35515016772954738</v>
      </c>
    </row>
    <row r="1018" spans="1:23" x14ac:dyDescent="0.25">
      <c r="A1018">
        <v>50.8</v>
      </c>
      <c r="B1018">
        <v>0.25600000000000001</v>
      </c>
      <c r="C1018">
        <v>-0.48</v>
      </c>
      <c r="D1018">
        <f t="shared" si="90"/>
        <v>8.0000000000000016E-2</v>
      </c>
      <c r="E1018">
        <f t="shared" si="91"/>
        <v>0.29500000000000004</v>
      </c>
      <c r="F1018" s="24">
        <f t="shared" si="92"/>
        <v>-0.11772000000000002</v>
      </c>
      <c r="G1018" s="24">
        <f t="shared" si="93"/>
        <v>0.28326637500000007</v>
      </c>
      <c r="H1018" s="24">
        <f t="shared" si="94"/>
        <v>1.728E-2</v>
      </c>
      <c r="I1018" s="24">
        <f t="shared" si="95"/>
        <v>0.18282637500000004</v>
      </c>
      <c r="K1018" s="17">
        <v>1017</v>
      </c>
      <c r="L1018" s="16">
        <f>L1017+dt</f>
        <v>10.159999999999828</v>
      </c>
      <c r="M1018" s="16">
        <f>-springK*(P1017)+grav*mass</f>
        <v>0.8701816848716144</v>
      </c>
      <c r="N1018" s="16">
        <f>Table2[[#This Row],[F]]/mass</f>
        <v>5.8012112324774296</v>
      </c>
      <c r="O1018" s="16">
        <f>N1018*(dt) + O1017</f>
        <v>1.2301821587997306</v>
      </c>
      <c r="P1018" s="18">
        <f>O1018*dt + P1017</f>
        <v>-0.34740350634927064</v>
      </c>
      <c r="R1018" s="17">
        <v>1017</v>
      </c>
      <c r="S1018" s="16">
        <f>S1017+dt</f>
        <v>10.159999999999828</v>
      </c>
      <c r="T1018" s="16">
        <f>-springK*(W1017)+grav*mass-$Y$2*V1017</f>
        <v>0.83939341598719241</v>
      </c>
      <c r="U1018" s="16">
        <f>Table24[[#This Row],[F]]/mass</f>
        <v>5.5959561065812826</v>
      </c>
      <c r="V1018" s="16">
        <f>U1018*(dt) + V1017</f>
        <v>1.1901354932269634</v>
      </c>
      <c r="W1018" s="18">
        <f>V1018*dt + W1017</f>
        <v>-0.34324881279727776</v>
      </c>
    </row>
    <row r="1019" spans="1:23" x14ac:dyDescent="0.25">
      <c r="A1019">
        <v>50.85</v>
      </c>
      <c r="B1019">
        <v>0.23599999999999999</v>
      </c>
      <c r="C1019">
        <v>-0.28999999999999998</v>
      </c>
      <c r="D1019">
        <f t="shared" si="90"/>
        <v>0.10000000000000003</v>
      </c>
      <c r="E1019">
        <f t="shared" si="91"/>
        <v>0.31500000000000006</v>
      </c>
      <c r="F1019" s="24">
        <f t="shared" si="92"/>
        <v>-0.14715000000000006</v>
      </c>
      <c r="G1019" s="24">
        <f t="shared" si="93"/>
        <v>0.32297737500000012</v>
      </c>
      <c r="H1019" s="24">
        <f t="shared" si="94"/>
        <v>6.3074999999999997E-3</v>
      </c>
      <c r="I1019" s="24">
        <f t="shared" si="95"/>
        <v>0.18213487500000006</v>
      </c>
      <c r="K1019" s="17">
        <v>1018</v>
      </c>
      <c r="L1019" s="16">
        <f>L1018+dt</f>
        <v>10.169999999999828</v>
      </c>
      <c r="M1019" s="16">
        <f>-springK*(P1018)+grav*mass</f>
        <v>0.79009682633375156</v>
      </c>
      <c r="N1019" s="16">
        <f>Table2[[#This Row],[F]]/mass</f>
        <v>5.2673121755583443</v>
      </c>
      <c r="O1019" s="16">
        <f>N1019*(dt) + O1018</f>
        <v>1.2828552805553139</v>
      </c>
      <c r="P1019" s="18">
        <f>O1019*dt + P1018</f>
        <v>-0.33457495354371752</v>
      </c>
      <c r="R1019" s="17">
        <v>1018</v>
      </c>
      <c r="S1019" s="16">
        <f>S1018+dt</f>
        <v>10.169999999999828</v>
      </c>
      <c r="T1019" s="16">
        <f>-springK*(W1018)+grav*mass-$Y$2*V1018</f>
        <v>0.76185963581705118</v>
      </c>
      <c r="U1019" s="16">
        <f>Table24[[#This Row],[F]]/mass</f>
        <v>5.0790642387803411</v>
      </c>
      <c r="V1019" s="16">
        <f>U1019*(dt) + V1018</f>
        <v>1.2409261356147669</v>
      </c>
      <c r="W1019" s="18">
        <f>V1019*dt + W1018</f>
        <v>-0.33083955144113009</v>
      </c>
    </row>
    <row r="1020" spans="1:23" x14ac:dyDescent="0.25">
      <c r="A1020">
        <v>50.9</v>
      </c>
      <c r="B1020">
        <v>0.22700000000000001</v>
      </c>
      <c r="C1020">
        <v>-7.0000000000000007E-2</v>
      </c>
      <c r="D1020">
        <f t="shared" si="90"/>
        <v>0.10900000000000001</v>
      </c>
      <c r="E1020">
        <f t="shared" si="91"/>
        <v>0.32400000000000007</v>
      </c>
      <c r="F1020" s="24">
        <f t="shared" si="92"/>
        <v>-0.16039349999999999</v>
      </c>
      <c r="G1020" s="24">
        <f t="shared" si="93"/>
        <v>0.34169688000000015</v>
      </c>
      <c r="H1020" s="24">
        <f t="shared" si="94"/>
        <v>3.6750000000000004E-4</v>
      </c>
      <c r="I1020" s="24">
        <f t="shared" si="95"/>
        <v>0.18167088000000015</v>
      </c>
      <c r="K1020" s="17">
        <v>1019</v>
      </c>
      <c r="L1020" s="16">
        <f>L1019+dt</f>
        <v>10.179999999999827</v>
      </c>
      <c r="M1020" s="16">
        <f>-springK*(P1019)+grav*mass</f>
        <v>0.70658294756960083</v>
      </c>
      <c r="N1020" s="16">
        <f>Table2[[#This Row],[F]]/mass</f>
        <v>4.7105529837973394</v>
      </c>
      <c r="O1020" s="16">
        <f>N1020*(dt) + O1019</f>
        <v>1.3299608103932874</v>
      </c>
      <c r="P1020" s="18">
        <f>O1020*dt + P1019</f>
        <v>-0.32127534543978464</v>
      </c>
      <c r="R1020" s="17">
        <v>1019</v>
      </c>
      <c r="S1020" s="16">
        <f>S1019+dt</f>
        <v>10.179999999999827</v>
      </c>
      <c r="T1020" s="16">
        <f>-springK*(W1019)+grav*mass-$Y$2*V1019</f>
        <v>0.68102455374614213</v>
      </c>
      <c r="U1020" s="16">
        <f>Table24[[#This Row],[F]]/mass</f>
        <v>4.5401636916409478</v>
      </c>
      <c r="V1020" s="16">
        <f>U1020*(dt) + V1019</f>
        <v>1.2863277725311764</v>
      </c>
      <c r="W1020" s="18">
        <f>V1020*dt + W1019</f>
        <v>-0.31797627371581833</v>
      </c>
    </row>
    <row r="1021" spans="1:23" x14ac:dyDescent="0.25">
      <c r="A1021">
        <v>50.95</v>
      </c>
      <c r="B1021">
        <v>0.22900000000000001</v>
      </c>
      <c r="C1021">
        <v>0.15</v>
      </c>
      <c r="D1021">
        <f t="shared" si="90"/>
        <v>0.10700000000000001</v>
      </c>
      <c r="E1021">
        <f t="shared" si="91"/>
        <v>0.32200000000000006</v>
      </c>
      <c r="F1021" s="24">
        <f t="shared" si="92"/>
        <v>-0.15745050000000002</v>
      </c>
      <c r="G1021" s="24">
        <f t="shared" si="93"/>
        <v>0.3374914200000001</v>
      </c>
      <c r="H1021" s="24">
        <f t="shared" si="94"/>
        <v>1.6875E-3</v>
      </c>
      <c r="I1021" s="24">
        <f t="shared" si="95"/>
        <v>0.18172842000000008</v>
      </c>
      <c r="K1021" s="17">
        <v>1020</v>
      </c>
      <c r="L1021" s="16">
        <f>L1020+dt</f>
        <v>10.189999999999827</v>
      </c>
      <c r="M1021" s="16">
        <f>-springK*(P1020)+grav*mass</f>
        <v>0.62000249881299774</v>
      </c>
      <c r="N1021" s="16">
        <f>Table2[[#This Row],[F]]/mass</f>
        <v>4.1333499920866519</v>
      </c>
      <c r="O1021" s="16">
        <f>N1021*(dt) + O1020</f>
        <v>1.3712943103141539</v>
      </c>
      <c r="P1021" s="18">
        <f>O1021*dt + P1020</f>
        <v>-0.30756240233664311</v>
      </c>
      <c r="R1021" s="17">
        <v>1020</v>
      </c>
      <c r="S1021" s="16">
        <f>S1020+dt</f>
        <v>10.189999999999827</v>
      </c>
      <c r="T1021" s="16">
        <f>-springK*(W1020)+grav*mass-$Y$2*V1020</f>
        <v>0.59723921411744596</v>
      </c>
      <c r="U1021" s="16">
        <f>Table24[[#This Row],[F]]/mass</f>
        <v>3.9815947607829734</v>
      </c>
      <c r="V1021" s="16">
        <f>U1021*(dt) + V1020</f>
        <v>1.3261437201390061</v>
      </c>
      <c r="W1021" s="18">
        <f>V1021*dt + W1020</f>
        <v>-0.30471483651442827</v>
      </c>
    </row>
    <row r="1022" spans="1:23" x14ac:dyDescent="0.25">
      <c r="A1022">
        <v>51</v>
      </c>
      <c r="B1022">
        <v>0.24099999999999999</v>
      </c>
      <c r="C1022">
        <v>0.36</v>
      </c>
      <c r="D1022">
        <f t="shared" si="90"/>
        <v>9.5000000000000029E-2</v>
      </c>
      <c r="E1022">
        <f t="shared" si="91"/>
        <v>0.31000000000000005</v>
      </c>
      <c r="F1022" s="24">
        <f t="shared" si="92"/>
        <v>-0.13979250000000004</v>
      </c>
      <c r="G1022" s="24">
        <f t="shared" si="93"/>
        <v>0.31280550000000007</v>
      </c>
      <c r="H1022" s="24">
        <f t="shared" si="94"/>
        <v>9.7199999999999995E-3</v>
      </c>
      <c r="I1022" s="24">
        <f t="shared" si="95"/>
        <v>0.18273300000000003</v>
      </c>
      <c r="K1022" s="17">
        <v>1021</v>
      </c>
      <c r="L1022" s="16">
        <f>L1021+dt</f>
        <v>10.199999999999827</v>
      </c>
      <c r="M1022" s="16">
        <f>-springK*(P1021)+grav*mass</f>
        <v>0.53073123921154663</v>
      </c>
      <c r="N1022" s="16">
        <f>Table2[[#This Row],[F]]/mass</f>
        <v>3.5382082614103112</v>
      </c>
      <c r="O1022" s="16">
        <f>N1022*(dt) + O1021</f>
        <v>1.4066763929282571</v>
      </c>
      <c r="P1022" s="18">
        <f>O1022*dt + P1021</f>
        <v>-0.29349563840736054</v>
      </c>
      <c r="R1022" s="17">
        <v>1021</v>
      </c>
      <c r="S1022" s="16">
        <f>S1021+dt</f>
        <v>10.199999999999827</v>
      </c>
      <c r="T1022" s="16">
        <f>-springK*(W1021)+grav*mass-$Y$2*V1021</f>
        <v>0.51086744198878886</v>
      </c>
      <c r="U1022" s="16">
        <f>Table24[[#This Row],[F]]/mass</f>
        <v>3.405782946591926</v>
      </c>
      <c r="V1022" s="16">
        <f>U1022*(dt) + V1021</f>
        <v>1.3602015496049253</v>
      </c>
      <c r="W1022" s="18">
        <f>V1022*dt + W1021</f>
        <v>-0.29111282101837899</v>
      </c>
    </row>
    <row r="1023" spans="1:23" x14ac:dyDescent="0.25">
      <c r="A1023">
        <v>51.05</v>
      </c>
      <c r="B1023">
        <v>0.26400000000000001</v>
      </c>
      <c r="C1023">
        <v>0.53</v>
      </c>
      <c r="D1023">
        <f t="shared" si="90"/>
        <v>7.2000000000000008E-2</v>
      </c>
      <c r="E1023">
        <f t="shared" si="91"/>
        <v>0.28700000000000003</v>
      </c>
      <c r="F1023" s="24">
        <f t="shared" si="92"/>
        <v>-0.10594800000000001</v>
      </c>
      <c r="G1023" s="24">
        <f t="shared" si="93"/>
        <v>0.26811109500000008</v>
      </c>
      <c r="H1023" s="24">
        <f t="shared" si="94"/>
        <v>2.1067500000000003E-2</v>
      </c>
      <c r="I1023" s="24">
        <f t="shared" si="95"/>
        <v>0.18323059500000005</v>
      </c>
      <c r="K1023" s="17">
        <v>1022</v>
      </c>
      <c r="L1023" s="16">
        <f>L1022+dt</f>
        <v>10.209999999999827</v>
      </c>
      <c r="M1023" s="16">
        <f>-springK*(P1022)+grav*mass</f>
        <v>0.43915660603191697</v>
      </c>
      <c r="N1023" s="16">
        <f>Table2[[#This Row],[F]]/mass</f>
        <v>2.9277107068794468</v>
      </c>
      <c r="O1023" s="16">
        <f>N1023*(dt) + O1022</f>
        <v>1.4359534999970516</v>
      </c>
      <c r="P1023" s="18">
        <f>O1023*dt + P1022</f>
        <v>-0.27913610340739003</v>
      </c>
      <c r="R1023" s="17">
        <v>1022</v>
      </c>
      <c r="S1023" s="16">
        <f>S1022+dt</f>
        <v>10.209999999999827</v>
      </c>
      <c r="T1023" s="16">
        <f>-springK*(W1022)+grav*mass-$Y$2*V1022</f>
        <v>0.4222842632800422</v>
      </c>
      <c r="U1023" s="16">
        <f>Table24[[#This Row],[F]]/mass</f>
        <v>2.8152284218669483</v>
      </c>
      <c r="V1023" s="16">
        <f>U1023*(dt) + V1022</f>
        <v>1.3883538338235948</v>
      </c>
      <c r="W1023" s="18">
        <f>V1023*dt + W1022</f>
        <v>-0.27722928268014302</v>
      </c>
    </row>
    <row r="1024" spans="1:23" x14ac:dyDescent="0.25">
      <c r="A1024">
        <v>51.1</v>
      </c>
      <c r="B1024">
        <v>0.29499999999999998</v>
      </c>
      <c r="C1024">
        <v>0.65</v>
      </c>
      <c r="D1024">
        <f t="shared" si="90"/>
        <v>4.1000000000000036E-2</v>
      </c>
      <c r="E1024">
        <f t="shared" si="91"/>
        <v>0.25600000000000006</v>
      </c>
      <c r="F1024" s="24">
        <f t="shared" si="92"/>
        <v>-6.0331500000000052E-2</v>
      </c>
      <c r="G1024" s="24">
        <f t="shared" si="93"/>
        <v>0.21331968000000007</v>
      </c>
      <c r="H1024" s="24">
        <f t="shared" si="94"/>
        <v>3.16875E-2</v>
      </c>
      <c r="I1024" s="24">
        <f t="shared" si="95"/>
        <v>0.18467568000000004</v>
      </c>
      <c r="K1024" s="17">
        <v>1023</v>
      </c>
      <c r="L1024" s="16">
        <f>L1023+dt</f>
        <v>10.219999999999827</v>
      </c>
      <c r="M1024" s="16">
        <f>-springK*(P1023)+grav*mass</f>
        <v>0.34567603318210893</v>
      </c>
      <c r="N1024" s="16">
        <f>Table2[[#This Row],[F]]/mass</f>
        <v>2.3045068878807262</v>
      </c>
      <c r="O1024" s="16">
        <f>N1024*(dt) + O1023</f>
        <v>1.4589985688758589</v>
      </c>
      <c r="P1024" s="18">
        <f>O1024*dt + P1023</f>
        <v>-0.26454611771863146</v>
      </c>
      <c r="R1024" s="17">
        <v>1023</v>
      </c>
      <c r="S1024" s="16">
        <f>S1023+dt</f>
        <v>10.219999999999827</v>
      </c>
      <c r="T1024" s="16">
        <f>-springK*(W1023)+grav*mass-$Y$2*V1023</f>
        <v>0.33187427641390749</v>
      </c>
      <c r="U1024" s="16">
        <f>Table24[[#This Row],[F]]/mass</f>
        <v>2.2124951760927165</v>
      </c>
      <c r="V1024" s="16">
        <f>U1024*(dt) + V1023</f>
        <v>1.410478785584522</v>
      </c>
      <c r="W1024" s="18">
        <f>V1024*dt + W1023</f>
        <v>-0.26312449482429778</v>
      </c>
    </row>
    <row r="1025" spans="1:23" x14ac:dyDescent="0.25">
      <c r="A1025">
        <v>51.15</v>
      </c>
      <c r="B1025">
        <v>0.33</v>
      </c>
      <c r="C1025">
        <v>0.7</v>
      </c>
      <c r="D1025">
        <f t="shared" si="90"/>
        <v>6.0000000000000053E-3</v>
      </c>
      <c r="E1025">
        <f t="shared" si="91"/>
        <v>0.22100000000000003</v>
      </c>
      <c r="F1025" s="24">
        <f t="shared" si="92"/>
        <v>-8.829000000000007E-3</v>
      </c>
      <c r="G1025" s="24">
        <f t="shared" si="93"/>
        <v>0.15897745500000005</v>
      </c>
      <c r="H1025" s="24">
        <f t="shared" si="94"/>
        <v>3.6749999999999991E-2</v>
      </c>
      <c r="I1025" s="24">
        <f t="shared" si="95"/>
        <v>0.18689845500000002</v>
      </c>
      <c r="K1025" s="17">
        <v>1024</v>
      </c>
      <c r="L1025" s="16">
        <f>L1024+dt</f>
        <v>10.229999999999826</v>
      </c>
      <c r="M1025" s="16">
        <f>-springK*(P1024)+grav*mass</f>
        <v>0.25069522634829067</v>
      </c>
      <c r="N1025" s="16">
        <f>Table2[[#This Row],[F]]/mass</f>
        <v>1.6713015089886045</v>
      </c>
      <c r="O1025" s="16">
        <f>N1025*(dt) + O1024</f>
        <v>1.4757115839657449</v>
      </c>
      <c r="P1025" s="18">
        <f>O1025*dt + P1024</f>
        <v>-0.24978900187897402</v>
      </c>
      <c r="R1025" s="17">
        <v>1024</v>
      </c>
      <c r="S1025" s="16">
        <f>S1024+dt</f>
        <v>10.229999999999826</v>
      </c>
      <c r="T1025" s="16">
        <f>-springK*(W1024)+grav*mass-$Y$2*V1024</f>
        <v>0.24002998252059393</v>
      </c>
      <c r="U1025" s="16">
        <f>Table24[[#This Row],[F]]/mass</f>
        <v>1.6001998834706264</v>
      </c>
      <c r="V1025" s="16">
        <f>U1025*(dt) + V1024</f>
        <v>1.4264807844192282</v>
      </c>
      <c r="W1025" s="18">
        <f>V1025*dt + W1024</f>
        <v>-0.24885968698010549</v>
      </c>
    </row>
    <row r="1026" spans="1:23" x14ac:dyDescent="0.25">
      <c r="A1026">
        <v>51.2</v>
      </c>
      <c r="B1026">
        <v>0.36499999999999999</v>
      </c>
      <c r="C1026">
        <v>0.67</v>
      </c>
      <c r="D1026">
        <f t="shared" si="90"/>
        <v>-2.899999999999997E-2</v>
      </c>
      <c r="E1026">
        <f t="shared" si="91"/>
        <v>0.18600000000000005</v>
      </c>
      <c r="F1026" s="24">
        <f t="shared" si="92"/>
        <v>4.2673499999999955E-2</v>
      </c>
      <c r="G1026" s="24">
        <f t="shared" si="93"/>
        <v>0.11260998000000007</v>
      </c>
      <c r="H1026" s="24">
        <f t="shared" si="94"/>
        <v>3.3667500000000003E-2</v>
      </c>
      <c r="I1026" s="24">
        <f t="shared" si="95"/>
        <v>0.18895098000000005</v>
      </c>
      <c r="K1026" s="17">
        <v>1025</v>
      </c>
      <c r="L1026" s="16">
        <f>L1025+dt</f>
        <v>10.239999999999826</v>
      </c>
      <c r="M1026" s="16">
        <f>-springK*(P1025)+grav*mass</f>
        <v>0.15462640223212065</v>
      </c>
      <c r="N1026" s="16">
        <f>Table2[[#This Row],[F]]/mass</f>
        <v>1.0308426815474712</v>
      </c>
      <c r="O1026" s="16">
        <f>N1026*(dt) + O1025</f>
        <v>1.4860200107812196</v>
      </c>
      <c r="P1026" s="18">
        <f>O1026*dt + P1025</f>
        <v>-0.23492880177116182</v>
      </c>
      <c r="R1026" s="17">
        <v>1025</v>
      </c>
      <c r="S1026" s="16">
        <f>S1025+dt</f>
        <v>10.239999999999826</v>
      </c>
      <c r="T1026" s="16">
        <f>-springK*(W1025)+grav*mass-$Y$2*V1025</f>
        <v>0.14715008145606742</v>
      </c>
      <c r="U1026" s="16">
        <f>Table24[[#This Row],[F]]/mass</f>
        <v>0.98100054304044948</v>
      </c>
      <c r="V1026" s="16">
        <f>U1026*(dt) + V1025</f>
        <v>1.4362907898496327</v>
      </c>
      <c r="W1026" s="18">
        <f>V1026*dt + W1025</f>
        <v>-0.23449677908160915</v>
      </c>
    </row>
    <row r="1027" spans="1:23" x14ac:dyDescent="0.25">
      <c r="A1027">
        <v>51.25</v>
      </c>
      <c r="B1027">
        <v>0.39700000000000002</v>
      </c>
      <c r="C1027">
        <v>0.56999999999999995</v>
      </c>
      <c r="D1027">
        <f t="shared" ref="D1027:D1090" si="96">springEq - B1027</f>
        <v>-6.0999999999999999E-2</v>
      </c>
      <c r="E1027">
        <f t="shared" ref="E1027:E1090" si="97">springNs - B1027</f>
        <v>0.15400000000000003</v>
      </c>
      <c r="F1027" s="24">
        <f t="shared" ref="F1027:F1090" si="98">D1027*massPrev*gravity</f>
        <v>8.9761500000000008E-2</v>
      </c>
      <c r="G1027" s="24">
        <f t="shared" ref="G1027:G1090" si="99">POWER(E1027,2)*0.5*springConst</f>
        <v>7.7195580000000028E-2</v>
      </c>
      <c r="H1027" s="24">
        <f t="shared" ref="H1027:H1090" si="100">POWER(C1027,2)*0.5*massPrev</f>
        <v>2.4367499999999997E-2</v>
      </c>
      <c r="I1027" s="24">
        <f t="shared" si="95"/>
        <v>0.19132458000000002</v>
      </c>
      <c r="K1027" s="17">
        <v>1026</v>
      </c>
      <c r="L1027" s="16">
        <f>L1026+dt</f>
        <v>10.249999999999826</v>
      </c>
      <c r="M1027" s="16">
        <f>-springK*(P1026)+grav*mass</f>
        <v>5.788649953026348E-2</v>
      </c>
      <c r="N1027" s="16">
        <f>Table2[[#This Row],[F]]/mass</f>
        <v>0.3859099968684232</v>
      </c>
      <c r="O1027" s="16">
        <f>N1027*(dt) + O1026</f>
        <v>1.4898791107499039</v>
      </c>
      <c r="P1027" s="18">
        <f>O1027*dt + P1026</f>
        <v>-0.22003001066366279</v>
      </c>
      <c r="R1027" s="17">
        <v>1026</v>
      </c>
      <c r="S1027" s="16">
        <f>S1026+dt</f>
        <v>10.249999999999826</v>
      </c>
      <c r="T1027" s="16">
        <f>-springK*(W1026)+grav*mass-$Y$2*V1026</f>
        <v>5.363774103142583E-2</v>
      </c>
      <c r="U1027" s="16">
        <f>Table24[[#This Row],[F]]/mass</f>
        <v>0.35758494020950554</v>
      </c>
      <c r="V1027" s="16">
        <f>U1027*(dt) + V1026</f>
        <v>1.4398666392517276</v>
      </c>
      <c r="W1027" s="18">
        <f>V1027*dt + W1026</f>
        <v>-0.22009811268909188</v>
      </c>
    </row>
    <row r="1028" spans="1:23" x14ac:dyDescent="0.25">
      <c r="A1028">
        <v>51.3</v>
      </c>
      <c r="B1028">
        <v>0.42199999999999999</v>
      </c>
      <c r="C1028">
        <v>0.41</v>
      </c>
      <c r="D1028">
        <f t="shared" si="96"/>
        <v>-8.5999999999999965E-2</v>
      </c>
      <c r="E1028">
        <f t="shared" si="97"/>
        <v>0.12900000000000006</v>
      </c>
      <c r="F1028" s="24">
        <f t="shared" si="98"/>
        <v>0.12654899999999997</v>
      </c>
      <c r="G1028" s="24">
        <f t="shared" si="99"/>
        <v>5.4166455000000051E-2</v>
      </c>
      <c r="H1028" s="24">
        <f t="shared" si="100"/>
        <v>1.2607499999999997E-2</v>
      </c>
      <c r="I1028" s="24">
        <f t="shared" ref="I1028:I1091" si="101">F1028+G1028+H1028</f>
        <v>0.19332295500000002</v>
      </c>
      <c r="K1028" s="17">
        <v>1027</v>
      </c>
      <c r="L1028" s="16">
        <f>L1027+dt</f>
        <v>10.259999999999826</v>
      </c>
      <c r="M1028" s="16">
        <f>-springK*(P1027)+grav*mass</f>
        <v>-3.9104630579555266E-2</v>
      </c>
      <c r="N1028" s="16">
        <f>Table2[[#This Row],[F]]/mass</f>
        <v>-0.26069753719703515</v>
      </c>
      <c r="O1028" s="16">
        <f>N1028*(dt) + O1027</f>
        <v>1.4872721353779335</v>
      </c>
      <c r="P1028" s="18">
        <f>O1028*dt + P1027</f>
        <v>-0.20515728930988344</v>
      </c>
      <c r="R1028" s="17">
        <v>1027</v>
      </c>
      <c r="S1028" s="16">
        <f>S1027+dt</f>
        <v>10.259999999999826</v>
      </c>
      <c r="T1028" s="16">
        <f>-springK*(W1027)+grav*mass-$Y$2*V1027</f>
        <v>-4.0101153033263622E-2</v>
      </c>
      <c r="U1028" s="16">
        <f>Table24[[#This Row],[F]]/mass</f>
        <v>-0.26734102022175749</v>
      </c>
      <c r="V1028" s="16">
        <f>U1028*(dt) + V1027</f>
        <v>1.43719322904951</v>
      </c>
      <c r="W1028" s="18">
        <f>V1028*dt + W1027</f>
        <v>-0.20572618039859678</v>
      </c>
    </row>
    <row r="1029" spans="1:23" x14ac:dyDescent="0.25">
      <c r="A1029">
        <v>51.35</v>
      </c>
      <c r="B1029">
        <v>0.438</v>
      </c>
      <c r="C1029">
        <v>0.21</v>
      </c>
      <c r="D1029">
        <f t="shared" si="96"/>
        <v>-0.10199999999999998</v>
      </c>
      <c r="E1029">
        <f t="shared" si="97"/>
        <v>0.11300000000000004</v>
      </c>
      <c r="F1029" s="24">
        <f t="shared" si="98"/>
        <v>0.15009299999999998</v>
      </c>
      <c r="G1029" s="24">
        <f t="shared" si="99"/>
        <v>4.1563095000000029E-2</v>
      </c>
      <c r="H1029" s="24">
        <f t="shared" si="100"/>
        <v>3.3074999999999992E-3</v>
      </c>
      <c r="I1029" s="24">
        <f t="shared" si="101"/>
        <v>0.19496359499999999</v>
      </c>
      <c r="K1029" s="17">
        <v>1028</v>
      </c>
      <c r="L1029" s="16">
        <f>L1028+dt</f>
        <v>10.269999999999825</v>
      </c>
      <c r="M1029" s="16">
        <f>-springK*(P1028)+grav*mass</f>
        <v>-0.13592604659265883</v>
      </c>
      <c r="N1029" s="16">
        <f>Table2[[#This Row],[F]]/mass</f>
        <v>-0.90617364395105893</v>
      </c>
      <c r="O1029" s="16">
        <f>N1029*(dt) + O1028</f>
        <v>1.4782103989384228</v>
      </c>
      <c r="P1029" s="18">
        <f>O1029*dt + P1028</f>
        <v>-0.19037518532049921</v>
      </c>
      <c r="R1029" s="17">
        <v>1028</v>
      </c>
      <c r="S1029" s="16">
        <f>S1028+dt</f>
        <v>10.269999999999825</v>
      </c>
      <c r="T1029" s="16">
        <f>-springK*(W1028)+grav*mass-$Y$2*V1028</f>
        <v>-0.13365975883418452</v>
      </c>
      <c r="U1029" s="16">
        <f>Table24[[#This Row],[F]]/mass</f>
        <v>-0.89106505889456344</v>
      </c>
      <c r="V1029" s="16">
        <f>U1029*(dt) + V1028</f>
        <v>1.4282825784605644</v>
      </c>
      <c r="W1029" s="18">
        <f>V1029*dt + W1028</f>
        <v>-0.19144335461399115</v>
      </c>
    </row>
    <row r="1030" spans="1:23" x14ac:dyDescent="0.25">
      <c r="A1030">
        <v>51.4</v>
      </c>
      <c r="B1030">
        <v>0.443</v>
      </c>
      <c r="C1030">
        <v>-0.01</v>
      </c>
      <c r="D1030">
        <f t="shared" si="96"/>
        <v>-0.10699999999999998</v>
      </c>
      <c r="E1030">
        <f t="shared" si="97"/>
        <v>0.10800000000000004</v>
      </c>
      <c r="F1030" s="24">
        <f t="shared" si="98"/>
        <v>0.15745049999999999</v>
      </c>
      <c r="G1030" s="24">
        <f t="shared" si="99"/>
        <v>3.7966320000000033E-2</v>
      </c>
      <c r="H1030" s="24">
        <f t="shared" si="100"/>
        <v>7.5000000000000002E-6</v>
      </c>
      <c r="I1030" s="24">
        <f t="shared" si="101"/>
        <v>0.19542432000000001</v>
      </c>
      <c r="K1030" s="17">
        <v>1029</v>
      </c>
      <c r="L1030" s="16">
        <f>L1029+dt</f>
        <v>10.279999999999825</v>
      </c>
      <c r="M1030" s="16">
        <f>-springK*(P1029)+grav*mass</f>
        <v>-0.23215754356355012</v>
      </c>
      <c r="N1030" s="16">
        <f>Table2[[#This Row],[F]]/mass</f>
        <v>-1.5477169570903342</v>
      </c>
      <c r="O1030" s="16">
        <f>N1030*(dt) + O1029</f>
        <v>1.4627332293675195</v>
      </c>
      <c r="P1030" s="18">
        <f>O1030*dt + P1029</f>
        <v>-0.17574785302682402</v>
      </c>
      <c r="R1030" s="17">
        <v>1029</v>
      </c>
      <c r="S1030" s="16">
        <f>S1029+dt</f>
        <v>10.279999999999825</v>
      </c>
      <c r="T1030" s="16">
        <f>-springK*(W1029)+grav*mass-$Y$2*V1029</f>
        <v>-0.22663204404137821</v>
      </c>
      <c r="U1030" s="16">
        <f>Table24[[#This Row],[F]]/mass</f>
        <v>-1.5108802936091881</v>
      </c>
      <c r="V1030" s="16">
        <f>U1030*(dt) + V1029</f>
        <v>1.4131737755244724</v>
      </c>
      <c r="W1030" s="18">
        <f>V1030*dt + W1029</f>
        <v>-0.17731161685874641</v>
      </c>
    </row>
    <row r="1031" spans="1:23" x14ac:dyDescent="0.25">
      <c r="A1031">
        <v>51.45</v>
      </c>
      <c r="B1031">
        <v>0.437</v>
      </c>
      <c r="C1031">
        <v>-0.23</v>
      </c>
      <c r="D1031">
        <f t="shared" si="96"/>
        <v>-0.10099999999999998</v>
      </c>
      <c r="E1031">
        <f t="shared" si="97"/>
        <v>0.11400000000000005</v>
      </c>
      <c r="F1031" s="24">
        <f t="shared" si="98"/>
        <v>0.14862149999999999</v>
      </c>
      <c r="G1031" s="24">
        <f t="shared" si="99"/>
        <v>4.2301980000000038E-2</v>
      </c>
      <c r="H1031" s="24">
        <f t="shared" si="100"/>
        <v>3.9674999999999997E-3</v>
      </c>
      <c r="I1031" s="24">
        <f t="shared" si="101"/>
        <v>0.19489098000000005</v>
      </c>
      <c r="K1031" s="17">
        <v>1030</v>
      </c>
      <c r="L1031" s="16">
        <f>L1030+dt</f>
        <v>10.289999999999825</v>
      </c>
      <c r="M1031" s="16">
        <f>-springK*(P1030)+grav*mass</f>
        <v>-0.32738147679537577</v>
      </c>
      <c r="N1031" s="16">
        <f>Table2[[#This Row],[F]]/mass</f>
        <v>-2.1825431786358385</v>
      </c>
      <c r="O1031" s="16">
        <f>N1031*(dt) + O1030</f>
        <v>1.4409077975811611</v>
      </c>
      <c r="P1031" s="18">
        <f>O1031*dt + P1030</f>
        <v>-0.16133877505101241</v>
      </c>
      <c r="R1031" s="17">
        <v>1030</v>
      </c>
      <c r="S1031" s="16">
        <f>S1030+dt</f>
        <v>10.289999999999825</v>
      </c>
      <c r="T1031" s="16">
        <f>-springK*(W1030)+grav*mass-$Y$2*V1030</f>
        <v>-0.31861454802508543</v>
      </c>
      <c r="U1031" s="16">
        <f>Table24[[#This Row],[F]]/mass</f>
        <v>-2.1240969868339028</v>
      </c>
      <c r="V1031" s="16">
        <f>U1031*(dt) + V1030</f>
        <v>1.3919328056561333</v>
      </c>
      <c r="W1031" s="18">
        <f>V1031*dt + W1030</f>
        <v>-0.16339228880218509</v>
      </c>
    </row>
    <row r="1032" spans="1:23" x14ac:dyDescent="0.25">
      <c r="A1032">
        <v>51.5</v>
      </c>
      <c r="B1032">
        <v>0.42</v>
      </c>
      <c r="C1032">
        <v>-0.43</v>
      </c>
      <c r="D1032">
        <f t="shared" si="96"/>
        <v>-8.3999999999999964E-2</v>
      </c>
      <c r="E1032">
        <f t="shared" si="97"/>
        <v>0.13100000000000006</v>
      </c>
      <c r="F1032" s="24">
        <f t="shared" si="98"/>
        <v>0.12360599999999995</v>
      </c>
      <c r="G1032" s="24">
        <f t="shared" si="99"/>
        <v>5.5859055000000053E-2</v>
      </c>
      <c r="H1032" s="24">
        <f t="shared" si="100"/>
        <v>1.3867499999999998E-2</v>
      </c>
      <c r="I1032" s="24">
        <f t="shared" si="101"/>
        <v>0.19333255500000002</v>
      </c>
      <c r="K1032" s="17">
        <v>1031</v>
      </c>
      <c r="L1032" s="16">
        <f>L1031+dt</f>
        <v>10.299999999999825</v>
      </c>
      <c r="M1032" s="16">
        <f>-springK*(P1031)+grav*mass</f>
        <v>-0.42118457441790924</v>
      </c>
      <c r="N1032" s="16">
        <f>Table2[[#This Row],[F]]/mass</f>
        <v>-2.8078971627860616</v>
      </c>
      <c r="O1032" s="16">
        <f>N1032*(dt) + O1031</f>
        <v>1.4128288259533004</v>
      </c>
      <c r="P1032" s="18">
        <f>O1032*dt + P1031</f>
        <v>-0.14721048679147941</v>
      </c>
      <c r="R1032" s="17">
        <v>1031</v>
      </c>
      <c r="S1032" s="16">
        <f>S1031+dt</f>
        <v>10.299999999999825</v>
      </c>
      <c r="T1032" s="16">
        <f>-springK*(W1031)+grav*mass-$Y$2*V1031</f>
        <v>-0.40920813270343132</v>
      </c>
      <c r="U1032" s="16">
        <f>Table24[[#This Row],[F]]/mass</f>
        <v>-2.7280542180228755</v>
      </c>
      <c r="V1032" s="16">
        <f>U1032*(dt) + V1031</f>
        <v>1.3646522634759046</v>
      </c>
      <c r="W1032" s="18">
        <f>V1032*dt + W1031</f>
        <v>-0.14974576616742605</v>
      </c>
    </row>
    <row r="1033" spans="1:23" x14ac:dyDescent="0.25">
      <c r="A1033">
        <v>51.55</v>
      </c>
      <c r="B1033">
        <v>0.39300000000000002</v>
      </c>
      <c r="C1033">
        <v>-0.59</v>
      </c>
      <c r="D1033">
        <f t="shared" si="96"/>
        <v>-5.6999999999999995E-2</v>
      </c>
      <c r="E1033">
        <f t="shared" si="97"/>
        <v>0.15800000000000003</v>
      </c>
      <c r="F1033" s="24">
        <f t="shared" si="98"/>
        <v>8.3875499999999992E-2</v>
      </c>
      <c r="G1033" s="24">
        <f t="shared" si="99"/>
        <v>8.1257820000000036E-2</v>
      </c>
      <c r="H1033" s="24">
        <f t="shared" si="100"/>
        <v>2.6107499999999995E-2</v>
      </c>
      <c r="I1033" s="24">
        <f t="shared" si="101"/>
        <v>0.19124082000000003</v>
      </c>
      <c r="K1033" s="17">
        <v>1032</v>
      </c>
      <c r="L1033" s="16">
        <f>L1032+dt</f>
        <v>10.309999999999825</v>
      </c>
      <c r="M1033" s="16">
        <f>-springK*(P1032)+grav*mass</f>
        <v>-0.51315973098746914</v>
      </c>
      <c r="N1033" s="16">
        <f>Table2[[#This Row],[F]]/mass</f>
        <v>-3.4210648732497946</v>
      </c>
      <c r="O1033" s="16">
        <f>N1033*(dt) + O1032</f>
        <v>1.3786181772208024</v>
      </c>
      <c r="P1033" s="18">
        <f>O1033*dt + P1032</f>
        <v>-0.13342430501927138</v>
      </c>
      <c r="R1033" s="17">
        <v>1032</v>
      </c>
      <c r="S1033" s="16">
        <f>S1032+dt</f>
        <v>10.309999999999825</v>
      </c>
      <c r="T1033" s="16">
        <f>-springK*(W1032)+grav*mass-$Y$2*V1032</f>
        <v>-0.49801971451353244</v>
      </c>
      <c r="U1033" s="16">
        <f>Table24[[#This Row],[F]]/mass</f>
        <v>-3.3201314300902163</v>
      </c>
      <c r="V1033" s="16">
        <f>U1033*(dt) + V1032</f>
        <v>1.3314509491750024</v>
      </c>
      <c r="W1033" s="18">
        <f>V1033*dt + W1032</f>
        <v>-0.13643125667567602</v>
      </c>
    </row>
    <row r="1034" spans="1:23" x14ac:dyDescent="0.25">
      <c r="A1034">
        <v>51.6</v>
      </c>
      <c r="B1034">
        <v>0.36099999999999999</v>
      </c>
      <c r="C1034">
        <v>-0.68</v>
      </c>
      <c r="D1034">
        <f t="shared" si="96"/>
        <v>-2.4999999999999967E-2</v>
      </c>
      <c r="E1034">
        <f t="shared" si="97"/>
        <v>0.19000000000000006</v>
      </c>
      <c r="F1034" s="24">
        <f t="shared" si="98"/>
        <v>3.6787499999999952E-2</v>
      </c>
      <c r="G1034" s="24">
        <f t="shared" si="99"/>
        <v>0.11750550000000007</v>
      </c>
      <c r="H1034" s="24">
        <f t="shared" si="100"/>
        <v>3.4680000000000002E-2</v>
      </c>
      <c r="I1034" s="24">
        <f t="shared" si="101"/>
        <v>0.188973</v>
      </c>
      <c r="K1034" s="17">
        <v>1033</v>
      </c>
      <c r="L1034" s="16">
        <f>L1033+dt</f>
        <v>10.319999999999824</v>
      </c>
      <c r="M1034" s="16">
        <f>-springK*(P1033)+grav*mass</f>
        <v>-0.60290777432454334</v>
      </c>
      <c r="N1034" s="16">
        <f>Table2[[#This Row],[F]]/mass</f>
        <v>-4.0193851621636227</v>
      </c>
      <c r="O1034" s="16">
        <f>N1034*(dt) + O1033</f>
        <v>1.3384243255991661</v>
      </c>
      <c r="P1034" s="18">
        <f>O1034*dt + P1033</f>
        <v>-0.12004006176327972</v>
      </c>
      <c r="R1034" s="17">
        <v>1033</v>
      </c>
      <c r="S1034" s="16">
        <f>S1033+dt</f>
        <v>10.319999999999824</v>
      </c>
      <c r="T1034" s="16">
        <f>-springK*(W1033)+grav*mass-$Y$2*V1033</f>
        <v>-0.58466396999052417</v>
      </c>
      <c r="U1034" s="16">
        <f>Table24[[#This Row],[F]]/mass</f>
        <v>-3.8977597999368281</v>
      </c>
      <c r="V1034" s="16">
        <f>U1034*(dt) + V1033</f>
        <v>1.2924733511756341</v>
      </c>
      <c r="W1034" s="18">
        <f>V1034*dt + W1033</f>
        <v>-0.12350652316391968</v>
      </c>
    </row>
    <row r="1035" spans="1:23" x14ac:dyDescent="0.25">
      <c r="A1035">
        <v>51.65</v>
      </c>
      <c r="B1035">
        <v>0.32600000000000001</v>
      </c>
      <c r="C1035">
        <v>-0.69</v>
      </c>
      <c r="D1035">
        <f t="shared" si="96"/>
        <v>1.0000000000000009E-2</v>
      </c>
      <c r="E1035">
        <f t="shared" si="97"/>
        <v>0.22500000000000003</v>
      </c>
      <c r="F1035" s="24">
        <f t="shared" si="98"/>
        <v>-1.4715000000000015E-2</v>
      </c>
      <c r="G1035" s="24">
        <f t="shared" si="99"/>
        <v>0.16478437500000004</v>
      </c>
      <c r="H1035" s="24">
        <f t="shared" si="100"/>
        <v>3.5707499999999989E-2</v>
      </c>
      <c r="I1035" s="24">
        <f t="shared" si="101"/>
        <v>0.18577687500000001</v>
      </c>
      <c r="K1035" s="17">
        <v>1034</v>
      </c>
      <c r="L1035" s="16">
        <f>L1034+dt</f>
        <v>10.329999999999824</v>
      </c>
      <c r="M1035" s="16">
        <f>-springK*(P1034)+grav*mass</f>
        <v>-0.69003919792104906</v>
      </c>
      <c r="N1035" s="16">
        <f>Table2[[#This Row],[F]]/mass</f>
        <v>-4.6002613194736606</v>
      </c>
      <c r="O1035" s="16">
        <f>N1035*(dt) + O1034</f>
        <v>1.2924217124044295</v>
      </c>
      <c r="P1035" s="18">
        <f>O1035*dt + P1034</f>
        <v>-0.10711584463923543</v>
      </c>
      <c r="R1035" s="17">
        <v>1034</v>
      </c>
      <c r="S1035" s="16">
        <f>S1034+dt</f>
        <v>10.329999999999824</v>
      </c>
      <c r="T1035" s="16">
        <f>-springK*(W1034)+grav*mass-$Y$2*V1034</f>
        <v>-0.66876500755405865</v>
      </c>
      <c r="U1035" s="16">
        <f>Table24[[#This Row],[F]]/mass</f>
        <v>-4.4584333836937242</v>
      </c>
      <c r="V1035" s="16">
        <f>U1035*(dt) + V1034</f>
        <v>1.2478890173386969</v>
      </c>
      <c r="W1035" s="18">
        <f>V1035*dt + W1034</f>
        <v>-0.11102763299053271</v>
      </c>
    </row>
    <row r="1036" spans="1:23" x14ac:dyDescent="0.25">
      <c r="A1036">
        <v>51.7</v>
      </c>
      <c r="B1036">
        <v>0.29199999999999998</v>
      </c>
      <c r="C1036">
        <v>-0.64</v>
      </c>
      <c r="D1036">
        <f t="shared" si="96"/>
        <v>4.4000000000000039E-2</v>
      </c>
      <c r="E1036">
        <f t="shared" si="97"/>
        <v>0.25900000000000006</v>
      </c>
      <c r="F1036" s="24">
        <f t="shared" si="98"/>
        <v>-6.4746000000000067E-2</v>
      </c>
      <c r="G1036" s="24">
        <f t="shared" si="99"/>
        <v>0.21834865500000009</v>
      </c>
      <c r="H1036" s="24">
        <f t="shared" si="100"/>
        <v>3.0720000000000001E-2</v>
      </c>
      <c r="I1036" s="24">
        <f t="shared" si="101"/>
        <v>0.18432265500000003</v>
      </c>
      <c r="K1036" s="17">
        <v>1035</v>
      </c>
      <c r="L1036" s="16">
        <f>L1035+dt</f>
        <v>10.339999999999824</v>
      </c>
      <c r="M1036" s="16">
        <f>-springK*(P1035)+grav*mass</f>
        <v>-0.77417585139857736</v>
      </c>
      <c r="N1036" s="16">
        <f>Table2[[#This Row],[F]]/mass</f>
        <v>-5.1611723426571823</v>
      </c>
      <c r="O1036" s="16">
        <f>N1036*(dt) + O1035</f>
        <v>1.2408099889778577</v>
      </c>
      <c r="P1036" s="18">
        <f>O1036*dt + P1035</f>
        <v>-9.4707744749456854E-2</v>
      </c>
      <c r="R1036" s="17">
        <v>1035</v>
      </c>
      <c r="S1036" s="16">
        <f>S1035+dt</f>
        <v>10.339999999999824</v>
      </c>
      <c r="T1036" s="16">
        <f>-springK*(W1035)+grav*mass-$Y$2*V1035</f>
        <v>-0.7499579982489708</v>
      </c>
      <c r="U1036" s="16">
        <f>Table24[[#This Row],[F]]/mass</f>
        <v>-4.999719988326472</v>
      </c>
      <c r="V1036" s="16">
        <f>U1036*(dt) + V1035</f>
        <v>1.1978918174554323</v>
      </c>
      <c r="W1036" s="18">
        <f>V1036*dt + W1035</f>
        <v>-9.9048714815978392E-2</v>
      </c>
    </row>
    <row r="1037" spans="1:23" x14ac:dyDescent="0.25">
      <c r="A1037">
        <v>51.75</v>
      </c>
      <c r="B1037">
        <v>0.26200000000000001</v>
      </c>
      <c r="C1037">
        <v>-0.51</v>
      </c>
      <c r="D1037">
        <f t="shared" si="96"/>
        <v>7.400000000000001E-2</v>
      </c>
      <c r="E1037">
        <f t="shared" si="97"/>
        <v>0.28900000000000003</v>
      </c>
      <c r="F1037" s="24">
        <f t="shared" si="98"/>
        <v>-0.10889100000000002</v>
      </c>
      <c r="G1037" s="24">
        <f t="shared" si="99"/>
        <v>0.27186085500000007</v>
      </c>
      <c r="H1037" s="24">
        <f t="shared" si="100"/>
        <v>1.9507500000000001E-2</v>
      </c>
      <c r="I1037" s="24">
        <f t="shared" si="101"/>
        <v>0.18247735500000006</v>
      </c>
      <c r="K1037" s="17">
        <v>1036</v>
      </c>
      <c r="L1037" s="16">
        <f>L1036+dt</f>
        <v>10.349999999999824</v>
      </c>
      <c r="M1037" s="16">
        <f>-springK*(P1036)+grav*mass</f>
        <v>-0.85495258168103594</v>
      </c>
      <c r="N1037" s="16">
        <f>Table2[[#This Row],[F]]/mass</f>
        <v>-5.6996838778735732</v>
      </c>
      <c r="O1037" s="16">
        <f>N1037*(dt) + O1036</f>
        <v>1.1838131501991218</v>
      </c>
      <c r="P1037" s="18">
        <f>O1037*dt + P1036</f>
        <v>-8.286961324746564E-2</v>
      </c>
      <c r="R1037" s="17">
        <v>1036</v>
      </c>
      <c r="S1037" s="16">
        <f>S1036+dt</f>
        <v>10.349999999999824</v>
      </c>
      <c r="T1037" s="16">
        <f>-springK*(W1036)+grav*mass-$Y$2*V1036</f>
        <v>-0.82789075836543613</v>
      </c>
      <c r="U1037" s="16">
        <f>Table24[[#This Row],[F]]/mass</f>
        <v>-5.5192717224362413</v>
      </c>
      <c r="V1037" s="16">
        <f>U1037*(dt) + V1036</f>
        <v>1.1426991002310698</v>
      </c>
      <c r="W1037" s="18">
        <f>V1037*dt + W1036</f>
        <v>-8.7621723813667701E-2</v>
      </c>
    </row>
    <row r="1038" spans="1:23" x14ac:dyDescent="0.25">
      <c r="A1038">
        <v>51.8</v>
      </c>
      <c r="B1038">
        <v>0.24</v>
      </c>
      <c r="C1038">
        <v>-0.34</v>
      </c>
      <c r="D1038">
        <f t="shared" si="96"/>
        <v>9.600000000000003E-2</v>
      </c>
      <c r="E1038">
        <f t="shared" si="97"/>
        <v>0.31100000000000005</v>
      </c>
      <c r="F1038" s="24">
        <f t="shared" si="98"/>
        <v>-0.14126400000000003</v>
      </c>
      <c r="G1038" s="24">
        <f t="shared" si="99"/>
        <v>0.31482685500000007</v>
      </c>
      <c r="H1038" s="24">
        <f t="shared" si="100"/>
        <v>8.6700000000000006E-3</v>
      </c>
      <c r="I1038" s="24">
        <f t="shared" si="101"/>
        <v>0.18223285500000005</v>
      </c>
      <c r="K1038" s="17">
        <v>1037</v>
      </c>
      <c r="L1038" s="16">
        <f>L1037+dt</f>
        <v>10.359999999999824</v>
      </c>
      <c r="M1038" s="16">
        <f>-springK*(P1037)+grav*mass</f>
        <v>-0.93201881775899875</v>
      </c>
      <c r="N1038" s="16">
        <f>Table2[[#This Row],[F]]/mass</f>
        <v>-6.2134587850599923</v>
      </c>
      <c r="O1038" s="16">
        <f>N1038*(dt) + O1037</f>
        <v>1.1216785623485219</v>
      </c>
      <c r="P1038" s="18">
        <f>O1038*dt + P1037</f>
        <v>-7.1652827623980425E-2</v>
      </c>
      <c r="R1038" s="17">
        <v>1037</v>
      </c>
      <c r="S1038" s="16">
        <f>S1037+dt</f>
        <v>10.359999999999824</v>
      </c>
      <c r="T1038" s="16">
        <f>-springK*(W1037)+grav*mass-$Y$2*V1037</f>
        <v>-0.90222527707325428</v>
      </c>
      <c r="U1038" s="16">
        <f>Table24[[#This Row],[F]]/mass</f>
        <v>-6.0148351804883617</v>
      </c>
      <c r="V1038" s="16">
        <f>U1038*(dt) + V1037</f>
        <v>1.0825507484261863</v>
      </c>
      <c r="W1038" s="18">
        <f>V1038*dt + W1037</f>
        <v>-7.6796216329405836E-2</v>
      </c>
    </row>
    <row r="1039" spans="1:23" x14ac:dyDescent="0.25">
      <c r="A1039">
        <v>51.85</v>
      </c>
      <c r="B1039">
        <v>0.22800000000000001</v>
      </c>
      <c r="C1039">
        <v>-0.12</v>
      </c>
      <c r="D1039">
        <f t="shared" si="96"/>
        <v>0.10800000000000001</v>
      </c>
      <c r="E1039">
        <f t="shared" si="97"/>
        <v>0.32300000000000006</v>
      </c>
      <c r="F1039" s="24">
        <f t="shared" si="98"/>
        <v>-0.15892200000000004</v>
      </c>
      <c r="G1039" s="24">
        <f t="shared" si="99"/>
        <v>0.33959089500000011</v>
      </c>
      <c r="H1039" s="24">
        <f t="shared" si="100"/>
        <v>1.08E-3</v>
      </c>
      <c r="I1039" s="24">
        <f t="shared" si="101"/>
        <v>0.18174889500000008</v>
      </c>
      <c r="K1039" s="17">
        <v>1038</v>
      </c>
      <c r="L1039" s="16">
        <f>L1038+dt</f>
        <v>10.369999999999823</v>
      </c>
      <c r="M1039" s="16">
        <f>-springK*(P1038)+grav*mass</f>
        <v>-1.0050400921678875</v>
      </c>
      <c r="N1039" s="16">
        <f>Table2[[#This Row],[F]]/mass</f>
        <v>-6.7002672811192499</v>
      </c>
      <c r="O1039" s="16">
        <f>N1039*(dt) + O1038</f>
        <v>1.0546758895373294</v>
      </c>
      <c r="P1039" s="18">
        <f>O1039*dt + P1038</f>
        <v>-6.1106068728607132E-2</v>
      </c>
      <c r="R1039" s="17">
        <v>1038</v>
      </c>
      <c r="S1039" s="16">
        <f>S1038+dt</f>
        <v>10.369999999999823</v>
      </c>
      <c r="T1039" s="16">
        <f>-springK*(W1038)+grav*mass-$Y$2*V1038</f>
        <v>-0.97263918244399428</v>
      </c>
      <c r="U1039" s="16">
        <f>Table24[[#This Row],[F]]/mass</f>
        <v>-6.4842612162932953</v>
      </c>
      <c r="V1039" s="16">
        <f>U1039*(dt) + V1038</f>
        <v>1.0177081362632534</v>
      </c>
      <c r="W1039" s="18">
        <f>V1039*dt + W1038</f>
        <v>-6.6619134966773297E-2</v>
      </c>
    </row>
    <row r="1040" spans="1:23" x14ac:dyDescent="0.25">
      <c r="A1040">
        <v>51.9</v>
      </c>
      <c r="B1040">
        <v>0.22800000000000001</v>
      </c>
      <c r="C1040">
        <v>0.1</v>
      </c>
      <c r="D1040">
        <f t="shared" si="96"/>
        <v>0.10800000000000001</v>
      </c>
      <c r="E1040">
        <f t="shared" si="97"/>
        <v>0.32300000000000006</v>
      </c>
      <c r="F1040" s="24">
        <f t="shared" si="98"/>
        <v>-0.15892200000000004</v>
      </c>
      <c r="G1040" s="24">
        <f t="shared" si="99"/>
        <v>0.33959089500000011</v>
      </c>
      <c r="H1040" s="24">
        <f t="shared" si="100"/>
        <v>7.5000000000000012E-4</v>
      </c>
      <c r="I1040" s="24">
        <f t="shared" si="101"/>
        <v>0.18141889500000008</v>
      </c>
      <c r="K1040" s="17">
        <v>1039</v>
      </c>
      <c r="L1040" s="16">
        <f>L1039+dt</f>
        <v>10.379999999999823</v>
      </c>
      <c r="M1040" s="16">
        <f>-springK*(P1039)+grav*mass</f>
        <v>-1.0736994925767676</v>
      </c>
      <c r="N1040" s="16">
        <f>Table2[[#This Row],[F]]/mass</f>
        <v>-7.1579966171784504</v>
      </c>
      <c r="O1040" s="16">
        <f>N1040*(dt) + O1039</f>
        <v>0.98309592336554485</v>
      </c>
      <c r="P1040" s="18">
        <f>O1040*dt + P1039</f>
        <v>-5.1275109494951683E-2</v>
      </c>
      <c r="R1040" s="17">
        <v>1039</v>
      </c>
      <c r="S1040" s="16">
        <f>S1039+dt</f>
        <v>10.379999999999823</v>
      </c>
      <c r="T1040" s="16">
        <f>-springK*(W1039)+grav*mass-$Y$2*V1039</f>
        <v>-1.0388271395025692</v>
      </c>
      <c r="U1040" s="16">
        <f>Table24[[#This Row],[F]]/mass</f>
        <v>-6.9255142633504621</v>
      </c>
      <c r="V1040" s="16">
        <f>U1040*(dt) + V1039</f>
        <v>0.94845299362974878</v>
      </c>
      <c r="W1040" s="18">
        <f>V1040*dt + W1039</f>
        <v>-5.7134605030475807E-2</v>
      </c>
    </row>
    <row r="1041" spans="1:23" x14ac:dyDescent="0.25">
      <c r="A1041">
        <v>51.95</v>
      </c>
      <c r="B1041">
        <v>0.23799999999999999</v>
      </c>
      <c r="C1041">
        <v>0.31</v>
      </c>
      <c r="D1041">
        <f t="shared" si="96"/>
        <v>9.8000000000000032E-2</v>
      </c>
      <c r="E1041">
        <f t="shared" si="97"/>
        <v>0.31300000000000006</v>
      </c>
      <c r="F1041" s="24">
        <f t="shared" si="98"/>
        <v>-0.14420700000000006</v>
      </c>
      <c r="G1041" s="24">
        <f t="shared" si="99"/>
        <v>0.31888909500000007</v>
      </c>
      <c r="H1041" s="24">
        <f t="shared" si="100"/>
        <v>7.2075000000000004E-3</v>
      </c>
      <c r="I1041" s="24">
        <f t="shared" si="101"/>
        <v>0.18188959500000002</v>
      </c>
      <c r="K1041" s="17">
        <v>1040</v>
      </c>
      <c r="L1041" s="16">
        <f>L1040+dt</f>
        <v>10.389999999999823</v>
      </c>
      <c r="M1041" s="16">
        <f>-springK*(P1040)+grav*mass</f>
        <v>-1.1376990371878646</v>
      </c>
      <c r="N1041" s="16">
        <f>Table2[[#This Row],[F]]/mass</f>
        <v>-7.5846602479190972</v>
      </c>
      <c r="O1041" s="16">
        <f>N1041*(dt) + O1040</f>
        <v>0.9072493208863539</v>
      </c>
      <c r="P1041" s="18">
        <f>O1041*dt + P1040</f>
        <v>-4.2202616286088145E-2</v>
      </c>
      <c r="R1041" s="17">
        <v>1040</v>
      </c>
      <c r="S1041" s="16">
        <f>S1040+dt</f>
        <v>10.389999999999823</v>
      </c>
      <c r="T1041" s="16">
        <f>-springK*(W1040)+grav*mass-$Y$2*V1040</f>
        <v>-1.1005021742452323</v>
      </c>
      <c r="U1041" s="16">
        <f>Table24[[#This Row],[F]]/mass</f>
        <v>-7.3366811616348828</v>
      </c>
      <c r="V1041" s="16">
        <f>U1041*(dt) + V1040</f>
        <v>0.87508618201339994</v>
      </c>
      <c r="W1041" s="18">
        <f>V1041*dt + W1040</f>
        <v>-4.8383743210341806E-2</v>
      </c>
    </row>
    <row r="1042" spans="1:23" x14ac:dyDescent="0.25">
      <c r="A1042">
        <v>52</v>
      </c>
      <c r="B1042">
        <v>0.25900000000000001</v>
      </c>
      <c r="C1042">
        <v>0.49</v>
      </c>
      <c r="D1042">
        <f t="shared" si="96"/>
        <v>7.7000000000000013E-2</v>
      </c>
      <c r="E1042">
        <f t="shared" si="97"/>
        <v>0.29200000000000004</v>
      </c>
      <c r="F1042" s="24">
        <f t="shared" si="98"/>
        <v>-0.11330550000000002</v>
      </c>
      <c r="G1042" s="24">
        <f t="shared" si="99"/>
        <v>0.27753432000000006</v>
      </c>
      <c r="H1042" s="24">
        <f t="shared" si="100"/>
        <v>1.8007499999999999E-2</v>
      </c>
      <c r="I1042" s="24">
        <f t="shared" si="101"/>
        <v>0.18223632000000006</v>
      </c>
      <c r="K1042" s="17">
        <v>1041</v>
      </c>
      <c r="L1042" s="16">
        <f>L1041+dt</f>
        <v>10.399999999999823</v>
      </c>
      <c r="M1042" s="16">
        <f>-springK*(P1041)+grav*mass</f>
        <v>-1.1967609679775661</v>
      </c>
      <c r="N1042" s="16">
        <f>Table2[[#This Row],[F]]/mass</f>
        <v>-7.9784064531837746</v>
      </c>
      <c r="O1042" s="16">
        <f>N1042*(dt) + O1041</f>
        <v>0.82746525635451618</v>
      </c>
      <c r="P1042" s="18">
        <f>O1042*dt + P1041</f>
        <v>-3.3927963722542982E-2</v>
      </c>
      <c r="R1042" s="17">
        <v>1041</v>
      </c>
      <c r="S1042" s="16">
        <f>S1041+dt</f>
        <v>10.399999999999823</v>
      </c>
      <c r="T1042" s="16">
        <f>-springK*(W1041)+grav*mass-$Y$2*V1041</f>
        <v>-1.1573969178826884</v>
      </c>
      <c r="U1042" s="16">
        <f>Table24[[#This Row],[F]]/mass</f>
        <v>-7.7159794525512559</v>
      </c>
      <c r="V1042" s="16">
        <f>U1042*(dt) + V1041</f>
        <v>0.79792638748788736</v>
      </c>
      <c r="W1042" s="18">
        <f>V1042*dt + W1041</f>
        <v>-4.0404479335462928E-2</v>
      </c>
    </row>
    <row r="1043" spans="1:23" x14ac:dyDescent="0.25">
      <c r="A1043">
        <v>52.05</v>
      </c>
      <c r="B1043">
        <v>0.28799999999999998</v>
      </c>
      <c r="C1043">
        <v>0.63</v>
      </c>
      <c r="D1043">
        <f t="shared" si="96"/>
        <v>4.8000000000000043E-2</v>
      </c>
      <c r="E1043">
        <f t="shared" si="97"/>
        <v>0.26300000000000007</v>
      </c>
      <c r="F1043" s="24">
        <f t="shared" si="98"/>
        <v>-7.0632000000000056E-2</v>
      </c>
      <c r="G1043" s="24">
        <f t="shared" si="99"/>
        <v>0.2251450950000001</v>
      </c>
      <c r="H1043" s="24">
        <f t="shared" si="100"/>
        <v>2.9767500000000002E-2</v>
      </c>
      <c r="I1043" s="24">
        <f t="shared" si="101"/>
        <v>0.18428059500000005</v>
      </c>
      <c r="K1043" s="17">
        <v>1042</v>
      </c>
      <c r="L1043" s="16">
        <f>L1042+dt</f>
        <v>10.409999999999823</v>
      </c>
      <c r="M1043" s="16">
        <f>-springK*(P1042)+grav*mass</f>
        <v>-1.2506289561662451</v>
      </c>
      <c r="N1043" s="16">
        <f>Table2[[#This Row],[F]]/mass</f>
        <v>-8.3375263744416355</v>
      </c>
      <c r="O1043" s="16">
        <f>N1043*(dt) + O1042</f>
        <v>0.74408999261009978</v>
      </c>
      <c r="P1043" s="18">
        <f>O1043*dt + P1042</f>
        <v>-2.6487063796441983E-2</v>
      </c>
      <c r="R1043" s="17">
        <v>1042</v>
      </c>
      <c r="S1043" s="16">
        <f>S1042+dt</f>
        <v>10.409999999999823</v>
      </c>
      <c r="T1043" s="16">
        <f>-springK*(W1042)+grav*mass-$Y$2*V1042</f>
        <v>-1.2092647659136244</v>
      </c>
      <c r="U1043" s="16">
        <f>Table24[[#This Row],[F]]/mass</f>
        <v>-8.0617651060908297</v>
      </c>
      <c r="V1043" s="16">
        <f>U1043*(dt) + V1042</f>
        <v>0.71730873642697901</v>
      </c>
      <c r="W1043" s="18">
        <f>V1043*dt + W1042</f>
        <v>-3.3231391971193139E-2</v>
      </c>
    </row>
    <row r="1044" spans="1:23" x14ac:dyDescent="0.25">
      <c r="A1044">
        <v>52.1</v>
      </c>
      <c r="B1044">
        <v>0.32200000000000001</v>
      </c>
      <c r="C1044">
        <v>0.69</v>
      </c>
      <c r="D1044">
        <f t="shared" si="96"/>
        <v>1.4000000000000012E-2</v>
      </c>
      <c r="E1044">
        <f t="shared" si="97"/>
        <v>0.22900000000000004</v>
      </c>
      <c r="F1044" s="24">
        <f t="shared" si="98"/>
        <v>-2.0601000000000015E-2</v>
      </c>
      <c r="G1044" s="24">
        <f t="shared" si="99"/>
        <v>0.17069545500000005</v>
      </c>
      <c r="H1044" s="24">
        <f t="shared" si="100"/>
        <v>3.5707499999999989E-2</v>
      </c>
      <c r="I1044" s="24">
        <f t="shared" si="101"/>
        <v>0.18580195500000002</v>
      </c>
      <c r="K1044" s="17">
        <v>1043</v>
      </c>
      <c r="L1044" s="16">
        <f>L1043+dt</f>
        <v>10.419999999999822</v>
      </c>
      <c r="M1044" s="16">
        <f>-springK*(P1043)+grav*mass</f>
        <v>-1.2990692146851628</v>
      </c>
      <c r="N1044" s="16">
        <f>Table2[[#This Row],[F]]/mass</f>
        <v>-8.6604614312344186</v>
      </c>
      <c r="O1044" s="16">
        <f>N1044*(dt) + O1043</f>
        <v>0.65748537829775555</v>
      </c>
      <c r="P1044" s="18">
        <f>O1044*dt + P1043</f>
        <v>-1.9912210013464427E-2</v>
      </c>
      <c r="R1044" s="17">
        <v>1043</v>
      </c>
      <c r="S1044" s="16">
        <f>S1043+dt</f>
        <v>10.419999999999822</v>
      </c>
      <c r="T1044" s="16">
        <f>-springK*(W1043)+grav*mass-$Y$2*V1043</f>
        <v>-1.2558809470039596</v>
      </c>
      <c r="U1044" s="16">
        <f>Table24[[#This Row],[F]]/mass</f>
        <v>-8.3725396466930651</v>
      </c>
      <c r="V1044" s="16">
        <f>U1044*(dt) + V1043</f>
        <v>0.63358333996004834</v>
      </c>
      <c r="W1044" s="18">
        <f>V1044*dt + W1043</f>
        <v>-2.6895558571592655E-2</v>
      </c>
    </row>
    <row r="1045" spans="1:23" x14ac:dyDescent="0.25">
      <c r="A1045">
        <v>52.15</v>
      </c>
      <c r="B1045">
        <v>0.35699999999999998</v>
      </c>
      <c r="C1045">
        <v>0.68</v>
      </c>
      <c r="D1045">
        <f t="shared" si="96"/>
        <v>-2.0999999999999963E-2</v>
      </c>
      <c r="E1045">
        <f t="shared" si="97"/>
        <v>0.19400000000000006</v>
      </c>
      <c r="F1045" s="24">
        <f t="shared" si="98"/>
        <v>3.0901499999999946E-2</v>
      </c>
      <c r="G1045" s="24">
        <f t="shared" si="99"/>
        <v>0.12250518000000007</v>
      </c>
      <c r="H1045" s="24">
        <f t="shared" si="100"/>
        <v>3.4680000000000002E-2</v>
      </c>
      <c r="I1045" s="24">
        <f t="shared" si="101"/>
        <v>0.18808668000000001</v>
      </c>
      <c r="K1045" s="17">
        <v>1044</v>
      </c>
      <c r="L1045" s="16">
        <f>L1044+dt</f>
        <v>10.429999999999822</v>
      </c>
      <c r="M1045" s="16">
        <f>-springK*(P1044)+grav*mass</f>
        <v>-1.3418715128123466</v>
      </c>
      <c r="N1045" s="16">
        <f>Table2[[#This Row],[F]]/mass</f>
        <v>-8.9458100854156442</v>
      </c>
      <c r="O1045" s="16">
        <f>N1045*(dt) + O1044</f>
        <v>0.56802727744359915</v>
      </c>
      <c r="P1045" s="18">
        <f>O1045*dt + P1044</f>
        <v>-1.4231937239028436E-2</v>
      </c>
      <c r="R1045" s="17">
        <v>1044</v>
      </c>
      <c r="S1045" s="16">
        <f>S1044+dt</f>
        <v>10.429999999999822</v>
      </c>
      <c r="T1045" s="16">
        <f>-springK*(W1044)+grav*mass-$Y$2*V1044</f>
        <v>-1.2970434970388918</v>
      </c>
      <c r="U1045" s="16">
        <f>Table24[[#This Row],[F]]/mass</f>
        <v>-8.6469566469259451</v>
      </c>
      <c r="V1045" s="16">
        <f>U1045*(dt) + V1044</f>
        <v>0.54711377349078893</v>
      </c>
      <c r="W1045" s="18">
        <f>V1045*dt + W1044</f>
        <v>-2.1424420836684766E-2</v>
      </c>
    </row>
    <row r="1046" spans="1:23" x14ac:dyDescent="0.25">
      <c r="A1046">
        <v>52.2</v>
      </c>
      <c r="B1046">
        <v>0.38900000000000001</v>
      </c>
      <c r="C1046">
        <v>0.59</v>
      </c>
      <c r="D1046">
        <f t="shared" si="96"/>
        <v>-5.2999999999999992E-2</v>
      </c>
      <c r="E1046">
        <f t="shared" si="97"/>
        <v>0.16200000000000003</v>
      </c>
      <c r="F1046" s="24">
        <f t="shared" si="98"/>
        <v>7.7989499999999989E-2</v>
      </c>
      <c r="G1046" s="24">
        <f t="shared" si="99"/>
        <v>8.5424220000000037E-2</v>
      </c>
      <c r="H1046" s="24">
        <f t="shared" si="100"/>
        <v>2.6107499999999995E-2</v>
      </c>
      <c r="I1046" s="24">
        <f t="shared" si="101"/>
        <v>0.18952122000000005</v>
      </c>
      <c r="K1046" s="17">
        <v>1045</v>
      </c>
      <c r="L1046" s="16">
        <f>L1045+dt</f>
        <v>10.439999999999822</v>
      </c>
      <c r="M1046" s="16">
        <f>-springK*(P1045)+grav*mass</f>
        <v>-1.378850088573925</v>
      </c>
      <c r="N1046" s="16">
        <f>Table2[[#This Row],[F]]/mass</f>
        <v>-9.1923339238261672</v>
      </c>
      <c r="O1046" s="16">
        <f>N1046*(dt) + O1045</f>
        <v>0.47610393820533747</v>
      </c>
      <c r="P1046" s="18">
        <f>O1046*dt + P1045</f>
        <v>-9.470897856975061E-3</v>
      </c>
      <c r="R1046" s="17">
        <v>1045</v>
      </c>
      <c r="S1046" s="16">
        <f>S1045+dt</f>
        <v>10.439999999999822</v>
      </c>
      <c r="T1046" s="16">
        <f>-springK*(W1045)+grav*mass-$Y$2*V1045</f>
        <v>-1.332574134126673</v>
      </c>
      <c r="U1046" s="16">
        <f>Table24[[#This Row],[F]]/mass</f>
        <v>-8.8838275608444874</v>
      </c>
      <c r="V1046" s="16">
        <f>U1046*(dt) + V1045</f>
        <v>0.45827549788234406</v>
      </c>
      <c r="W1046" s="18">
        <f>V1046*dt + W1045</f>
        <v>-1.6841665857861326E-2</v>
      </c>
    </row>
    <row r="1047" spans="1:23" x14ac:dyDescent="0.25">
      <c r="A1047">
        <v>52.25</v>
      </c>
      <c r="B1047">
        <v>0.41599999999999998</v>
      </c>
      <c r="C1047">
        <v>0.45</v>
      </c>
      <c r="D1047">
        <f t="shared" si="96"/>
        <v>-7.999999999999996E-2</v>
      </c>
      <c r="E1047">
        <f t="shared" si="97"/>
        <v>0.13500000000000006</v>
      </c>
      <c r="F1047" s="24">
        <f t="shared" si="98"/>
        <v>0.11771999999999994</v>
      </c>
      <c r="G1047" s="24">
        <f t="shared" si="99"/>
        <v>5.9322375000000059E-2</v>
      </c>
      <c r="H1047" s="24">
        <f t="shared" si="100"/>
        <v>1.51875E-2</v>
      </c>
      <c r="I1047" s="24">
        <f t="shared" si="101"/>
        <v>0.19222987499999999</v>
      </c>
      <c r="K1047" s="17">
        <v>1046</v>
      </c>
      <c r="L1047" s="16">
        <f>L1046+dt</f>
        <v>10.449999999999822</v>
      </c>
      <c r="M1047" s="16">
        <f>-springK*(P1046)+grav*mass</f>
        <v>-1.4098444549510925</v>
      </c>
      <c r="N1047" s="16">
        <f>Table2[[#This Row],[F]]/mass</f>
        <v>-9.3989630330072842</v>
      </c>
      <c r="O1047" s="16">
        <f>N1047*(dt) + O1046</f>
        <v>0.38211430787526462</v>
      </c>
      <c r="P1047" s="18">
        <f>O1047*dt + P1046</f>
        <v>-5.6497547782224152E-3</v>
      </c>
      <c r="R1047" s="17">
        <v>1046</v>
      </c>
      <c r="S1047" s="16">
        <f>S1046+dt</f>
        <v>10.449999999999822</v>
      </c>
      <c r="T1047" s="16">
        <f>-springK*(W1046)+grav*mass-$Y$2*V1046</f>
        <v>-1.3623190307632052</v>
      </c>
      <c r="U1047" s="16">
        <f>Table24[[#This Row],[F]]/mass</f>
        <v>-9.082126871754701</v>
      </c>
      <c r="V1047" s="16">
        <f>U1047*(dt) + V1046</f>
        <v>0.36745422916479703</v>
      </c>
      <c r="W1047" s="18">
        <f>V1047*dt + W1046</f>
        <v>-1.3167123566213355E-2</v>
      </c>
    </row>
    <row r="1048" spans="1:23" x14ac:dyDescent="0.25">
      <c r="A1048">
        <v>52.3</v>
      </c>
      <c r="B1048">
        <v>0.434</v>
      </c>
      <c r="C1048">
        <v>0.26</v>
      </c>
      <c r="D1048">
        <f t="shared" si="96"/>
        <v>-9.7999999999999976E-2</v>
      </c>
      <c r="E1048">
        <f t="shared" si="97"/>
        <v>0.11700000000000005</v>
      </c>
      <c r="F1048" s="24">
        <f t="shared" si="98"/>
        <v>0.14420699999999997</v>
      </c>
      <c r="G1048" s="24">
        <f t="shared" si="99"/>
        <v>4.4557695000000036E-2</v>
      </c>
      <c r="H1048" s="24">
        <f t="shared" si="100"/>
        <v>5.0700000000000007E-3</v>
      </c>
      <c r="I1048" s="24">
        <f t="shared" si="101"/>
        <v>0.193834695</v>
      </c>
      <c r="K1048" s="17">
        <v>1047</v>
      </c>
      <c r="L1048" s="16">
        <f>L1047+dt</f>
        <v>10.459999999999821</v>
      </c>
      <c r="M1048" s="16">
        <f>-springK*(P1047)+grav*mass</f>
        <v>-1.4347200963937721</v>
      </c>
      <c r="N1048" s="16">
        <f>Table2[[#This Row],[F]]/mass</f>
        <v>-9.5648006426251477</v>
      </c>
      <c r="O1048" s="16">
        <f>N1048*(dt) + O1047</f>
        <v>0.28646630144901314</v>
      </c>
      <c r="P1048" s="18">
        <f>O1048*dt + P1047</f>
        <v>-2.785091763732284E-3</v>
      </c>
      <c r="R1048" s="17">
        <v>1047</v>
      </c>
      <c r="S1048" s="16">
        <f>S1047+dt</f>
        <v>10.459999999999821</v>
      </c>
      <c r="T1048" s="16">
        <f>-springK*(W1047)+grav*mass-$Y$2*V1047</f>
        <v>-1.3861494798131158</v>
      </c>
      <c r="U1048" s="16">
        <f>Table24[[#This Row],[F]]/mass</f>
        <v>-9.2409965320874381</v>
      </c>
      <c r="V1048" s="16">
        <f>U1048*(dt) + V1047</f>
        <v>0.27504426384392267</v>
      </c>
      <c r="W1048" s="18">
        <f>V1048*dt + W1047</f>
        <v>-1.0416680927774128E-2</v>
      </c>
    </row>
    <row r="1049" spans="1:23" x14ac:dyDescent="0.25">
      <c r="A1049">
        <v>52.35</v>
      </c>
      <c r="B1049">
        <v>0.442</v>
      </c>
      <c r="C1049">
        <v>0.04</v>
      </c>
      <c r="D1049">
        <f t="shared" si="96"/>
        <v>-0.10599999999999998</v>
      </c>
      <c r="E1049">
        <f t="shared" si="97"/>
        <v>0.10900000000000004</v>
      </c>
      <c r="F1049" s="24">
        <f t="shared" si="98"/>
        <v>0.15597899999999998</v>
      </c>
      <c r="G1049" s="24">
        <f t="shared" si="99"/>
        <v>3.8672655000000028E-2</v>
      </c>
      <c r="H1049" s="24">
        <f t="shared" si="100"/>
        <v>1.2E-4</v>
      </c>
      <c r="I1049" s="24">
        <f t="shared" si="101"/>
        <v>0.19477165500000002</v>
      </c>
      <c r="K1049" s="17">
        <v>1048</v>
      </c>
      <c r="L1049" s="16">
        <f>L1048+dt</f>
        <v>10.469999999999821</v>
      </c>
      <c r="M1049" s="16">
        <f>-springK*(P1048)+grav*mass</f>
        <v>-1.4533690526181029</v>
      </c>
      <c r="N1049" s="16">
        <f>Table2[[#This Row],[F]]/mass</f>
        <v>-9.6891270174540196</v>
      </c>
      <c r="O1049" s="16">
        <f>N1049*(dt) + O1048</f>
        <v>0.18957503127447295</v>
      </c>
      <c r="P1049" s="18">
        <f>O1049*dt + P1048</f>
        <v>-8.8934145098755447E-4</v>
      </c>
      <c r="R1049" s="17">
        <v>1048</v>
      </c>
      <c r="S1049" s="16">
        <f>S1048+dt</f>
        <v>10.469999999999821</v>
      </c>
      <c r="T1049" s="16">
        <f>-springK*(W1048)+grav*mass-$Y$2*V1048</f>
        <v>-1.4039624514240343</v>
      </c>
      <c r="U1049" s="16">
        <f>Table24[[#This Row],[F]]/mass</f>
        <v>-9.359749676160229</v>
      </c>
      <c r="V1049" s="16">
        <f>U1049*(dt) + V1048</f>
        <v>0.18144676708232038</v>
      </c>
      <c r="W1049" s="18">
        <f>V1049*dt + W1048</f>
        <v>-8.6022132569509233E-3</v>
      </c>
    </row>
    <row r="1050" spans="1:23" x14ac:dyDescent="0.25">
      <c r="A1050">
        <v>52.4</v>
      </c>
      <c r="B1050">
        <v>0.438</v>
      </c>
      <c r="C1050">
        <v>-0.18</v>
      </c>
      <c r="D1050">
        <f t="shared" si="96"/>
        <v>-0.10199999999999998</v>
      </c>
      <c r="E1050">
        <f t="shared" si="97"/>
        <v>0.11300000000000004</v>
      </c>
      <c r="F1050" s="24">
        <f t="shared" si="98"/>
        <v>0.15009299999999998</v>
      </c>
      <c r="G1050" s="24">
        <f t="shared" si="99"/>
        <v>4.1563095000000029E-2</v>
      </c>
      <c r="H1050" s="24">
        <f t="shared" si="100"/>
        <v>2.4299999999999999E-3</v>
      </c>
      <c r="I1050" s="24">
        <f t="shared" si="101"/>
        <v>0.19408609499999999</v>
      </c>
      <c r="K1050" s="17">
        <v>1049</v>
      </c>
      <c r="L1050" s="16">
        <f>L1049+dt</f>
        <v>10.479999999999821</v>
      </c>
      <c r="M1050" s="16">
        <f>-springK*(P1049)+grav*mass</f>
        <v>-1.4657103871540711</v>
      </c>
      <c r="N1050" s="16">
        <f>Table2[[#This Row],[F]]/mass</f>
        <v>-9.7714025810271412</v>
      </c>
      <c r="O1050" s="16">
        <f>N1050*(dt) + O1049</f>
        <v>9.1861005464201534E-2</v>
      </c>
      <c r="P1050" s="18">
        <f>O1050*dt + P1049</f>
        <v>2.9268603654460882E-5</v>
      </c>
      <c r="R1050" s="17">
        <v>1049</v>
      </c>
      <c r="S1050" s="16">
        <f>S1049+dt</f>
        <v>10.479999999999821</v>
      </c>
      <c r="T1050" s="16">
        <f>-springK*(W1049)+grav*mass-$Y$2*V1049</f>
        <v>-1.4156810384643319</v>
      </c>
      <c r="U1050" s="16">
        <f>Table24[[#This Row],[F]]/mass</f>
        <v>-9.4378735897622139</v>
      </c>
      <c r="V1050" s="16">
        <f>U1050*(dt) + V1049</f>
        <v>8.7068031184698247E-2</v>
      </c>
      <c r="W1050" s="18">
        <f>V1050*dt + W1049</f>
        <v>-7.7315329451039406E-3</v>
      </c>
    </row>
    <row r="1051" spans="1:23" x14ac:dyDescent="0.25">
      <c r="A1051">
        <v>52.45</v>
      </c>
      <c r="B1051">
        <v>0.42399999999999999</v>
      </c>
      <c r="C1051">
        <v>-0.39</v>
      </c>
      <c r="D1051">
        <f t="shared" si="96"/>
        <v>-8.7999999999999967E-2</v>
      </c>
      <c r="E1051">
        <f t="shared" si="97"/>
        <v>0.12700000000000006</v>
      </c>
      <c r="F1051" s="24">
        <f t="shared" si="98"/>
        <v>0.12949199999999997</v>
      </c>
      <c r="G1051" s="24">
        <f t="shared" si="99"/>
        <v>5.2499895000000046E-2</v>
      </c>
      <c r="H1051" s="24">
        <f t="shared" si="100"/>
        <v>1.1407500000000001E-2</v>
      </c>
      <c r="I1051" s="24">
        <f t="shared" si="101"/>
        <v>0.19339939500000003</v>
      </c>
      <c r="K1051" s="17">
        <v>1050</v>
      </c>
      <c r="L1051" s="16">
        <f>L1050+dt</f>
        <v>10.489999999999821</v>
      </c>
      <c r="M1051" s="16">
        <f>-springK*(P1050)+grav*mass</f>
        <v>-1.4716905386097905</v>
      </c>
      <c r="N1051" s="16">
        <f>Table2[[#This Row],[F]]/mass</f>
        <v>-9.8112702573986041</v>
      </c>
      <c r="O1051" s="16">
        <f>N1051*(dt) + O1050</f>
        <v>-6.2516971097845153E-3</v>
      </c>
      <c r="P1051" s="18">
        <f>O1051*dt + P1050</f>
        <v>-3.3248367443384277E-5</v>
      </c>
      <c r="R1051" s="17">
        <v>1050</v>
      </c>
      <c r="S1051" s="16">
        <f>S1050+dt</f>
        <v>10.489999999999821</v>
      </c>
      <c r="T1051" s="16">
        <f>-springK*(W1050)+grav*mass-$Y$2*V1050</f>
        <v>-1.421254788558558</v>
      </c>
      <c r="U1051" s="16">
        <f>Table24[[#This Row],[F]]/mass</f>
        <v>-9.4750319237237211</v>
      </c>
      <c r="V1051" s="16">
        <f>U1051*(dt) + V1050</f>
        <v>-7.6822880525389686E-3</v>
      </c>
      <c r="W1051" s="18">
        <f>V1051*dt + W1050</f>
        <v>-7.80835582562933E-3</v>
      </c>
    </row>
    <row r="1052" spans="1:23" x14ac:dyDescent="0.25">
      <c r="A1052">
        <v>52.5</v>
      </c>
      <c r="B1052">
        <v>0.4</v>
      </c>
      <c r="C1052">
        <v>-0.55000000000000004</v>
      </c>
      <c r="D1052">
        <f t="shared" si="96"/>
        <v>-6.4000000000000001E-2</v>
      </c>
      <c r="E1052">
        <f t="shared" si="97"/>
        <v>0.15100000000000002</v>
      </c>
      <c r="F1052" s="24">
        <f t="shared" si="98"/>
        <v>9.4175999999999996E-2</v>
      </c>
      <c r="G1052" s="24">
        <f t="shared" si="99"/>
        <v>7.421725500000001E-2</v>
      </c>
      <c r="H1052" s="24">
        <f t="shared" si="100"/>
        <v>2.2687500000000003E-2</v>
      </c>
      <c r="I1052" s="24">
        <f t="shared" si="101"/>
        <v>0.19108075500000002</v>
      </c>
      <c r="K1052" s="17">
        <v>1051</v>
      </c>
      <c r="L1052" s="16">
        <f>L1051+dt</f>
        <v>10.499999999999821</v>
      </c>
      <c r="M1052" s="16">
        <f>-springK*(P1051)+grav*mass</f>
        <v>-1.4712835531279436</v>
      </c>
      <c r="N1052" s="16">
        <f>Table2[[#This Row],[F]]/mass</f>
        <v>-9.8085570208529571</v>
      </c>
      <c r="O1052" s="16">
        <f>N1052*(dt) + O1051</f>
        <v>-0.10433726731831409</v>
      </c>
      <c r="P1052" s="18">
        <f>O1052*dt + P1051</f>
        <v>-1.0766210406265254E-3</v>
      </c>
      <c r="R1052" s="17">
        <v>1051</v>
      </c>
      <c r="S1052" s="16">
        <f>S1051+dt</f>
        <v>10.499999999999821</v>
      </c>
      <c r="T1052" s="16">
        <f>-springK*(W1051)+grav*mass-$Y$2*V1051</f>
        <v>-1.4206599212871005</v>
      </c>
      <c r="U1052" s="16">
        <f>Table24[[#This Row],[F]]/mass</f>
        <v>-9.4710661419140045</v>
      </c>
      <c r="V1052" s="16">
        <f>U1052*(dt) + V1051</f>
        <v>-0.10239294947167901</v>
      </c>
      <c r="W1052" s="18">
        <f>V1052*dt + W1051</f>
        <v>-8.8322853203461199E-3</v>
      </c>
    </row>
    <row r="1053" spans="1:23" x14ac:dyDescent="0.25">
      <c r="A1053">
        <v>52.55</v>
      </c>
      <c r="B1053">
        <v>0.36899999999999999</v>
      </c>
      <c r="C1053">
        <v>-0.65</v>
      </c>
      <c r="D1053">
        <f t="shared" si="96"/>
        <v>-3.2999999999999974E-2</v>
      </c>
      <c r="E1053">
        <f t="shared" si="97"/>
        <v>0.18200000000000005</v>
      </c>
      <c r="F1053" s="24">
        <f t="shared" si="98"/>
        <v>4.8559499999999964E-2</v>
      </c>
      <c r="G1053" s="24">
        <f t="shared" si="99"/>
        <v>0.10781862000000007</v>
      </c>
      <c r="H1053" s="24">
        <f t="shared" si="100"/>
        <v>3.16875E-2</v>
      </c>
      <c r="I1053" s="24">
        <f t="shared" si="101"/>
        <v>0.18806562000000004</v>
      </c>
      <c r="K1053" s="17">
        <v>1052</v>
      </c>
      <c r="L1053" s="16">
        <f>L1052+dt</f>
        <v>10.50999999999982</v>
      </c>
      <c r="M1053" s="16">
        <f>-springK*(P1052)+grav*mass</f>
        <v>-1.4644911970255214</v>
      </c>
      <c r="N1053" s="16">
        <f>Table2[[#This Row],[F]]/mass</f>
        <v>-9.7632746468368108</v>
      </c>
      <c r="O1053" s="16">
        <f>N1053*(dt) + O1052</f>
        <v>-0.20197001378668222</v>
      </c>
      <c r="P1053" s="18">
        <f>O1053*dt + P1052</f>
        <v>-3.0963211784933477E-3</v>
      </c>
      <c r="R1053" s="17">
        <v>1052</v>
      </c>
      <c r="S1053" s="16">
        <f>S1052+dt</f>
        <v>10.50999999999982</v>
      </c>
      <c r="T1053" s="16">
        <f>-springK*(W1052)+grav*mass-$Y$2*V1052</f>
        <v>-1.4138994296150751</v>
      </c>
      <c r="U1053" s="16">
        <f>Table24[[#This Row],[F]]/mass</f>
        <v>-9.4259961974338342</v>
      </c>
      <c r="V1053" s="16">
        <f>U1053*(dt) + V1052</f>
        <v>-0.19665291144601738</v>
      </c>
      <c r="W1053" s="18">
        <f>V1053*dt + W1052</f>
        <v>-1.0798814434806294E-2</v>
      </c>
    </row>
    <row r="1054" spans="1:23" x14ac:dyDescent="0.25">
      <c r="A1054">
        <v>52.6</v>
      </c>
      <c r="B1054">
        <v>0.33400000000000002</v>
      </c>
      <c r="C1054">
        <v>-0.69</v>
      </c>
      <c r="D1054">
        <f t="shared" si="96"/>
        <v>2.0000000000000018E-3</v>
      </c>
      <c r="E1054">
        <f t="shared" si="97"/>
        <v>0.21700000000000003</v>
      </c>
      <c r="F1054" s="24">
        <f t="shared" si="98"/>
        <v>-2.9430000000000025E-3</v>
      </c>
      <c r="G1054" s="24">
        <f t="shared" si="99"/>
        <v>0.15327469500000004</v>
      </c>
      <c r="H1054" s="24">
        <f t="shared" si="100"/>
        <v>3.5707499999999989E-2</v>
      </c>
      <c r="I1054" s="24">
        <f t="shared" si="101"/>
        <v>0.18603919500000005</v>
      </c>
      <c r="K1054" s="17">
        <v>1053</v>
      </c>
      <c r="L1054" s="16">
        <f>L1053+dt</f>
        <v>10.51999999999982</v>
      </c>
      <c r="M1054" s="16">
        <f>-springK*(P1053)+grav*mass</f>
        <v>-1.4513429491280083</v>
      </c>
      <c r="N1054" s="16">
        <f>Table2[[#This Row],[F]]/mass</f>
        <v>-9.6756196608533891</v>
      </c>
      <c r="O1054" s="16">
        <f>N1054*(dt) + O1053</f>
        <v>-0.29872621039521613</v>
      </c>
      <c r="P1054" s="18">
        <f>O1054*dt + P1053</f>
        <v>-6.0835832824455089E-3</v>
      </c>
      <c r="R1054" s="17">
        <v>1053</v>
      </c>
      <c r="S1054" s="16">
        <f>S1053+dt</f>
        <v>10.51999999999982</v>
      </c>
      <c r="T1054" s="16">
        <f>-springK*(W1053)+grav*mass-$Y$2*V1053</f>
        <v>-1.401003065117965</v>
      </c>
      <c r="U1054" s="16">
        <f>Table24[[#This Row],[F]]/mass</f>
        <v>-9.3400204341197668</v>
      </c>
      <c r="V1054" s="16">
        <f>U1054*(dt) + V1053</f>
        <v>-0.29005311578721504</v>
      </c>
      <c r="W1054" s="18">
        <f>V1054*dt + W1053</f>
        <v>-1.3699345592678444E-2</v>
      </c>
    </row>
    <row r="1055" spans="1:23" x14ac:dyDescent="0.25">
      <c r="A1055">
        <v>52.65</v>
      </c>
      <c r="B1055">
        <v>0.3</v>
      </c>
      <c r="C1055">
        <v>-0.65</v>
      </c>
      <c r="D1055">
        <f t="shared" si="96"/>
        <v>3.6000000000000032E-2</v>
      </c>
      <c r="E1055">
        <f t="shared" si="97"/>
        <v>0.25100000000000006</v>
      </c>
      <c r="F1055" s="24">
        <f t="shared" si="98"/>
        <v>-5.2974000000000049E-2</v>
      </c>
      <c r="G1055" s="24">
        <f t="shared" si="99"/>
        <v>0.20506825500000009</v>
      </c>
      <c r="H1055" s="24">
        <f t="shared" si="100"/>
        <v>3.16875E-2</v>
      </c>
      <c r="I1055" s="24">
        <f t="shared" si="101"/>
        <v>0.18378175500000005</v>
      </c>
      <c r="K1055" s="17">
        <v>1054</v>
      </c>
      <c r="L1055" s="16">
        <f>L1054+dt</f>
        <v>10.52999999999982</v>
      </c>
      <c r="M1055" s="16">
        <f>-springK*(P1054)+grav*mass</f>
        <v>-1.4318958728312798</v>
      </c>
      <c r="N1055" s="16">
        <f>Table2[[#This Row],[F]]/mass</f>
        <v>-9.5459724855418653</v>
      </c>
      <c r="O1055" s="16">
        <f>N1055*(dt) + O1054</f>
        <v>-0.39418593525063478</v>
      </c>
      <c r="P1055" s="18">
        <f>O1055*dt + P1054</f>
        <v>-1.0025442634951857E-2</v>
      </c>
      <c r="R1055" s="17">
        <v>1054</v>
      </c>
      <c r="S1055" s="16">
        <f>S1054+dt</f>
        <v>10.52999999999982</v>
      </c>
      <c r="T1055" s="16">
        <f>-springK*(W1054)+grav*mass-$Y$2*V1054</f>
        <v>-1.3820272070758761</v>
      </c>
      <c r="U1055" s="16">
        <f>Table24[[#This Row],[F]]/mass</f>
        <v>-9.2135147138391744</v>
      </c>
      <c r="V1055" s="16">
        <f>U1055*(dt) + V1054</f>
        <v>-0.38218826292560681</v>
      </c>
      <c r="W1055" s="18">
        <f>V1055*dt + W1054</f>
        <v>-1.7521228221934512E-2</v>
      </c>
    </row>
    <row r="1056" spans="1:23" x14ac:dyDescent="0.25">
      <c r="A1056">
        <v>52.7</v>
      </c>
      <c r="B1056">
        <v>0.26900000000000002</v>
      </c>
      <c r="C1056">
        <v>-0.54</v>
      </c>
      <c r="D1056">
        <f t="shared" si="96"/>
        <v>6.7000000000000004E-2</v>
      </c>
      <c r="E1056">
        <f t="shared" si="97"/>
        <v>0.28200000000000003</v>
      </c>
      <c r="F1056" s="24">
        <f t="shared" si="98"/>
        <v>-9.8590499999999998E-2</v>
      </c>
      <c r="G1056" s="24">
        <f t="shared" si="99"/>
        <v>0.25885062000000003</v>
      </c>
      <c r="H1056" s="24">
        <f t="shared" si="100"/>
        <v>2.1870000000000001E-2</v>
      </c>
      <c r="I1056" s="24">
        <f t="shared" si="101"/>
        <v>0.18213012000000003</v>
      </c>
      <c r="K1056" s="17">
        <v>1055</v>
      </c>
      <c r="L1056" s="16">
        <f>L1055+dt</f>
        <v>10.53999999999982</v>
      </c>
      <c r="M1056" s="16">
        <f>-springK*(P1055)+grav*mass</f>
        <v>-1.4062343684464635</v>
      </c>
      <c r="N1056" s="16">
        <f>Table2[[#This Row],[F]]/mass</f>
        <v>-9.3748957896430909</v>
      </c>
      <c r="O1056" s="16">
        <f>N1056*(dt) + O1055</f>
        <v>-0.48793489314706567</v>
      </c>
      <c r="P1056" s="18">
        <f>O1056*dt + P1055</f>
        <v>-1.4904791566422514E-2</v>
      </c>
      <c r="R1056" s="17">
        <v>1055</v>
      </c>
      <c r="S1056" s="16">
        <f>S1055+dt</f>
        <v>10.53999999999982</v>
      </c>
      <c r="T1056" s="16">
        <f>-springK*(W1055)+grav*mass-$Y$2*V1055</f>
        <v>-1.3570546160122807</v>
      </c>
      <c r="U1056" s="16">
        <f>Table24[[#This Row],[F]]/mass</f>
        <v>-9.0470307734152051</v>
      </c>
      <c r="V1056" s="16">
        <f>U1056*(dt) + V1055</f>
        <v>-0.47265857065975886</v>
      </c>
      <c r="W1056" s="18">
        <f>V1056*dt + W1055</f>
        <v>-2.22478139285321E-2</v>
      </c>
    </row>
    <row r="1057" spans="1:23" x14ac:dyDescent="0.25">
      <c r="A1057">
        <v>52.75</v>
      </c>
      <c r="B1057">
        <v>0.246</v>
      </c>
      <c r="C1057">
        <v>-0.38</v>
      </c>
      <c r="D1057">
        <f t="shared" si="96"/>
        <v>9.0000000000000024E-2</v>
      </c>
      <c r="E1057">
        <f t="shared" si="97"/>
        <v>0.30500000000000005</v>
      </c>
      <c r="F1057" s="24">
        <f t="shared" si="98"/>
        <v>-0.13243500000000005</v>
      </c>
      <c r="G1057" s="24">
        <f t="shared" si="99"/>
        <v>0.30279637500000006</v>
      </c>
      <c r="H1057" s="24">
        <f t="shared" si="100"/>
        <v>1.0829999999999999E-2</v>
      </c>
      <c r="I1057" s="24">
        <f t="shared" si="101"/>
        <v>0.18119137500000002</v>
      </c>
      <c r="K1057" s="17">
        <v>1056</v>
      </c>
      <c r="L1057" s="16">
        <f>L1056+dt</f>
        <v>10.54999999999982</v>
      </c>
      <c r="M1057" s="16">
        <f>-springK*(P1056)+grav*mass</f>
        <v>-1.3744698069025896</v>
      </c>
      <c r="N1057" s="16">
        <f>Table2[[#This Row],[F]]/mass</f>
        <v>-9.1631320460172638</v>
      </c>
      <c r="O1057" s="16">
        <f>N1057*(dt) + O1056</f>
        <v>-0.57956621360723837</v>
      </c>
      <c r="P1057" s="18">
        <f>O1057*dt + P1056</f>
        <v>-2.0700453702494896E-2</v>
      </c>
      <c r="R1057" s="17">
        <v>1056</v>
      </c>
      <c r="S1057" s="16">
        <f>S1056+dt</f>
        <v>10.54999999999982</v>
      </c>
      <c r="T1057" s="16">
        <f>-springK*(W1056)+grav*mass-$Y$2*V1056</f>
        <v>-1.3261940727545962</v>
      </c>
      <c r="U1057" s="16">
        <f>Table24[[#This Row],[F]]/mass</f>
        <v>-8.841293818363976</v>
      </c>
      <c r="V1057" s="16">
        <f>U1057*(dt) + V1056</f>
        <v>-0.56107150884339863</v>
      </c>
      <c r="W1057" s="18">
        <f>V1057*dt + W1056</f>
        <v>-2.7858529016966088E-2</v>
      </c>
    </row>
    <row r="1058" spans="1:23" x14ac:dyDescent="0.25">
      <c r="A1058">
        <v>52.8</v>
      </c>
      <c r="B1058">
        <v>0.23200000000000001</v>
      </c>
      <c r="C1058">
        <v>-0.18</v>
      </c>
      <c r="D1058">
        <f t="shared" si="96"/>
        <v>0.10400000000000001</v>
      </c>
      <c r="E1058">
        <f t="shared" si="97"/>
        <v>0.31900000000000006</v>
      </c>
      <c r="F1058" s="24">
        <f t="shared" si="98"/>
        <v>-0.15303600000000001</v>
      </c>
      <c r="G1058" s="24">
        <f t="shared" si="99"/>
        <v>0.33123205500000014</v>
      </c>
      <c r="H1058" s="24">
        <f t="shared" si="100"/>
        <v>2.4299999999999999E-3</v>
      </c>
      <c r="I1058" s="24">
        <f t="shared" si="101"/>
        <v>0.18062605500000012</v>
      </c>
      <c r="K1058" s="17">
        <v>1057</v>
      </c>
      <c r="L1058" s="16">
        <f>L1057+dt</f>
        <v>10.559999999999819</v>
      </c>
      <c r="M1058" s="16">
        <f>-springK*(P1057)+grav*mass</f>
        <v>-1.3367400463967583</v>
      </c>
      <c r="N1058" s="16">
        <f>Table2[[#This Row],[F]]/mass</f>
        <v>-8.9116003093117229</v>
      </c>
      <c r="O1058" s="16">
        <f>N1058*(dt) + O1057</f>
        <v>-0.66868221670035566</v>
      </c>
      <c r="P1058" s="18">
        <f>O1058*dt + P1057</f>
        <v>-2.7387275869498455E-2</v>
      </c>
      <c r="R1058" s="17">
        <v>1057</v>
      </c>
      <c r="S1058" s="16">
        <f>S1057+dt</f>
        <v>10.559999999999819</v>
      </c>
      <c r="T1058" s="16">
        <f>-springK*(W1057)+grav*mass-$Y$2*V1057</f>
        <v>-1.2895799045907075</v>
      </c>
      <c r="U1058" s="16">
        <f>Table24[[#This Row],[F]]/mass</f>
        <v>-8.5971993639380511</v>
      </c>
      <c r="V1058" s="16">
        <f>U1058*(dt) + V1057</f>
        <v>-0.6470435024827792</v>
      </c>
      <c r="W1058" s="18">
        <f>V1058*dt + W1057</f>
        <v>-3.4328964041793877E-2</v>
      </c>
    </row>
    <row r="1059" spans="1:23" x14ac:dyDescent="0.25">
      <c r="A1059">
        <v>52.85</v>
      </c>
      <c r="B1059">
        <v>0.22800000000000001</v>
      </c>
      <c r="C1059">
        <v>0.04</v>
      </c>
      <c r="D1059">
        <f t="shared" si="96"/>
        <v>0.10800000000000001</v>
      </c>
      <c r="E1059">
        <f t="shared" si="97"/>
        <v>0.32300000000000006</v>
      </c>
      <c r="F1059" s="24">
        <f t="shared" si="98"/>
        <v>-0.15892200000000004</v>
      </c>
      <c r="G1059" s="24">
        <f t="shared" si="99"/>
        <v>0.33959089500000011</v>
      </c>
      <c r="H1059" s="24">
        <f t="shared" si="100"/>
        <v>1.2E-4</v>
      </c>
      <c r="I1059" s="24">
        <f t="shared" si="101"/>
        <v>0.18078889500000009</v>
      </c>
      <c r="K1059" s="17">
        <v>1058</v>
      </c>
      <c r="L1059" s="16">
        <f>L1058+dt</f>
        <v>10.569999999999819</v>
      </c>
      <c r="M1059" s="16">
        <f>-springK*(P1058)+grav*mass</f>
        <v>-1.2932088340895651</v>
      </c>
      <c r="N1059" s="16">
        <f>Table2[[#This Row],[F]]/mass</f>
        <v>-8.6213922272637671</v>
      </c>
      <c r="O1059" s="16">
        <f>N1059*(dt) + O1058</f>
        <v>-0.75489613897299335</v>
      </c>
      <c r="P1059" s="18">
        <f>O1059*dt + P1058</f>
        <v>-3.4936237259228391E-2</v>
      </c>
      <c r="R1059" s="17">
        <v>1058</v>
      </c>
      <c r="S1059" s="16">
        <f>S1058+dt</f>
        <v>10.569999999999819</v>
      </c>
      <c r="T1059" s="16">
        <f>-springK*(W1058)+grav*mass-$Y$2*V1058</f>
        <v>-1.247371400585439</v>
      </c>
      <c r="U1059" s="16">
        <f>Table24[[#This Row],[F]]/mass</f>
        <v>-8.31580933723626</v>
      </c>
      <c r="V1059" s="16">
        <f>U1059*(dt) + V1058</f>
        <v>-0.73020159585514177</v>
      </c>
      <c r="W1059" s="18">
        <f>V1059*dt + W1058</f>
        <v>-4.1630980000345298E-2</v>
      </c>
    </row>
    <row r="1060" spans="1:23" x14ac:dyDescent="0.25">
      <c r="A1060">
        <v>52.9</v>
      </c>
      <c r="B1060">
        <v>0.23599999999999999</v>
      </c>
      <c r="C1060">
        <v>0.26</v>
      </c>
      <c r="D1060">
        <f t="shared" si="96"/>
        <v>0.10000000000000003</v>
      </c>
      <c r="E1060">
        <f t="shared" si="97"/>
        <v>0.31500000000000006</v>
      </c>
      <c r="F1060" s="24">
        <f t="shared" si="98"/>
        <v>-0.14715000000000006</v>
      </c>
      <c r="G1060" s="24">
        <f t="shared" si="99"/>
        <v>0.32297737500000012</v>
      </c>
      <c r="H1060" s="24">
        <f t="shared" si="100"/>
        <v>5.0700000000000007E-3</v>
      </c>
      <c r="I1060" s="24">
        <f t="shared" si="101"/>
        <v>0.18089737500000005</v>
      </c>
      <c r="K1060" s="17">
        <v>1059</v>
      </c>
      <c r="L1060" s="16">
        <f>L1059+dt</f>
        <v>10.579999999999819</v>
      </c>
      <c r="M1060" s="16">
        <f>-springK*(P1059)+grav*mass</f>
        <v>-1.2440650954424233</v>
      </c>
      <c r="N1060" s="16">
        <f>Table2[[#This Row],[F]]/mass</f>
        <v>-8.2937673029494885</v>
      </c>
      <c r="O1060" s="16">
        <f>N1060*(dt) + O1059</f>
        <v>-0.83783381200248819</v>
      </c>
      <c r="P1060" s="18">
        <f>O1060*dt + P1059</f>
        <v>-4.3314575379253276E-2</v>
      </c>
      <c r="R1060" s="17">
        <v>1059</v>
      </c>
      <c r="S1060" s="16">
        <f>S1059+dt</f>
        <v>10.579999999999819</v>
      </c>
      <c r="T1060" s="16">
        <f>-springK*(W1059)+grav*mass-$Y$2*V1059</f>
        <v>-1.1997521186018969</v>
      </c>
      <c r="U1060" s="16">
        <f>Table24[[#This Row],[F]]/mass</f>
        <v>-7.9983474573459796</v>
      </c>
      <c r="V1060" s="16">
        <f>U1060*(dt) + V1059</f>
        <v>-0.81018507042860155</v>
      </c>
      <c r="W1060" s="18">
        <f>V1060*dt + W1059</f>
        <v>-4.9732830704631317E-2</v>
      </c>
    </row>
    <row r="1061" spans="1:23" x14ac:dyDescent="0.25">
      <c r="A1061">
        <v>52.95</v>
      </c>
      <c r="B1061">
        <v>0.254</v>
      </c>
      <c r="C1061">
        <v>0.45</v>
      </c>
      <c r="D1061">
        <f t="shared" si="96"/>
        <v>8.2000000000000017E-2</v>
      </c>
      <c r="E1061">
        <f t="shared" si="97"/>
        <v>0.29700000000000004</v>
      </c>
      <c r="F1061" s="24">
        <f t="shared" si="98"/>
        <v>-0.12066300000000002</v>
      </c>
      <c r="G1061" s="24">
        <f t="shared" si="99"/>
        <v>0.28712029500000008</v>
      </c>
      <c r="H1061" s="24">
        <f t="shared" si="100"/>
        <v>1.51875E-2</v>
      </c>
      <c r="I1061" s="24">
        <f t="shared" si="101"/>
        <v>0.18164479500000005</v>
      </c>
      <c r="K1061" s="17">
        <v>1060</v>
      </c>
      <c r="L1061" s="16">
        <f>L1060+dt</f>
        <v>10.589999999999819</v>
      </c>
      <c r="M1061" s="16">
        <f>-springK*(P1060)+grav*mass</f>
        <v>-1.1895221142810612</v>
      </c>
      <c r="N1061" s="16">
        <f>Table2[[#This Row],[F]]/mass</f>
        <v>-7.9301474285404083</v>
      </c>
      <c r="O1061" s="16">
        <f>N1061*(dt) + O1060</f>
        <v>-0.91713528628789232</v>
      </c>
      <c r="P1061" s="18">
        <f>O1061*dt + P1060</f>
        <v>-5.2485928242132197E-2</v>
      </c>
      <c r="R1061" s="17">
        <v>1060</v>
      </c>
      <c r="S1061" s="16">
        <f>S1060+dt</f>
        <v>10.589999999999819</v>
      </c>
      <c r="T1061" s="16">
        <f>-springK*(W1060)+grav*mass-$Y$2*V1060</f>
        <v>-1.1469290870424216</v>
      </c>
      <c r="U1061" s="16">
        <f>Table24[[#This Row],[F]]/mass</f>
        <v>-7.6461939136161439</v>
      </c>
      <c r="V1061" s="16">
        <f>U1061*(dt) + V1060</f>
        <v>-0.88664700956476294</v>
      </c>
      <c r="W1061" s="18">
        <f>V1061*dt + W1060</f>
        <v>-5.8599300800278947E-2</v>
      </c>
    </row>
    <row r="1062" spans="1:23" x14ac:dyDescent="0.25">
      <c r="A1062">
        <v>53</v>
      </c>
      <c r="B1062">
        <v>0.28100000000000003</v>
      </c>
      <c r="C1062">
        <v>0.59</v>
      </c>
      <c r="D1062">
        <f t="shared" si="96"/>
        <v>5.4999999999999993E-2</v>
      </c>
      <c r="E1062">
        <f t="shared" si="97"/>
        <v>0.27</v>
      </c>
      <c r="F1062" s="24">
        <f t="shared" si="98"/>
        <v>-8.0932499999999991E-2</v>
      </c>
      <c r="G1062" s="24">
        <f t="shared" si="99"/>
        <v>0.23728950000000001</v>
      </c>
      <c r="H1062" s="24">
        <f t="shared" si="100"/>
        <v>2.6107499999999995E-2</v>
      </c>
      <c r="I1062" s="24">
        <f t="shared" si="101"/>
        <v>0.18246450000000003</v>
      </c>
      <c r="K1062" s="17">
        <v>1061</v>
      </c>
      <c r="L1062" s="16">
        <f>L1061+dt</f>
        <v>10.599999999999818</v>
      </c>
      <c r="M1062" s="16">
        <f>-springK*(P1061)+grav*mass</f>
        <v>-1.1298166071437195</v>
      </c>
      <c r="N1062" s="16">
        <f>Table2[[#This Row],[F]]/mass</f>
        <v>-7.5321107142914636</v>
      </c>
      <c r="O1062" s="16">
        <f>N1062*(dt) + O1061</f>
        <v>-0.99245639343080694</v>
      </c>
      <c r="P1062" s="18">
        <f>O1062*dt + P1061</f>
        <v>-6.2410492176440263E-2</v>
      </c>
      <c r="R1062" s="17">
        <v>1061</v>
      </c>
      <c r="S1062" s="16">
        <f>S1061+dt</f>
        <v>10.599999999999818</v>
      </c>
      <c r="T1062" s="16">
        <f>-springK*(W1061)+grav*mass-$Y$2*V1061</f>
        <v>-1.0891319047806194</v>
      </c>
      <c r="U1062" s="16">
        <f>Table24[[#This Row],[F]]/mass</f>
        <v>-7.2608793652041292</v>
      </c>
      <c r="V1062" s="16">
        <f>U1062*(dt) + V1061</f>
        <v>-0.95925580321680426</v>
      </c>
      <c r="W1062" s="18">
        <f>V1062*dt + W1061</f>
        <v>-6.8191858832446994E-2</v>
      </c>
    </row>
    <row r="1063" spans="1:23" x14ac:dyDescent="0.25">
      <c r="A1063">
        <v>53.05</v>
      </c>
      <c r="B1063">
        <v>0.313</v>
      </c>
      <c r="C1063">
        <v>0.67</v>
      </c>
      <c r="D1063">
        <f t="shared" si="96"/>
        <v>2.300000000000002E-2</v>
      </c>
      <c r="E1063">
        <f t="shared" si="97"/>
        <v>0.23800000000000004</v>
      </c>
      <c r="F1063" s="24">
        <f t="shared" si="98"/>
        <v>-3.3844500000000034E-2</v>
      </c>
      <c r="G1063" s="24">
        <f t="shared" si="99"/>
        <v>0.18437622000000006</v>
      </c>
      <c r="H1063" s="24">
        <f t="shared" si="100"/>
        <v>3.3667500000000003E-2</v>
      </c>
      <c r="I1063" s="24">
        <f t="shared" si="101"/>
        <v>0.18419922000000005</v>
      </c>
      <c r="K1063" s="17">
        <v>1062</v>
      </c>
      <c r="L1063" s="16">
        <f>L1062+dt</f>
        <v>10.609999999999818</v>
      </c>
      <c r="M1063" s="16">
        <f>-springK*(P1062)+grav*mass</f>
        <v>-1.0652076959313739</v>
      </c>
      <c r="N1063" s="16">
        <f>Table2[[#This Row],[F]]/mass</f>
        <v>-7.1013846395424931</v>
      </c>
      <c r="O1063" s="16">
        <f>N1063*(dt) + O1062</f>
        <v>-1.0634702398262319</v>
      </c>
      <c r="P1063" s="18">
        <f>O1063*dt + P1062</f>
        <v>-7.3045194574702585E-2</v>
      </c>
      <c r="R1063" s="17">
        <v>1062</v>
      </c>
      <c r="S1063" s="16">
        <f>S1062+dt</f>
        <v>10.609999999999818</v>
      </c>
      <c r="T1063" s="16">
        <f>-springK*(W1062)+grav*mass-$Y$2*V1062</f>
        <v>-1.0266117431975532</v>
      </c>
      <c r="U1063" s="16">
        <f>Table24[[#This Row],[F]]/mass</f>
        <v>-6.8440782879836881</v>
      </c>
      <c r="V1063" s="16">
        <f>U1063*(dt) + V1062</f>
        <v>-1.0276965860966412</v>
      </c>
      <c r="W1063" s="18">
        <f>V1063*dt + W1062</f>
        <v>-7.8468824693413403E-2</v>
      </c>
    </row>
    <row r="1064" spans="1:23" x14ac:dyDescent="0.25">
      <c r="A1064">
        <v>53.1</v>
      </c>
      <c r="B1064">
        <v>0.34799999999999998</v>
      </c>
      <c r="C1064">
        <v>0.68</v>
      </c>
      <c r="D1064">
        <f t="shared" si="96"/>
        <v>-1.1999999999999955E-2</v>
      </c>
      <c r="E1064">
        <f t="shared" si="97"/>
        <v>0.20300000000000007</v>
      </c>
      <c r="F1064" s="24">
        <f t="shared" si="98"/>
        <v>1.7657999999999934E-2</v>
      </c>
      <c r="G1064" s="24">
        <f t="shared" si="99"/>
        <v>0.1341352950000001</v>
      </c>
      <c r="H1064" s="24">
        <f t="shared" si="100"/>
        <v>3.4680000000000002E-2</v>
      </c>
      <c r="I1064" s="24">
        <f t="shared" si="101"/>
        <v>0.18647329500000004</v>
      </c>
      <c r="K1064" s="17">
        <v>1063</v>
      </c>
      <c r="L1064" s="16">
        <f>L1063+dt</f>
        <v>10.619999999999818</v>
      </c>
      <c r="M1064" s="16">
        <f>-springK*(P1063)+grav*mass</f>
        <v>-0.99597578331868619</v>
      </c>
      <c r="N1064" s="16">
        <f>Table2[[#This Row],[F]]/mass</f>
        <v>-6.6398385554579082</v>
      </c>
      <c r="O1064" s="16">
        <f>N1064*(dt) + O1063</f>
        <v>-1.129868625380811</v>
      </c>
      <c r="P1064" s="18">
        <f>O1064*dt + P1063</f>
        <v>-8.4343880828510701E-2</v>
      </c>
      <c r="R1064" s="17">
        <v>1063</v>
      </c>
      <c r="S1064" s="16">
        <f>S1063+dt</f>
        <v>10.619999999999818</v>
      </c>
      <c r="T1064" s="16">
        <f>-springK*(W1063)+grav*mass-$Y$2*V1063</f>
        <v>-0.95964025465978209</v>
      </c>
      <c r="U1064" s="16">
        <f>Table24[[#This Row],[F]]/mass</f>
        <v>-6.397601697731881</v>
      </c>
      <c r="V1064" s="16">
        <f>U1064*(dt) + V1063</f>
        <v>-1.0916726030739601</v>
      </c>
      <c r="W1064" s="18">
        <f>V1064*dt + W1063</f>
        <v>-8.938555072415301E-2</v>
      </c>
    </row>
    <row r="1065" spans="1:23" x14ac:dyDescent="0.25">
      <c r="A1065">
        <v>53.15</v>
      </c>
      <c r="B1065">
        <v>0.38100000000000001</v>
      </c>
      <c r="C1065">
        <v>0.62</v>
      </c>
      <c r="D1065">
        <f t="shared" si="96"/>
        <v>-4.4999999999999984E-2</v>
      </c>
      <c r="E1065">
        <f t="shared" si="97"/>
        <v>0.17000000000000004</v>
      </c>
      <c r="F1065" s="24">
        <f t="shared" si="98"/>
        <v>6.6217499999999971E-2</v>
      </c>
      <c r="G1065" s="24">
        <f t="shared" si="99"/>
        <v>9.4069500000000042E-2</v>
      </c>
      <c r="H1065" s="24">
        <f t="shared" si="100"/>
        <v>2.8830000000000001E-2</v>
      </c>
      <c r="I1065" s="24">
        <f t="shared" si="101"/>
        <v>0.18911700000000001</v>
      </c>
      <c r="K1065" s="17">
        <v>1064</v>
      </c>
      <c r="L1065" s="16">
        <f>L1064+dt</f>
        <v>10.629999999999818</v>
      </c>
      <c r="M1065" s="16">
        <f>-springK*(P1064)+grav*mass</f>
        <v>-0.9224213358063954</v>
      </c>
      <c r="N1065" s="16">
        <f>Table2[[#This Row],[F]]/mass</f>
        <v>-6.1494755720426362</v>
      </c>
      <c r="O1065" s="16">
        <f>N1065*(dt) + O1064</f>
        <v>-1.1913633811012374</v>
      </c>
      <c r="P1065" s="18">
        <f>O1065*dt + P1064</f>
        <v>-9.6257514639523076E-2</v>
      </c>
      <c r="R1065" s="17">
        <v>1064</v>
      </c>
      <c r="S1065" s="16">
        <f>S1064+dt</f>
        <v>10.629999999999818</v>
      </c>
      <c r="T1065" s="16">
        <f>-springK*(W1064)+grav*mass-$Y$2*V1064</f>
        <v>-0.88850839218268995</v>
      </c>
      <c r="U1065" s="16">
        <f>Table24[[#This Row],[F]]/mass</f>
        <v>-5.9233892812179336</v>
      </c>
      <c r="V1065" s="16">
        <f>U1065*(dt) + V1064</f>
        <v>-1.1509064958861395</v>
      </c>
      <c r="W1065" s="18">
        <f>V1065*dt + W1064</f>
        <v>-0.1008946156830144</v>
      </c>
    </row>
    <row r="1066" spans="1:23" x14ac:dyDescent="0.25">
      <c r="A1066">
        <v>53.2</v>
      </c>
      <c r="B1066">
        <v>0.41</v>
      </c>
      <c r="C1066">
        <v>0.48</v>
      </c>
      <c r="D1066">
        <f t="shared" si="96"/>
        <v>-7.3999999999999955E-2</v>
      </c>
      <c r="E1066">
        <f t="shared" si="97"/>
        <v>0.14100000000000007</v>
      </c>
      <c r="F1066" s="24">
        <f t="shared" si="98"/>
        <v>0.10889099999999995</v>
      </c>
      <c r="G1066" s="24">
        <f t="shared" si="99"/>
        <v>6.4712655000000063E-2</v>
      </c>
      <c r="H1066" s="24">
        <f t="shared" si="100"/>
        <v>1.728E-2</v>
      </c>
      <c r="I1066" s="24">
        <f t="shared" si="101"/>
        <v>0.19088365500000001</v>
      </c>
      <c r="K1066" s="17">
        <v>1065</v>
      </c>
      <c r="L1066" s="16">
        <f>L1065+dt</f>
        <v>10.639999999999818</v>
      </c>
      <c r="M1066" s="16">
        <f>-springK*(P1065)+grav*mass</f>
        <v>-0.84486357969670478</v>
      </c>
      <c r="N1066" s="16">
        <f>Table2[[#This Row],[F]]/mass</f>
        <v>-5.6324238646446991</v>
      </c>
      <c r="O1066" s="16">
        <f>N1066*(dt) + O1065</f>
        <v>-1.2476876197476845</v>
      </c>
      <c r="P1066" s="18">
        <f>O1066*dt + P1065</f>
        <v>-0.10873439083699993</v>
      </c>
      <c r="R1066" s="17">
        <v>1065</v>
      </c>
      <c r="S1066" s="16">
        <f>S1065+dt</f>
        <v>10.639999999999818</v>
      </c>
      <c r="T1066" s="16">
        <f>-springK*(W1065)+grav*mass-$Y$2*V1065</f>
        <v>-0.81352514540769016</v>
      </c>
      <c r="U1066" s="16">
        <f>Table24[[#This Row],[F]]/mass</f>
        <v>-5.4235009693846017</v>
      </c>
      <c r="V1066" s="16">
        <f>U1066*(dt) + V1065</f>
        <v>-1.2051415055799855</v>
      </c>
      <c r="W1066" s="18">
        <f>V1066*dt + W1065</f>
        <v>-0.11294603073881426</v>
      </c>
    </row>
    <row r="1067" spans="1:23" x14ac:dyDescent="0.25">
      <c r="A1067">
        <v>53.25</v>
      </c>
      <c r="B1067">
        <v>0.43</v>
      </c>
      <c r="C1067">
        <v>0.3</v>
      </c>
      <c r="D1067">
        <f t="shared" si="96"/>
        <v>-9.3999999999999972E-2</v>
      </c>
      <c r="E1067">
        <f t="shared" si="97"/>
        <v>0.12100000000000005</v>
      </c>
      <c r="F1067" s="24">
        <f t="shared" si="98"/>
        <v>0.13832099999999994</v>
      </c>
      <c r="G1067" s="24">
        <f t="shared" si="99"/>
        <v>4.7656455000000042E-2</v>
      </c>
      <c r="H1067" s="24">
        <f t="shared" si="100"/>
        <v>6.7499999999999999E-3</v>
      </c>
      <c r="I1067" s="24">
        <f t="shared" si="101"/>
        <v>0.19272745499999999</v>
      </c>
      <c r="K1067" s="17">
        <v>1066</v>
      </c>
      <c r="L1067" s="16">
        <f>L1066+dt</f>
        <v>10.649999999999817</v>
      </c>
      <c r="M1067" s="16">
        <f>-springK*(P1066)+grav*mass</f>
        <v>-0.76363911565113052</v>
      </c>
      <c r="N1067" s="16">
        <f>Table2[[#This Row],[F]]/mass</f>
        <v>-5.0909274376742033</v>
      </c>
      <c r="O1067" s="16">
        <f>N1067*(dt) + O1066</f>
        <v>-1.2985968941244266</v>
      </c>
      <c r="P1067" s="18">
        <f>O1067*dt + P1066</f>
        <v>-0.12172035977824419</v>
      </c>
      <c r="R1067" s="17">
        <v>1066</v>
      </c>
      <c r="S1067" s="16">
        <f>S1066+dt</f>
        <v>10.649999999999817</v>
      </c>
      <c r="T1067" s="16">
        <f>-springK*(W1066)+grav*mass-$Y$2*V1066</f>
        <v>-0.73501619838473931</v>
      </c>
      <c r="U1067" s="16">
        <f>Table24[[#This Row],[F]]/mass</f>
        <v>-4.9001079892315955</v>
      </c>
      <c r="V1067" s="16">
        <f>U1067*(dt) + V1066</f>
        <v>-1.2541425854723014</v>
      </c>
      <c r="W1067" s="18">
        <f>V1067*dt + W1066</f>
        <v>-0.12548745659353727</v>
      </c>
    </row>
    <row r="1068" spans="1:23" x14ac:dyDescent="0.25">
      <c r="A1068">
        <v>53.3</v>
      </c>
      <c r="B1068">
        <v>0.44</v>
      </c>
      <c r="C1068">
        <v>0.1</v>
      </c>
      <c r="D1068">
        <f t="shared" si="96"/>
        <v>-0.10399999999999998</v>
      </c>
      <c r="E1068">
        <f t="shared" si="97"/>
        <v>0.11100000000000004</v>
      </c>
      <c r="F1068" s="24">
        <f t="shared" si="98"/>
        <v>0.15303599999999998</v>
      </c>
      <c r="G1068" s="24">
        <f t="shared" si="99"/>
        <v>4.010485500000003E-2</v>
      </c>
      <c r="H1068" s="24">
        <f t="shared" si="100"/>
        <v>7.5000000000000012E-4</v>
      </c>
      <c r="I1068" s="24">
        <f t="shared" si="101"/>
        <v>0.193890855</v>
      </c>
      <c r="K1068" s="17">
        <v>1067</v>
      </c>
      <c r="L1068" s="16">
        <f>L1067+dt</f>
        <v>10.659999999999817</v>
      </c>
      <c r="M1068" s="16">
        <f>-springK*(P1067)+grav*mass</f>
        <v>-0.67910045784363038</v>
      </c>
      <c r="N1068" s="16">
        <f>Table2[[#This Row],[F]]/mass</f>
        <v>-4.5273363856242028</v>
      </c>
      <c r="O1068" s="16">
        <f>N1068*(dt) + O1067</f>
        <v>-1.3438702579806685</v>
      </c>
      <c r="P1068" s="18">
        <f>O1068*dt + P1067</f>
        <v>-0.13515906235805086</v>
      </c>
      <c r="R1068" s="17">
        <v>1067</v>
      </c>
      <c r="S1068" s="16">
        <f>S1067+dt</f>
        <v>10.659999999999817</v>
      </c>
      <c r="T1068" s="16">
        <f>-springK*(W1067)+grav*mass-$Y$2*V1067</f>
        <v>-0.65332251499060012</v>
      </c>
      <c r="U1068" s="16">
        <f>Table24[[#This Row],[F]]/mass</f>
        <v>-4.3554834332706678</v>
      </c>
      <c r="V1068" s="16">
        <f>U1068*(dt) + V1067</f>
        <v>-1.297697419805008</v>
      </c>
      <c r="W1068" s="18">
        <f>V1068*dt + W1067</f>
        <v>-0.13846443079158735</v>
      </c>
    </row>
    <row r="1069" spans="1:23" x14ac:dyDescent="0.25">
      <c r="A1069">
        <v>53.35</v>
      </c>
      <c r="B1069">
        <v>0.439</v>
      </c>
      <c r="C1069">
        <v>-0.13</v>
      </c>
      <c r="D1069">
        <f t="shared" si="96"/>
        <v>-0.10299999999999998</v>
      </c>
      <c r="E1069">
        <f t="shared" si="97"/>
        <v>0.11200000000000004</v>
      </c>
      <c r="F1069" s="24">
        <f t="shared" si="98"/>
        <v>0.15156449999999996</v>
      </c>
      <c r="G1069" s="24">
        <f t="shared" si="99"/>
        <v>4.0830720000000029E-2</v>
      </c>
      <c r="H1069" s="24">
        <f t="shared" si="100"/>
        <v>1.2675000000000002E-3</v>
      </c>
      <c r="I1069" s="24">
        <f t="shared" si="101"/>
        <v>0.19366271999999998</v>
      </c>
      <c r="K1069" s="17">
        <v>1068</v>
      </c>
      <c r="L1069" s="16">
        <f>L1068+dt</f>
        <v>10.669999999999817</v>
      </c>
      <c r="M1069" s="16">
        <f>-springK*(P1068)+grav*mass</f>
        <v>-0.59161450404908889</v>
      </c>
      <c r="N1069" s="16">
        <f>Table2[[#This Row],[F]]/mass</f>
        <v>-3.9440966936605926</v>
      </c>
      <c r="O1069" s="16">
        <f>N1069*(dt) + O1068</f>
        <v>-1.3833112249172745</v>
      </c>
      <c r="P1069" s="18">
        <f>O1069*dt + P1068</f>
        <v>-0.14899217460722361</v>
      </c>
      <c r="R1069" s="17">
        <v>1068</v>
      </c>
      <c r="S1069" s="16">
        <f>S1068+dt</f>
        <v>10.669999999999817</v>
      </c>
      <c r="T1069" s="16">
        <f>-springK*(W1068)+grav*mass-$Y$2*V1068</f>
        <v>-0.5687988581269614</v>
      </c>
      <c r="U1069" s="16">
        <f>Table24[[#This Row],[F]]/mass</f>
        <v>-3.7919923875130763</v>
      </c>
      <c r="V1069" s="16">
        <f>U1069*(dt) + V1068</f>
        <v>-1.3356173436801386</v>
      </c>
      <c r="W1069" s="18">
        <f>V1069*dt + W1068</f>
        <v>-0.15182060422838872</v>
      </c>
    </row>
    <row r="1070" spans="1:23" x14ac:dyDescent="0.25">
      <c r="A1070">
        <v>53.4</v>
      </c>
      <c r="B1070">
        <v>0.42699999999999999</v>
      </c>
      <c r="C1070">
        <v>-0.34</v>
      </c>
      <c r="D1070">
        <f t="shared" si="96"/>
        <v>-9.099999999999997E-2</v>
      </c>
      <c r="E1070">
        <f t="shared" si="97"/>
        <v>0.12400000000000005</v>
      </c>
      <c r="F1070" s="24">
        <f t="shared" si="98"/>
        <v>0.13390649999999996</v>
      </c>
      <c r="G1070" s="24">
        <f t="shared" si="99"/>
        <v>5.0048880000000039E-2</v>
      </c>
      <c r="H1070" s="24">
        <f t="shared" si="100"/>
        <v>8.6700000000000006E-3</v>
      </c>
      <c r="I1070" s="24">
        <f t="shared" si="101"/>
        <v>0.19262538000000001</v>
      </c>
      <c r="K1070" s="17">
        <v>1069</v>
      </c>
      <c r="L1070" s="16">
        <f>L1069+dt</f>
        <v>10.679999999999817</v>
      </c>
      <c r="M1070" s="16">
        <f>-springK*(P1069)+grav*mass</f>
        <v>-0.50156094330697432</v>
      </c>
      <c r="N1070" s="16">
        <f>Table2[[#This Row],[F]]/mass</f>
        <v>-3.3437396220464954</v>
      </c>
      <c r="O1070" s="16">
        <f>N1070*(dt) + O1069</f>
        <v>-1.4167486211377396</v>
      </c>
      <c r="P1070" s="18">
        <f>O1070*dt + P1069</f>
        <v>-0.163159660818601</v>
      </c>
      <c r="R1070" s="17">
        <v>1069</v>
      </c>
      <c r="S1070" s="16">
        <f>S1069+dt</f>
        <v>10.679999999999817</v>
      </c>
      <c r="T1070" s="16">
        <f>-springK*(W1069)+grav*mass-$Y$2*V1069</f>
        <v>-0.48181224912950937</v>
      </c>
      <c r="U1070" s="16">
        <f>Table24[[#This Row],[F]]/mass</f>
        <v>-3.212081660863396</v>
      </c>
      <c r="V1070" s="16">
        <f>U1070*(dt) + V1069</f>
        <v>-1.3677381602887726</v>
      </c>
      <c r="W1070" s="18">
        <f>V1070*dt + W1069</f>
        <v>-0.16549798583127645</v>
      </c>
    </row>
    <row r="1071" spans="1:23" x14ac:dyDescent="0.25">
      <c r="A1071">
        <v>53.45</v>
      </c>
      <c r="B1071">
        <v>0.40600000000000003</v>
      </c>
      <c r="C1071">
        <v>-0.51</v>
      </c>
      <c r="D1071">
        <f t="shared" si="96"/>
        <v>-7.0000000000000007E-2</v>
      </c>
      <c r="E1071">
        <f t="shared" si="97"/>
        <v>0.14500000000000002</v>
      </c>
      <c r="F1071" s="24">
        <f t="shared" si="98"/>
        <v>0.10300500000000001</v>
      </c>
      <c r="G1071" s="24">
        <f t="shared" si="99"/>
        <v>6.8436375000000021E-2</v>
      </c>
      <c r="H1071" s="24">
        <f t="shared" si="100"/>
        <v>1.9507500000000001E-2</v>
      </c>
      <c r="I1071" s="24">
        <f t="shared" si="101"/>
        <v>0.19094887500000005</v>
      </c>
      <c r="K1071" s="17">
        <v>1070</v>
      </c>
      <c r="L1071" s="16">
        <f>L1070+dt</f>
        <v>10.689999999999817</v>
      </c>
      <c r="M1071" s="16">
        <f>-springK*(P1070)+grav*mass</f>
        <v>-0.4093306080709076</v>
      </c>
      <c r="N1071" s="16">
        <f>Table2[[#This Row],[F]]/mass</f>
        <v>-2.7288707204727176</v>
      </c>
      <c r="O1071" s="16">
        <f>N1071*(dt) + O1070</f>
        <v>-1.4440373283424668</v>
      </c>
      <c r="P1071" s="18">
        <f>O1071*dt + P1070</f>
        <v>-0.17760003410202568</v>
      </c>
      <c r="R1071" s="17">
        <v>1070</v>
      </c>
      <c r="S1071" s="16">
        <f>S1070+dt</f>
        <v>10.689999999999817</v>
      </c>
      <c r="T1071" s="16">
        <f>-springK*(W1070)+grav*mass-$Y$2*V1070</f>
        <v>-0.39274037407810147</v>
      </c>
      <c r="U1071" s="16">
        <f>Table24[[#This Row],[F]]/mass</f>
        <v>-2.6182691605206765</v>
      </c>
      <c r="V1071" s="16">
        <f>U1071*(dt) + V1070</f>
        <v>-1.3939208518939794</v>
      </c>
      <c r="W1071" s="18">
        <f>V1071*dt + W1070</f>
        <v>-0.17943719435021624</v>
      </c>
    </row>
    <row r="1072" spans="1:23" x14ac:dyDescent="0.25">
      <c r="A1072">
        <v>53.5</v>
      </c>
      <c r="B1072">
        <v>0.376</v>
      </c>
      <c r="C1072">
        <v>-0.63</v>
      </c>
      <c r="D1072">
        <f t="shared" si="96"/>
        <v>-3.999999999999998E-2</v>
      </c>
      <c r="E1072">
        <f t="shared" si="97"/>
        <v>0.17500000000000004</v>
      </c>
      <c r="F1072" s="24">
        <f t="shared" si="98"/>
        <v>5.8859999999999968E-2</v>
      </c>
      <c r="G1072" s="24">
        <f t="shared" si="99"/>
        <v>9.9684375000000047E-2</v>
      </c>
      <c r="H1072" s="24">
        <f t="shared" si="100"/>
        <v>2.9767500000000002E-2</v>
      </c>
      <c r="I1072" s="24">
        <f t="shared" si="101"/>
        <v>0.18831187500000002</v>
      </c>
      <c r="K1072" s="17">
        <v>1071</v>
      </c>
      <c r="L1072" s="16">
        <f>L1071+dt</f>
        <v>10.699999999999816</v>
      </c>
      <c r="M1072" s="16">
        <f>-springK*(P1071)+grav*mass</f>
        <v>-0.3153237779958129</v>
      </c>
      <c r="N1072" s="16">
        <f>Table2[[#This Row],[F]]/mass</f>
        <v>-2.102158519972086</v>
      </c>
      <c r="O1072" s="16">
        <f>N1072*(dt) + O1071</f>
        <v>-1.4650589135421876</v>
      </c>
      <c r="P1072" s="18">
        <f>O1072*dt + P1071</f>
        <v>-0.19225062323744757</v>
      </c>
      <c r="R1072" s="17">
        <v>1071</v>
      </c>
      <c r="S1072" s="16">
        <f>S1071+dt</f>
        <v>10.699999999999816</v>
      </c>
      <c r="T1072" s="16">
        <f>-springK*(W1071)+grav*mass-$Y$2*V1071</f>
        <v>-0.30196994392819826</v>
      </c>
      <c r="U1072" s="16">
        <f>Table24[[#This Row],[F]]/mass</f>
        <v>-2.0131329595213217</v>
      </c>
      <c r="V1072" s="16">
        <f>U1072*(dt) + V1071</f>
        <v>-1.4140521814891926</v>
      </c>
      <c r="W1072" s="18">
        <f>V1072*dt + W1071</f>
        <v>-0.19357771616510816</v>
      </c>
    </row>
    <row r="1073" spans="1:23" x14ac:dyDescent="0.25">
      <c r="A1073">
        <v>53.55</v>
      </c>
      <c r="B1073">
        <v>0.34200000000000003</v>
      </c>
      <c r="C1073">
        <v>-0.68</v>
      </c>
      <c r="D1073">
        <f t="shared" si="96"/>
        <v>-6.0000000000000053E-3</v>
      </c>
      <c r="E1073">
        <f t="shared" si="97"/>
        <v>0.20900000000000002</v>
      </c>
      <c r="F1073" s="24">
        <f t="shared" si="98"/>
        <v>8.829000000000007E-3</v>
      </c>
      <c r="G1073" s="24">
        <f t="shared" si="99"/>
        <v>0.14218165500000002</v>
      </c>
      <c r="H1073" s="24">
        <f t="shared" si="100"/>
        <v>3.4680000000000002E-2</v>
      </c>
      <c r="I1073" s="24">
        <f t="shared" si="101"/>
        <v>0.18569065500000004</v>
      </c>
      <c r="K1073" s="17">
        <v>1072</v>
      </c>
      <c r="L1073" s="16">
        <f>L1072+dt</f>
        <v>10.709999999999816</v>
      </c>
      <c r="M1073" s="16">
        <f>-springK*(P1072)+grav*mass</f>
        <v>-0.21994844272421643</v>
      </c>
      <c r="N1073" s="16">
        <f>Table2[[#This Row],[F]]/mass</f>
        <v>-1.4663229514947762</v>
      </c>
      <c r="O1073" s="16">
        <f>N1073*(dt) + O1072</f>
        <v>-1.4797221430571355</v>
      </c>
      <c r="P1073" s="18">
        <f>O1073*dt + P1072</f>
        <v>-0.20704784466801893</v>
      </c>
      <c r="R1073" s="17">
        <v>1072</v>
      </c>
      <c r="S1073" s="16">
        <f>S1072+dt</f>
        <v>10.709999999999816</v>
      </c>
      <c r="T1073" s="16">
        <f>-springK*(W1072)+grav*mass-$Y$2*V1072</f>
        <v>-0.20989501558365672</v>
      </c>
      <c r="U1073" s="16">
        <f>Table24[[#This Row],[F]]/mass</f>
        <v>-1.3993001038910449</v>
      </c>
      <c r="V1073" s="16">
        <f>U1073*(dt) + V1072</f>
        <v>-1.4280451825281031</v>
      </c>
      <c r="W1073" s="18">
        <f>V1073*dt + W1072</f>
        <v>-0.2078581679903892</v>
      </c>
    </row>
    <row r="1074" spans="1:23" x14ac:dyDescent="0.25">
      <c r="A1074">
        <v>53.6</v>
      </c>
      <c r="B1074">
        <v>0.308</v>
      </c>
      <c r="C1074">
        <v>-0.66</v>
      </c>
      <c r="D1074">
        <f t="shared" si="96"/>
        <v>2.8000000000000025E-2</v>
      </c>
      <c r="E1074">
        <f t="shared" si="97"/>
        <v>0.24300000000000005</v>
      </c>
      <c r="F1074" s="24">
        <f t="shared" si="98"/>
        <v>-4.120200000000003E-2</v>
      </c>
      <c r="G1074" s="24">
        <f t="shared" si="99"/>
        <v>0.19220449500000009</v>
      </c>
      <c r="H1074" s="24">
        <f t="shared" si="100"/>
        <v>3.2670000000000005E-2</v>
      </c>
      <c r="I1074" s="24">
        <f t="shared" si="101"/>
        <v>0.18367249500000007</v>
      </c>
      <c r="K1074" s="17">
        <v>1073</v>
      </c>
      <c r="L1074" s="16">
        <f>L1073+dt</f>
        <v>10.719999999999816</v>
      </c>
      <c r="M1074" s="16">
        <f>-springK*(P1073)+grav*mass</f>
        <v>-0.12361853121119681</v>
      </c>
      <c r="N1074" s="16">
        <f>Table2[[#This Row],[F]]/mass</f>
        <v>-0.82412354140797883</v>
      </c>
      <c r="O1074" s="16">
        <f>N1074*(dt) + O1073</f>
        <v>-1.4879633784712152</v>
      </c>
      <c r="P1074" s="18">
        <f>O1074*dt + P1073</f>
        <v>-0.22192747845273109</v>
      </c>
      <c r="R1074" s="17">
        <v>1073</v>
      </c>
      <c r="S1074" s="16">
        <f>S1073+dt</f>
        <v>10.719999999999816</v>
      </c>
      <c r="T1074" s="16">
        <f>-springK*(W1073)+grav*mass-$Y$2*V1073</f>
        <v>-0.11691528120003829</v>
      </c>
      <c r="U1074" s="16">
        <f>Table24[[#This Row],[F]]/mass</f>
        <v>-0.77943520800025523</v>
      </c>
      <c r="V1074" s="16">
        <f>U1074*(dt) + V1073</f>
        <v>-1.4358395346081056</v>
      </c>
      <c r="W1074" s="18">
        <f>V1074*dt + W1073</f>
        <v>-0.22221656333647025</v>
      </c>
    </row>
    <row r="1075" spans="1:23" x14ac:dyDescent="0.25">
      <c r="A1075">
        <v>53.65</v>
      </c>
      <c r="B1075">
        <v>0.27700000000000002</v>
      </c>
      <c r="C1075">
        <v>-0.56999999999999995</v>
      </c>
      <c r="D1075">
        <f t="shared" si="96"/>
        <v>5.8999999999999997E-2</v>
      </c>
      <c r="E1075">
        <f t="shared" si="97"/>
        <v>0.27400000000000002</v>
      </c>
      <c r="F1075" s="24">
        <f t="shared" si="98"/>
        <v>-8.6818499999999993E-2</v>
      </c>
      <c r="G1075" s="24">
        <f t="shared" si="99"/>
        <v>0.24437238000000006</v>
      </c>
      <c r="H1075" s="24">
        <f t="shared" si="100"/>
        <v>2.4367499999999997E-2</v>
      </c>
      <c r="I1075" s="24">
        <f t="shared" si="101"/>
        <v>0.18192138000000005</v>
      </c>
      <c r="K1075" s="17">
        <v>1074</v>
      </c>
      <c r="L1075" s="16">
        <f>L1074+dt</f>
        <v>10.729999999999816</v>
      </c>
      <c r="M1075" s="16">
        <f>-springK*(P1074)+grav*mass</f>
        <v>-2.6752115272720811E-2</v>
      </c>
      <c r="N1075" s="16">
        <f>Table2[[#This Row],[F]]/mass</f>
        <v>-0.17834743515147208</v>
      </c>
      <c r="O1075" s="16">
        <f>N1075*(dt) + O1074</f>
        <v>-1.48974685282273</v>
      </c>
      <c r="P1075" s="18">
        <f>O1075*dt + P1074</f>
        <v>-0.23682494698095838</v>
      </c>
      <c r="R1075" s="17">
        <v>1074</v>
      </c>
      <c r="S1075" s="16">
        <f>S1074+dt</f>
        <v>10.729999999999816</v>
      </c>
      <c r="T1075" s="16">
        <f>-springK*(W1074)+grav*mass-$Y$2*V1074</f>
        <v>-2.34343331449707E-2</v>
      </c>
      <c r="U1075" s="16">
        <f>Table24[[#This Row],[F]]/mass</f>
        <v>-0.156228887633138</v>
      </c>
      <c r="V1075" s="16">
        <f>U1075*(dt) + V1074</f>
        <v>-1.437401823484437</v>
      </c>
      <c r="W1075" s="18">
        <f>V1075*dt + W1074</f>
        <v>-0.23659058157131463</v>
      </c>
    </row>
    <row r="1076" spans="1:23" x14ac:dyDescent="0.25">
      <c r="A1076">
        <v>53.7</v>
      </c>
      <c r="B1076">
        <v>0.251</v>
      </c>
      <c r="C1076">
        <v>-0.42</v>
      </c>
      <c r="D1076">
        <f t="shared" si="96"/>
        <v>8.500000000000002E-2</v>
      </c>
      <c r="E1076">
        <f t="shared" si="97"/>
        <v>0.30000000000000004</v>
      </c>
      <c r="F1076" s="24">
        <f t="shared" si="98"/>
        <v>-0.12507750000000004</v>
      </c>
      <c r="G1076" s="24">
        <f t="shared" si="99"/>
        <v>0.29295000000000004</v>
      </c>
      <c r="H1076" s="24">
        <f t="shared" si="100"/>
        <v>1.3229999999999997E-2</v>
      </c>
      <c r="I1076" s="24">
        <f t="shared" si="101"/>
        <v>0.1811025</v>
      </c>
      <c r="K1076" s="17">
        <v>1075</v>
      </c>
      <c r="L1076" s="16">
        <f>L1075+dt</f>
        <v>10.739999999999815</v>
      </c>
      <c r="M1076" s="16">
        <f>-springK*(P1075)+grav*mass</f>
        <v>7.023040484603893E-2</v>
      </c>
      <c r="N1076" s="16">
        <f>Table2[[#This Row],[F]]/mass</f>
        <v>0.4682026989735929</v>
      </c>
      <c r="O1076" s="16">
        <f>N1076*(dt) + O1075</f>
        <v>-1.4850648258329942</v>
      </c>
      <c r="P1076" s="18">
        <f>O1076*dt + P1075</f>
        <v>-0.25167559523928834</v>
      </c>
      <c r="R1076" s="17">
        <v>1075</v>
      </c>
      <c r="S1076" s="16">
        <f>S1075+dt</f>
        <v>10.739999999999815</v>
      </c>
      <c r="T1076" s="16">
        <f>-springK*(W1075)+grav*mass-$Y$2*V1075</f>
        <v>7.0142087852742604E-2</v>
      </c>
      <c r="U1076" s="16">
        <f>Table24[[#This Row],[F]]/mass</f>
        <v>0.46761391901828403</v>
      </c>
      <c r="V1076" s="16">
        <f>U1076*(dt) + V1075</f>
        <v>-1.4327256842942542</v>
      </c>
      <c r="W1076" s="18">
        <f>V1076*dt + W1075</f>
        <v>-0.25091783841425719</v>
      </c>
    </row>
    <row r="1077" spans="1:23" x14ac:dyDescent="0.25">
      <c r="A1077">
        <v>53.75</v>
      </c>
      <c r="B1077">
        <v>0.23499999999999999</v>
      </c>
      <c r="C1077">
        <v>-0.22</v>
      </c>
      <c r="D1077">
        <f t="shared" si="96"/>
        <v>0.10100000000000003</v>
      </c>
      <c r="E1077">
        <f t="shared" si="97"/>
        <v>0.31600000000000006</v>
      </c>
      <c r="F1077" s="24">
        <f t="shared" si="98"/>
        <v>-0.14862150000000005</v>
      </c>
      <c r="G1077" s="24">
        <f t="shared" si="99"/>
        <v>0.32503128000000014</v>
      </c>
      <c r="H1077" s="24">
        <f t="shared" si="100"/>
        <v>3.6299999999999995E-3</v>
      </c>
      <c r="I1077" s="24">
        <f t="shared" si="101"/>
        <v>0.18003978000000009</v>
      </c>
      <c r="K1077" s="17">
        <v>1076</v>
      </c>
      <c r="L1077" s="16">
        <f>L1076+dt</f>
        <v>10.749999999999815</v>
      </c>
      <c r="M1077" s="16">
        <f>-springK*(P1076)+grav*mass</f>
        <v>0.16690812500776708</v>
      </c>
      <c r="N1077" s="16">
        <f>Table2[[#This Row],[F]]/mass</f>
        <v>1.112720833385114</v>
      </c>
      <c r="O1077" s="16">
        <f>N1077*(dt) + O1076</f>
        <v>-1.473937617499143</v>
      </c>
      <c r="P1077" s="18">
        <f>O1077*dt + P1076</f>
        <v>-0.26641497141427978</v>
      </c>
      <c r="R1077" s="17">
        <v>1076</v>
      </c>
      <c r="S1077" s="16">
        <f>S1076+dt</f>
        <v>10.749999999999815</v>
      </c>
      <c r="T1077" s="16">
        <f>-springK*(W1076)+grav*mass-$Y$2*V1076</f>
        <v>0.1634078537611085</v>
      </c>
      <c r="U1077" s="16">
        <f>Table24[[#This Row],[F]]/mass</f>
        <v>1.0893856917407234</v>
      </c>
      <c r="V1077" s="16">
        <f>U1077*(dt) + V1076</f>
        <v>-1.4218318273768469</v>
      </c>
      <c r="W1077" s="18">
        <f>V1077*dt + W1076</f>
        <v>-0.26513615668802565</v>
      </c>
    </row>
    <row r="1078" spans="1:23" x14ac:dyDescent="0.25">
      <c r="A1078">
        <v>53.8</v>
      </c>
      <c r="B1078">
        <v>0.22900000000000001</v>
      </c>
      <c r="C1078">
        <v>-0.01</v>
      </c>
      <c r="D1078">
        <f t="shared" si="96"/>
        <v>0.10700000000000001</v>
      </c>
      <c r="E1078">
        <f t="shared" si="97"/>
        <v>0.32200000000000006</v>
      </c>
      <c r="F1078" s="24">
        <f t="shared" si="98"/>
        <v>-0.15745050000000002</v>
      </c>
      <c r="G1078" s="24">
        <f t="shared" si="99"/>
        <v>0.3374914200000001</v>
      </c>
      <c r="H1078" s="24">
        <f t="shared" si="100"/>
        <v>7.5000000000000002E-6</v>
      </c>
      <c r="I1078" s="24">
        <f t="shared" si="101"/>
        <v>0.18004842000000007</v>
      </c>
      <c r="K1078" s="17">
        <v>1077</v>
      </c>
      <c r="L1078" s="16">
        <f>L1077+dt</f>
        <v>10.759999999999815</v>
      </c>
      <c r="M1078" s="16">
        <f>-springK*(P1077)+grav*mass</f>
        <v>0.2628614639069613</v>
      </c>
      <c r="N1078" s="16">
        <f>Table2[[#This Row],[F]]/mass</f>
        <v>1.7524097593797421</v>
      </c>
      <c r="O1078" s="16">
        <f>N1078*(dt) + O1077</f>
        <v>-1.4564135199053456</v>
      </c>
      <c r="P1078" s="18">
        <f>O1078*dt + P1077</f>
        <v>-0.28097910661333325</v>
      </c>
      <c r="R1078" s="17">
        <v>1077</v>
      </c>
      <c r="S1078" s="16">
        <f>S1077+dt</f>
        <v>10.759999999999815</v>
      </c>
      <c r="T1078" s="16">
        <f>-springK*(W1077)+grav*mass-$Y$2*V1077</f>
        <v>0.25595821186642365</v>
      </c>
      <c r="U1078" s="16">
        <f>Table24[[#This Row],[F]]/mass</f>
        <v>1.706388079109491</v>
      </c>
      <c r="V1078" s="16">
        <f>U1078*(dt) + V1077</f>
        <v>-1.4047679465857519</v>
      </c>
      <c r="W1078" s="18">
        <f>V1078*dt + W1077</f>
        <v>-0.27918383615388315</v>
      </c>
    </row>
    <row r="1079" spans="1:23" x14ac:dyDescent="0.25">
      <c r="A1079">
        <v>53.85</v>
      </c>
      <c r="B1079">
        <v>0.23400000000000001</v>
      </c>
      <c r="C1079">
        <v>0.19</v>
      </c>
      <c r="D1079">
        <f t="shared" si="96"/>
        <v>0.10200000000000001</v>
      </c>
      <c r="E1079">
        <f t="shared" si="97"/>
        <v>0.31700000000000006</v>
      </c>
      <c r="F1079" s="24">
        <f t="shared" si="98"/>
        <v>-0.15009300000000003</v>
      </c>
      <c r="G1079" s="24">
        <f t="shared" si="99"/>
        <v>0.32709169500000013</v>
      </c>
      <c r="H1079" s="24">
        <f t="shared" si="100"/>
        <v>2.7074999999999998E-3</v>
      </c>
      <c r="I1079" s="24">
        <f t="shared" si="101"/>
        <v>0.1797061950000001</v>
      </c>
      <c r="K1079" s="17">
        <v>1078</v>
      </c>
      <c r="L1079" s="16">
        <f>L1078+dt</f>
        <v>10.769999999999815</v>
      </c>
      <c r="M1079" s="16">
        <f>-springK*(P1078)+grav*mass</f>
        <v>0.35767398405279938</v>
      </c>
      <c r="N1079" s="16">
        <f>Table2[[#This Row],[F]]/mass</f>
        <v>2.3844932270186625</v>
      </c>
      <c r="O1079" s="16">
        <f>N1079*(dt) + O1078</f>
        <v>-1.432568587635159</v>
      </c>
      <c r="P1079" s="18">
        <f>O1079*dt + P1078</f>
        <v>-0.29530479248968483</v>
      </c>
      <c r="R1079" s="17">
        <v>1078</v>
      </c>
      <c r="S1079" s="16">
        <f>S1078+dt</f>
        <v>10.769999999999815</v>
      </c>
      <c r="T1079" s="16">
        <f>-springK*(W1078)+grav*mass-$Y$2*V1078</f>
        <v>0.34739154130836492</v>
      </c>
      <c r="U1079" s="16">
        <f>Table24[[#This Row],[F]]/mass</f>
        <v>2.3159436087224328</v>
      </c>
      <c r="V1079" s="16">
        <f>U1079*(dt) + V1078</f>
        <v>-1.3816085104985276</v>
      </c>
      <c r="W1079" s="18">
        <f>V1079*dt + W1078</f>
        <v>-0.29299992125886842</v>
      </c>
    </row>
    <row r="1080" spans="1:23" x14ac:dyDescent="0.25">
      <c r="A1080">
        <v>53.9</v>
      </c>
      <c r="B1080">
        <v>0.247</v>
      </c>
      <c r="C1080">
        <v>0.4</v>
      </c>
      <c r="D1080">
        <f t="shared" si="96"/>
        <v>8.9000000000000024E-2</v>
      </c>
      <c r="E1080">
        <f t="shared" si="97"/>
        <v>0.30400000000000005</v>
      </c>
      <c r="F1080" s="24">
        <f t="shared" si="98"/>
        <v>-0.13096350000000004</v>
      </c>
      <c r="G1080" s="24">
        <f t="shared" si="99"/>
        <v>0.30081408000000009</v>
      </c>
      <c r="H1080" s="24">
        <f t="shared" si="100"/>
        <v>1.2000000000000002E-2</v>
      </c>
      <c r="I1080" s="24">
        <f t="shared" si="101"/>
        <v>0.18185058000000007</v>
      </c>
      <c r="K1080" s="17">
        <v>1079</v>
      </c>
      <c r="L1080" s="16">
        <f>L1079+dt</f>
        <v>10.779999999999815</v>
      </c>
      <c r="M1080" s="16">
        <f>-springK*(P1079)+grav*mass</f>
        <v>0.45093419910784815</v>
      </c>
      <c r="N1080" s="16">
        <f>Table2[[#This Row],[F]]/mass</f>
        <v>3.0062279940523213</v>
      </c>
      <c r="O1080" s="16">
        <f>N1080*(dt) + O1079</f>
        <v>-1.4025063076946358</v>
      </c>
      <c r="P1080" s="18">
        <f>O1080*dt + P1079</f>
        <v>-0.30932985556663117</v>
      </c>
      <c r="R1080" s="17">
        <v>1079</v>
      </c>
      <c r="S1080" s="16">
        <f>S1079+dt</f>
        <v>10.779999999999815</v>
      </c>
      <c r="T1080" s="16">
        <f>-springK*(W1079)+grav*mass-$Y$2*V1079</f>
        <v>0.43731109590573181</v>
      </c>
      <c r="U1080" s="16">
        <f>Table24[[#This Row],[F]]/mass</f>
        <v>2.9154073060382122</v>
      </c>
      <c r="V1080" s="16">
        <f>U1080*(dt) + V1079</f>
        <v>-1.3524544374381455</v>
      </c>
      <c r="W1080" s="18">
        <f>V1080*dt + W1079</f>
        <v>-0.30652446563324987</v>
      </c>
    </row>
    <row r="1081" spans="1:23" x14ac:dyDescent="0.25">
      <c r="A1081">
        <v>53.95</v>
      </c>
      <c r="B1081">
        <v>0.27500000000000002</v>
      </c>
      <c r="C1081">
        <v>0.57999999999999996</v>
      </c>
      <c r="D1081">
        <f t="shared" si="96"/>
        <v>6.0999999999999999E-2</v>
      </c>
      <c r="E1081">
        <f t="shared" si="97"/>
        <v>0.27600000000000002</v>
      </c>
      <c r="F1081" s="24">
        <f t="shared" si="98"/>
        <v>-8.9761500000000008E-2</v>
      </c>
      <c r="G1081" s="24">
        <f t="shared" si="99"/>
        <v>0.24795288000000001</v>
      </c>
      <c r="H1081" s="24">
        <f t="shared" si="100"/>
        <v>2.5229999999999999E-2</v>
      </c>
      <c r="I1081" s="24">
        <f t="shared" si="101"/>
        <v>0.18342137999999999</v>
      </c>
      <c r="K1081" s="17">
        <v>1080</v>
      </c>
      <c r="L1081" s="16">
        <f>L1080+dt</f>
        <v>10.789999999999814</v>
      </c>
      <c r="M1081" s="16">
        <f>-springK*(P1080)+grav*mass</f>
        <v>0.54223735973876885</v>
      </c>
      <c r="N1081" s="16">
        <f>Table2[[#This Row],[F]]/mass</f>
        <v>3.6149157315917924</v>
      </c>
      <c r="O1081" s="16">
        <f>N1081*(dt) + O1080</f>
        <v>-1.366357150378718</v>
      </c>
      <c r="P1081" s="18">
        <f>O1081*dt + P1080</f>
        <v>-0.32299342707041834</v>
      </c>
      <c r="R1081" s="17">
        <v>1080</v>
      </c>
      <c r="S1081" s="16">
        <f>S1080+dt</f>
        <v>10.789999999999814</v>
      </c>
      <c r="T1081" s="16">
        <f>-springK*(W1080)+grav*mass-$Y$2*V1080</f>
        <v>0.52532672570989458</v>
      </c>
      <c r="U1081" s="16">
        <f>Table24[[#This Row],[F]]/mass</f>
        <v>3.5021781713992972</v>
      </c>
      <c r="V1081" s="16">
        <f>U1081*(dt) + V1080</f>
        <v>-1.3174326557241525</v>
      </c>
      <c r="W1081" s="18">
        <f>V1081*dt + W1080</f>
        <v>-0.31969879219049141</v>
      </c>
    </row>
    <row r="1082" spans="1:23" x14ac:dyDescent="0.25">
      <c r="A1082">
        <v>54</v>
      </c>
      <c r="B1082">
        <v>0.30599999999999999</v>
      </c>
      <c r="C1082">
        <v>0.65</v>
      </c>
      <c r="D1082">
        <f t="shared" si="96"/>
        <v>3.0000000000000027E-2</v>
      </c>
      <c r="E1082">
        <f t="shared" si="97"/>
        <v>0.24500000000000005</v>
      </c>
      <c r="F1082" s="24">
        <f t="shared" si="98"/>
        <v>-4.4145000000000038E-2</v>
      </c>
      <c r="G1082" s="24">
        <f t="shared" si="99"/>
        <v>0.19538137500000008</v>
      </c>
      <c r="H1082" s="24">
        <f t="shared" si="100"/>
        <v>3.16875E-2</v>
      </c>
      <c r="I1082" s="24">
        <f t="shared" si="101"/>
        <v>0.18292387500000004</v>
      </c>
      <c r="K1082" s="17">
        <v>1081</v>
      </c>
      <c r="L1082" s="16">
        <f>L1081+dt</f>
        <v>10.799999999999814</v>
      </c>
      <c r="M1082" s="16">
        <f>-springK*(P1081)+grav*mass</f>
        <v>0.63118721022842306</v>
      </c>
      <c r="N1082" s="16">
        <f>Table2[[#This Row],[F]]/mass</f>
        <v>4.2079147348561543</v>
      </c>
      <c r="O1082" s="16">
        <f>N1082*(dt) + O1081</f>
        <v>-1.3242780030301564</v>
      </c>
      <c r="P1082" s="18">
        <f>O1082*dt + P1081</f>
        <v>-0.33623620710071989</v>
      </c>
      <c r="R1082" s="17">
        <v>1081</v>
      </c>
      <c r="S1082" s="16">
        <f>S1081+dt</f>
        <v>10.799999999999814</v>
      </c>
      <c r="T1082" s="16">
        <f>-springK*(W1081)+grav*mass-$Y$2*V1081</f>
        <v>0.61105656981582301</v>
      </c>
      <c r="U1082" s="16">
        <f>Table24[[#This Row],[F]]/mass</f>
        <v>4.0737104654388201</v>
      </c>
      <c r="V1082" s="16">
        <f>U1082*(dt) + V1081</f>
        <v>-1.2766955510697642</v>
      </c>
      <c r="W1082" s="18">
        <f>V1082*dt + W1081</f>
        <v>-0.33246574770118903</v>
      </c>
    </row>
    <row r="1083" spans="1:23" x14ac:dyDescent="0.25">
      <c r="A1083">
        <v>54.05</v>
      </c>
      <c r="B1083">
        <v>0.34</v>
      </c>
      <c r="C1083">
        <v>0.68</v>
      </c>
      <c r="D1083">
        <f t="shared" si="96"/>
        <v>-4.0000000000000036E-3</v>
      </c>
      <c r="E1083">
        <f t="shared" si="97"/>
        <v>0.21100000000000002</v>
      </c>
      <c r="F1083" s="24">
        <f t="shared" si="98"/>
        <v>5.8860000000000049E-3</v>
      </c>
      <c r="G1083" s="24">
        <f t="shared" si="99"/>
        <v>0.14491585500000004</v>
      </c>
      <c r="H1083" s="24">
        <f t="shared" si="100"/>
        <v>3.4680000000000002E-2</v>
      </c>
      <c r="I1083" s="24">
        <f t="shared" si="101"/>
        <v>0.18548185500000003</v>
      </c>
      <c r="K1083" s="17">
        <v>1082</v>
      </c>
      <c r="L1083" s="16">
        <f>L1082+dt</f>
        <v>10.809999999999814</v>
      </c>
      <c r="M1083" s="16">
        <f>-springK*(P1082)+grav*mass</f>
        <v>0.71739770822568638</v>
      </c>
      <c r="N1083" s="16">
        <f>Table2[[#This Row],[F]]/mass</f>
        <v>4.7826513881712431</v>
      </c>
      <c r="O1083" s="16">
        <f>N1083*(dt) + O1082</f>
        <v>-1.276451489148444</v>
      </c>
      <c r="P1083" s="18">
        <f>O1083*dt + P1082</f>
        <v>-0.34900072199220433</v>
      </c>
      <c r="R1083" s="17">
        <v>1082</v>
      </c>
      <c r="S1083" s="16">
        <f>S1082+dt</f>
        <v>10.809999999999814</v>
      </c>
      <c r="T1083" s="16">
        <f>-springK*(W1082)+grav*mass-$Y$2*V1082</f>
        <v>0.69412871308581015</v>
      </c>
      <c r="U1083" s="16">
        <f>Table24[[#This Row],[F]]/mass</f>
        <v>4.6275247539054014</v>
      </c>
      <c r="V1083" s="16">
        <f>U1083*(dt) + V1082</f>
        <v>-1.2304203035307102</v>
      </c>
      <c r="W1083" s="18">
        <f>V1083*dt + W1082</f>
        <v>-0.34476995073649613</v>
      </c>
    </row>
    <row r="1084" spans="1:23" x14ac:dyDescent="0.25">
      <c r="A1084">
        <v>54.1</v>
      </c>
      <c r="B1084">
        <v>0.374</v>
      </c>
      <c r="C1084">
        <v>0.63</v>
      </c>
      <c r="D1084">
        <f t="shared" si="96"/>
        <v>-3.7999999999999978E-2</v>
      </c>
      <c r="E1084">
        <f t="shared" si="97"/>
        <v>0.17700000000000005</v>
      </c>
      <c r="F1084" s="24">
        <f t="shared" si="98"/>
        <v>5.5916999999999974E-2</v>
      </c>
      <c r="G1084" s="24">
        <f t="shared" si="99"/>
        <v>0.10197589500000005</v>
      </c>
      <c r="H1084" s="24">
        <f t="shared" si="100"/>
        <v>2.9767500000000002E-2</v>
      </c>
      <c r="I1084" s="24">
        <f t="shared" si="101"/>
        <v>0.18766039500000004</v>
      </c>
      <c r="K1084" s="17">
        <v>1083</v>
      </c>
      <c r="L1084" s="16">
        <f>L1083+dt</f>
        <v>10.819999999999814</v>
      </c>
      <c r="M1084" s="16">
        <f>-springK*(P1083)+grav*mass</f>
        <v>0.80049470016924995</v>
      </c>
      <c r="N1084" s="16">
        <f>Table2[[#This Row],[F]]/mass</f>
        <v>5.3366313344616669</v>
      </c>
      <c r="O1084" s="16">
        <f>N1084*(dt) + O1083</f>
        <v>-1.2230851758038273</v>
      </c>
      <c r="P1084" s="18">
        <f>O1084*dt + P1083</f>
        <v>-0.36123157375024262</v>
      </c>
      <c r="R1084" s="17">
        <v>1083</v>
      </c>
      <c r="S1084" s="16">
        <f>S1083+dt</f>
        <v>10.819999999999814</v>
      </c>
      <c r="T1084" s="16">
        <f>-springK*(W1083)+grav*mass-$Y$2*V1083</f>
        <v>0.77418279959812053</v>
      </c>
      <c r="U1084" s="16">
        <f>Table24[[#This Row],[F]]/mass</f>
        <v>5.1612186639874702</v>
      </c>
      <c r="V1084" s="16">
        <f>U1084*(dt) + V1083</f>
        <v>-1.1788081168908355</v>
      </c>
      <c r="W1084" s="18">
        <f>V1084*dt + W1083</f>
        <v>-0.35655803190540447</v>
      </c>
    </row>
    <row r="1085" spans="1:23" x14ac:dyDescent="0.25">
      <c r="A1085">
        <v>54.15</v>
      </c>
      <c r="B1085">
        <v>0.40300000000000002</v>
      </c>
      <c r="C1085">
        <v>0.51</v>
      </c>
      <c r="D1085">
        <f t="shared" si="96"/>
        <v>-6.7000000000000004E-2</v>
      </c>
      <c r="E1085">
        <f t="shared" si="97"/>
        <v>0.14800000000000002</v>
      </c>
      <c r="F1085" s="24">
        <f t="shared" si="98"/>
        <v>9.8590499999999998E-2</v>
      </c>
      <c r="G1085" s="24">
        <f t="shared" si="99"/>
        <v>7.1297520000000017E-2</v>
      </c>
      <c r="H1085" s="24">
        <f t="shared" si="100"/>
        <v>1.9507500000000001E-2</v>
      </c>
      <c r="I1085" s="24">
        <f t="shared" si="101"/>
        <v>0.18939552000000004</v>
      </c>
      <c r="K1085" s="17">
        <v>1084</v>
      </c>
      <c r="L1085" s="16">
        <f>L1084+dt</f>
        <v>10.829999999999814</v>
      </c>
      <c r="M1085" s="16">
        <f>-springK*(P1084)+grav*mass</f>
        <v>0.88011754511407925</v>
      </c>
      <c r="N1085" s="16">
        <f>Table2[[#This Row],[F]]/mass</f>
        <v>5.8674503007605283</v>
      </c>
      <c r="O1085" s="16">
        <f>N1085*(dt) + O1084</f>
        <v>-1.164410672796222</v>
      </c>
      <c r="P1085" s="18">
        <f>O1085*dt + P1084</f>
        <v>-0.37287568047820485</v>
      </c>
      <c r="R1085" s="17">
        <v>1084</v>
      </c>
      <c r="S1085" s="16">
        <f>S1084+dt</f>
        <v>10.829999999999814</v>
      </c>
      <c r="T1085" s="16">
        <f>-springK*(W1084)+grav*mass-$Y$2*V1084</f>
        <v>0.85087159582107397</v>
      </c>
      <c r="U1085" s="16">
        <f>Table24[[#This Row],[F]]/mass</f>
        <v>5.6724773054738264</v>
      </c>
      <c r="V1085" s="16">
        <f>U1085*(dt) + V1084</f>
        <v>-1.1220833438360973</v>
      </c>
      <c r="W1085" s="18">
        <f>V1085*dt + W1084</f>
        <v>-0.36777886534376547</v>
      </c>
    </row>
    <row r="1086" spans="1:23" x14ac:dyDescent="0.25">
      <c r="A1086">
        <v>54.2</v>
      </c>
      <c r="B1086">
        <v>0.42499999999999999</v>
      </c>
      <c r="C1086">
        <v>0.35</v>
      </c>
      <c r="D1086">
        <f t="shared" si="96"/>
        <v>-8.8999999999999968E-2</v>
      </c>
      <c r="E1086">
        <f t="shared" si="97"/>
        <v>0.12600000000000006</v>
      </c>
      <c r="F1086" s="24">
        <f t="shared" si="98"/>
        <v>0.13096349999999995</v>
      </c>
      <c r="G1086" s="24">
        <f t="shared" si="99"/>
        <v>5.1676380000000049E-2</v>
      </c>
      <c r="H1086" s="24">
        <f t="shared" si="100"/>
        <v>9.1874999999999978E-3</v>
      </c>
      <c r="I1086" s="24">
        <f t="shared" si="101"/>
        <v>0.19182737999999999</v>
      </c>
      <c r="K1086" s="17">
        <v>1085</v>
      </c>
      <c r="L1086" s="16">
        <f>L1085+dt</f>
        <v>10.839999999999813</v>
      </c>
      <c r="M1086" s="16">
        <f>-springK*(P1085)+grav*mass</f>
        <v>0.95592067991311347</v>
      </c>
      <c r="N1086" s="16">
        <f>Table2[[#This Row],[F]]/mass</f>
        <v>6.3728045327540901</v>
      </c>
      <c r="O1086" s="16">
        <f>N1086*(dt) + O1085</f>
        <v>-1.1006826274686812</v>
      </c>
      <c r="P1086" s="18">
        <f>O1086*dt + P1085</f>
        <v>-0.38388250675289165</v>
      </c>
      <c r="R1086" s="17">
        <v>1085</v>
      </c>
      <c r="S1086" s="16">
        <f>S1085+dt</f>
        <v>10.839999999999813</v>
      </c>
      <c r="T1086" s="16">
        <f>-springK*(W1085)+grav*mass-$Y$2*V1085</f>
        <v>0.92386249673174925</v>
      </c>
      <c r="U1086" s="16">
        <f>Table24[[#This Row],[F]]/mass</f>
        <v>6.159083311544995</v>
      </c>
      <c r="V1086" s="16">
        <f>U1086*(dt) + V1085</f>
        <v>-1.0604925107206473</v>
      </c>
      <c r="W1086" s="18">
        <f>V1086*dt + W1085</f>
        <v>-0.37838379045097192</v>
      </c>
    </row>
    <row r="1087" spans="1:23" x14ac:dyDescent="0.25">
      <c r="A1087">
        <v>54.25</v>
      </c>
      <c r="B1087">
        <v>0.437</v>
      </c>
      <c r="C1087">
        <v>0.14000000000000001</v>
      </c>
      <c r="D1087">
        <f t="shared" si="96"/>
        <v>-0.10099999999999998</v>
      </c>
      <c r="E1087">
        <f t="shared" si="97"/>
        <v>0.11400000000000005</v>
      </c>
      <c r="F1087" s="24">
        <f t="shared" si="98"/>
        <v>0.14862149999999999</v>
      </c>
      <c r="G1087" s="24">
        <f t="shared" si="99"/>
        <v>4.2301980000000038E-2</v>
      </c>
      <c r="H1087" s="24">
        <f t="shared" si="100"/>
        <v>1.4700000000000002E-3</v>
      </c>
      <c r="I1087" s="24">
        <f t="shared" si="101"/>
        <v>0.19239348000000003</v>
      </c>
      <c r="K1087" s="17">
        <v>1086</v>
      </c>
      <c r="L1087" s="16">
        <f>L1086+dt</f>
        <v>10.849999999999813</v>
      </c>
      <c r="M1087" s="16">
        <f>-springK*(P1086)+grav*mass</f>
        <v>1.0275751189613247</v>
      </c>
      <c r="N1087" s="16">
        <f>Table2[[#This Row],[F]]/mass</f>
        <v>6.850500793075498</v>
      </c>
      <c r="O1087" s="16">
        <f>N1087*(dt) + O1086</f>
        <v>-1.0321776195379262</v>
      </c>
      <c r="P1087" s="18">
        <f>O1087*dt + P1086</f>
        <v>-0.39420428294827092</v>
      </c>
      <c r="R1087" s="17">
        <v>1086</v>
      </c>
      <c r="S1087" s="16">
        <f>S1086+dt</f>
        <v>10.849999999999813</v>
      </c>
      <c r="T1087" s="16">
        <f>-springK*(W1086)+grav*mass-$Y$2*V1086</f>
        <v>0.99283896834654761</v>
      </c>
      <c r="U1087" s="16">
        <f>Table24[[#This Row],[F]]/mass</f>
        <v>6.6189264556436509</v>
      </c>
      <c r="V1087" s="16">
        <f>U1087*(dt) + V1086</f>
        <v>-0.99430324616421084</v>
      </c>
      <c r="W1087" s="18">
        <f>V1087*dt + W1086</f>
        <v>-0.38832682291261406</v>
      </c>
    </row>
    <row r="1088" spans="1:23" x14ac:dyDescent="0.25">
      <c r="A1088">
        <v>54.3</v>
      </c>
      <c r="B1088">
        <v>0.439</v>
      </c>
      <c r="C1088">
        <v>-0.08</v>
      </c>
      <c r="D1088">
        <f t="shared" si="96"/>
        <v>-0.10299999999999998</v>
      </c>
      <c r="E1088">
        <f t="shared" si="97"/>
        <v>0.11200000000000004</v>
      </c>
      <c r="F1088" s="24">
        <f t="shared" si="98"/>
        <v>0.15156449999999996</v>
      </c>
      <c r="G1088" s="24">
        <f t="shared" si="99"/>
        <v>4.0830720000000029E-2</v>
      </c>
      <c r="H1088" s="24">
        <f t="shared" si="100"/>
        <v>4.8000000000000001E-4</v>
      </c>
      <c r="I1088" s="24">
        <f t="shared" si="101"/>
        <v>0.19287521999999999</v>
      </c>
      <c r="K1088" s="17">
        <v>1087</v>
      </c>
      <c r="L1088" s="16">
        <f>L1087+dt</f>
        <v>10.859999999999813</v>
      </c>
      <c r="M1088" s="16">
        <f>-springK*(P1087)+grav*mass</f>
        <v>1.0947698819932434</v>
      </c>
      <c r="N1088" s="16">
        <f>Table2[[#This Row],[F]]/mass</f>
        <v>7.2984658799549562</v>
      </c>
      <c r="O1088" s="16">
        <f>N1088*(dt) + O1087</f>
        <v>-0.95919296073837668</v>
      </c>
      <c r="P1088" s="18">
        <f>O1088*dt + P1087</f>
        <v>-0.40379621255565468</v>
      </c>
      <c r="R1088" s="17">
        <v>1087</v>
      </c>
      <c r="S1088" s="16">
        <f>S1087+dt</f>
        <v>10.859999999999813</v>
      </c>
      <c r="T1088" s="16">
        <f>-springK*(W1087)+grav*mass-$Y$2*V1087</f>
        <v>1.0575019204072815</v>
      </c>
      <c r="U1088" s="16">
        <f>Table24[[#This Row],[F]]/mass</f>
        <v>7.0500128027152105</v>
      </c>
      <c r="V1088" s="16">
        <f>U1088*(dt) + V1087</f>
        <v>-0.92380311813705873</v>
      </c>
      <c r="W1088" s="18">
        <f>V1088*dt + W1087</f>
        <v>-0.39756485409398462</v>
      </c>
    </row>
    <row r="1089" spans="1:23" x14ac:dyDescent="0.25">
      <c r="A1089">
        <v>54.35</v>
      </c>
      <c r="B1089">
        <v>0.43</v>
      </c>
      <c r="C1089">
        <v>-0.28999999999999998</v>
      </c>
      <c r="D1089">
        <f t="shared" si="96"/>
        <v>-9.3999999999999972E-2</v>
      </c>
      <c r="E1089">
        <f t="shared" si="97"/>
        <v>0.12100000000000005</v>
      </c>
      <c r="F1089" s="24">
        <f t="shared" si="98"/>
        <v>0.13832099999999994</v>
      </c>
      <c r="G1089" s="24">
        <f t="shared" si="99"/>
        <v>4.7656455000000042E-2</v>
      </c>
      <c r="H1089" s="24">
        <f t="shared" si="100"/>
        <v>6.3074999999999997E-3</v>
      </c>
      <c r="I1089" s="24">
        <f t="shared" si="101"/>
        <v>0.19228495499999998</v>
      </c>
      <c r="K1089" s="17">
        <v>1088</v>
      </c>
      <c r="L1089" s="16">
        <f>L1088+dt</f>
        <v>10.869999999999813</v>
      </c>
      <c r="M1089" s="16">
        <f>-springK*(P1088)+grav*mass</f>
        <v>1.1572133437373118</v>
      </c>
      <c r="N1089" s="16">
        <f>Table2[[#This Row],[F]]/mass</f>
        <v>7.7147556249154121</v>
      </c>
      <c r="O1089" s="16">
        <f>N1089*(dt) + O1088</f>
        <v>-0.88204540448922253</v>
      </c>
      <c r="P1089" s="18">
        <f>O1089*dt + P1088</f>
        <v>-0.41261666660054691</v>
      </c>
      <c r="R1089" s="17">
        <v>1088</v>
      </c>
      <c r="S1089" s="16">
        <f>S1088+dt</f>
        <v>10.869999999999813</v>
      </c>
      <c r="T1089" s="16">
        <f>-springK*(W1088)+grav*mass-$Y$2*V1088</f>
        <v>1.1175710032699768</v>
      </c>
      <c r="U1089" s="16">
        <f>Table24[[#This Row],[F]]/mass</f>
        <v>7.4504733551331794</v>
      </c>
      <c r="V1089" s="16">
        <f>U1089*(dt) + V1088</f>
        <v>-0.84929838458572693</v>
      </c>
      <c r="W1089" s="18">
        <f>V1089*dt + W1088</f>
        <v>-0.4060578379398419</v>
      </c>
    </row>
    <row r="1090" spans="1:23" x14ac:dyDescent="0.25">
      <c r="A1090">
        <v>54.4</v>
      </c>
      <c r="B1090">
        <v>0.41</v>
      </c>
      <c r="C1090">
        <v>-0.47</v>
      </c>
      <c r="D1090">
        <f t="shared" si="96"/>
        <v>-7.3999999999999955E-2</v>
      </c>
      <c r="E1090">
        <f t="shared" si="97"/>
        <v>0.14100000000000007</v>
      </c>
      <c r="F1090" s="24">
        <f t="shared" si="98"/>
        <v>0.10889099999999995</v>
      </c>
      <c r="G1090" s="24">
        <f t="shared" si="99"/>
        <v>6.4712655000000063E-2</v>
      </c>
      <c r="H1090" s="24">
        <f t="shared" si="100"/>
        <v>1.6567499999999999E-2</v>
      </c>
      <c r="I1090" s="24">
        <f t="shared" si="101"/>
        <v>0.19017115500000004</v>
      </c>
      <c r="K1090" s="17">
        <v>1089</v>
      </c>
      <c r="L1090" s="16">
        <f>L1089+dt</f>
        <v>10.879999999999812</v>
      </c>
      <c r="M1090" s="16">
        <f>-springK*(P1089)+grav*mass</f>
        <v>1.2146344995695604</v>
      </c>
      <c r="N1090" s="16">
        <f>Table2[[#This Row],[F]]/mass</f>
        <v>8.0975633304637356</v>
      </c>
      <c r="O1090" s="16">
        <f>N1090*(dt) + O1089</f>
        <v>-0.80106977118458511</v>
      </c>
      <c r="P1090" s="18">
        <f>O1090*dt + P1089</f>
        <v>-0.42062736431239278</v>
      </c>
      <c r="R1090" s="17">
        <v>1089</v>
      </c>
      <c r="S1090" s="16">
        <f>S1089+dt</f>
        <v>10.879999999999812</v>
      </c>
      <c r="T1090" s="16">
        <f>-springK*(W1089)+grav*mass-$Y$2*V1089</f>
        <v>1.1727858233729567</v>
      </c>
      <c r="U1090" s="16">
        <f>Table24[[#This Row],[F]]/mass</f>
        <v>7.8185721558197114</v>
      </c>
      <c r="V1090" s="16">
        <f>U1090*(dt) + V1089</f>
        <v>-0.77111266302752979</v>
      </c>
      <c r="W1090" s="18">
        <f>V1090*dt + W1089</f>
        <v>-0.41376896457011719</v>
      </c>
    </row>
    <row r="1091" spans="1:23" x14ac:dyDescent="0.25">
      <c r="A1091">
        <v>54.45</v>
      </c>
      <c r="B1091">
        <v>0.38300000000000001</v>
      </c>
      <c r="C1091">
        <v>-0.6</v>
      </c>
      <c r="D1091">
        <f t="shared" ref="D1091:D1154" si="102">springEq - B1091</f>
        <v>-4.6999999999999986E-2</v>
      </c>
      <c r="E1091">
        <f t="shared" ref="E1091:E1154" si="103">springNs - B1091</f>
        <v>0.16800000000000004</v>
      </c>
      <c r="F1091" s="24">
        <f t="shared" ref="F1091:F1154" si="104">D1091*massPrev*gravity</f>
        <v>6.9160499999999972E-2</v>
      </c>
      <c r="G1091" s="24">
        <f t="shared" ref="G1091:G1154" si="105">POWER(E1091,2)*0.5*springConst</f>
        <v>9.186912000000004E-2</v>
      </c>
      <c r="H1091" s="24">
        <f t="shared" ref="H1091:H1154" si="106">POWER(C1091,2)*0.5*massPrev</f>
        <v>2.7E-2</v>
      </c>
      <c r="I1091" s="24">
        <f t="shared" si="101"/>
        <v>0.18802962000000001</v>
      </c>
      <c r="K1091" s="17">
        <v>1090</v>
      </c>
      <c r="L1091" s="16">
        <f>L1090+dt</f>
        <v>10.889999999999812</v>
      </c>
      <c r="M1091" s="16">
        <f>-springK*(P1090)+grav*mass</f>
        <v>1.2667841416736769</v>
      </c>
      <c r="N1091" s="16">
        <f>Table2[[#This Row],[F]]/mass</f>
        <v>8.445227611157847</v>
      </c>
      <c r="O1091" s="16">
        <f>N1091*(dt) + O1090</f>
        <v>-0.71661749507300665</v>
      </c>
      <c r="P1091" s="18">
        <f>O1091*dt + P1090</f>
        <v>-0.42779353926312286</v>
      </c>
      <c r="R1091" s="17">
        <v>1090</v>
      </c>
      <c r="S1091" s="16">
        <f>S1090+dt</f>
        <v>10.889999999999812</v>
      </c>
      <c r="T1091" s="16">
        <f>-springK*(W1090)+grav*mass-$Y$2*V1090</f>
        <v>1.2229070720144901</v>
      </c>
      <c r="U1091" s="16">
        <f>Table24[[#This Row],[F]]/mass</f>
        <v>8.1527138134299353</v>
      </c>
      <c r="V1091" s="16">
        <f>U1091*(dt) + V1090</f>
        <v>-0.68958552489323044</v>
      </c>
      <c r="W1091" s="18">
        <f>V1091*dt + W1090</f>
        <v>-0.42066481981904952</v>
      </c>
    </row>
    <row r="1092" spans="1:23" x14ac:dyDescent="0.25">
      <c r="A1092">
        <v>54.5</v>
      </c>
      <c r="B1092">
        <v>0.35</v>
      </c>
      <c r="C1092">
        <v>-0.67</v>
      </c>
      <c r="D1092">
        <f t="shared" si="102"/>
        <v>-1.3999999999999957E-2</v>
      </c>
      <c r="E1092">
        <f t="shared" si="103"/>
        <v>0.20100000000000007</v>
      </c>
      <c r="F1092" s="24">
        <f t="shared" si="104"/>
        <v>2.0600999999999935E-2</v>
      </c>
      <c r="G1092" s="24">
        <f t="shared" si="105"/>
        <v>0.13150525500000007</v>
      </c>
      <c r="H1092" s="24">
        <f t="shared" si="106"/>
        <v>3.3667500000000003E-2</v>
      </c>
      <c r="I1092" s="24">
        <f t="shared" ref="I1092:I1155" si="107">F1092+G1092+H1092</f>
        <v>0.18577375499999998</v>
      </c>
      <c r="K1092" s="17">
        <v>1091</v>
      </c>
      <c r="L1092" s="16">
        <f>L1091+dt</f>
        <v>10.899999999999812</v>
      </c>
      <c r="M1092" s="16">
        <f>-springK*(P1091)+grav*mass</f>
        <v>1.3134359406029297</v>
      </c>
      <c r="N1092" s="16">
        <f>Table2[[#This Row],[F]]/mass</f>
        <v>8.7562396040195321</v>
      </c>
      <c r="O1092" s="16">
        <f>N1092*(dt) + O1091</f>
        <v>-0.62905509903281132</v>
      </c>
      <c r="P1092" s="18">
        <f>O1092*dt + P1091</f>
        <v>-0.43408409025345096</v>
      </c>
      <c r="R1092" s="17">
        <v>1091</v>
      </c>
      <c r="S1092" s="16">
        <f>S1091+dt</f>
        <v>10.899999999999812</v>
      </c>
      <c r="T1092" s="16">
        <f>-springK*(W1091)+grav*mass-$Y$2*V1091</f>
        <v>1.2677175625469053</v>
      </c>
      <c r="U1092" s="16">
        <f>Table24[[#This Row],[F]]/mass</f>
        <v>8.4514504169793696</v>
      </c>
      <c r="V1092" s="16">
        <f>U1092*(dt) + V1091</f>
        <v>-0.60507102072343677</v>
      </c>
      <c r="W1092" s="18">
        <f>V1092*dt + W1091</f>
        <v>-0.42671553002628387</v>
      </c>
    </row>
    <row r="1093" spans="1:23" x14ac:dyDescent="0.25">
      <c r="A1093">
        <v>54.55</v>
      </c>
      <c r="B1093">
        <v>0.316</v>
      </c>
      <c r="C1093">
        <v>-0.66</v>
      </c>
      <c r="D1093">
        <f t="shared" si="102"/>
        <v>2.0000000000000018E-2</v>
      </c>
      <c r="E1093">
        <f t="shared" si="103"/>
        <v>0.23500000000000004</v>
      </c>
      <c r="F1093" s="24">
        <f t="shared" si="104"/>
        <v>-2.9430000000000029E-2</v>
      </c>
      <c r="G1093" s="24">
        <f t="shared" si="105"/>
        <v>0.17975737500000005</v>
      </c>
      <c r="H1093" s="24">
        <f t="shared" si="106"/>
        <v>3.2670000000000005E-2</v>
      </c>
      <c r="I1093" s="24">
        <f t="shared" si="107"/>
        <v>0.18299737500000002</v>
      </c>
      <c r="K1093" s="17">
        <v>1092</v>
      </c>
      <c r="L1093" s="16">
        <f>L1092+dt</f>
        <v>10.909999999999812</v>
      </c>
      <c r="M1093" s="16">
        <f>-springK*(P1092)+grav*mass</f>
        <v>1.3543874275499654</v>
      </c>
      <c r="N1093" s="16">
        <f>Table2[[#This Row],[F]]/mass</f>
        <v>9.0292495169997693</v>
      </c>
      <c r="O1093" s="16">
        <f>N1093*(dt) + O1092</f>
        <v>-0.5387626038628136</v>
      </c>
      <c r="P1093" s="18">
        <f>O1093*dt + P1092</f>
        <v>-0.4394717162920791</v>
      </c>
      <c r="R1093" s="17">
        <v>1092</v>
      </c>
      <c r="S1093" s="16">
        <f>S1092+dt</f>
        <v>10.909999999999812</v>
      </c>
      <c r="T1093" s="16">
        <f>-springK*(W1092)+grav*mass-$Y$2*V1092</f>
        <v>1.3070231714918314</v>
      </c>
      <c r="U1093" s="16">
        <f>Table24[[#This Row],[F]]/mass</f>
        <v>8.7134878099455442</v>
      </c>
      <c r="V1093" s="16">
        <f>U1093*(dt) + V1092</f>
        <v>-0.51793614262398135</v>
      </c>
      <c r="W1093" s="18">
        <f>V1093*dt + W1092</f>
        <v>-0.43189489145252369</v>
      </c>
    </row>
    <row r="1094" spans="1:23" x14ac:dyDescent="0.25">
      <c r="A1094">
        <v>54.6</v>
      </c>
      <c r="B1094">
        <v>0.28399999999999997</v>
      </c>
      <c r="C1094">
        <v>-0.59</v>
      </c>
      <c r="D1094">
        <f t="shared" si="102"/>
        <v>5.2000000000000046E-2</v>
      </c>
      <c r="E1094">
        <f t="shared" si="103"/>
        <v>0.26700000000000007</v>
      </c>
      <c r="F1094" s="24">
        <f t="shared" si="104"/>
        <v>-7.6518000000000072E-2</v>
      </c>
      <c r="G1094" s="24">
        <f t="shared" si="105"/>
        <v>0.23204569500000011</v>
      </c>
      <c r="H1094" s="24">
        <f t="shared" si="106"/>
        <v>2.6107499999999995E-2</v>
      </c>
      <c r="I1094" s="24">
        <f t="shared" si="107"/>
        <v>0.18163519500000003</v>
      </c>
      <c r="K1094" s="17">
        <v>1093</v>
      </c>
      <c r="L1094" s="16">
        <f>L1093+dt</f>
        <v>10.919999999999812</v>
      </c>
      <c r="M1094" s="16">
        <f>-springK*(P1093)+grav*mass</f>
        <v>1.3894608730614346</v>
      </c>
      <c r="N1094" s="16">
        <f>Table2[[#This Row],[F]]/mass</f>
        <v>9.2630724870762311</v>
      </c>
      <c r="O1094" s="16">
        <f>N1094*(dt) + O1093</f>
        <v>-0.44613187899205131</v>
      </c>
      <c r="P1094" s="18">
        <f>O1094*dt + P1093</f>
        <v>-0.44393303508199961</v>
      </c>
      <c r="R1094" s="17">
        <v>1093</v>
      </c>
      <c r="S1094" s="16">
        <f>S1093+dt</f>
        <v>10.919999999999812</v>
      </c>
      <c r="T1094" s="16">
        <f>-springK*(W1093)+grav*mass-$Y$2*V1093</f>
        <v>1.3406536794985531</v>
      </c>
      <c r="U1094" s="16">
        <f>Table24[[#This Row],[F]]/mass</f>
        <v>8.9376911966570205</v>
      </c>
      <c r="V1094" s="16">
        <f>U1094*(dt) + V1093</f>
        <v>-0.42855923065741114</v>
      </c>
      <c r="W1094" s="18">
        <f>V1094*dt + W1093</f>
        <v>-0.43618048375909779</v>
      </c>
    </row>
    <row r="1095" spans="1:23" x14ac:dyDescent="0.25">
      <c r="A1095">
        <v>54.65</v>
      </c>
      <c r="B1095">
        <v>0.25700000000000001</v>
      </c>
      <c r="C1095">
        <v>-0.45</v>
      </c>
      <c r="D1095">
        <f t="shared" si="102"/>
        <v>7.9000000000000015E-2</v>
      </c>
      <c r="E1095">
        <f t="shared" si="103"/>
        <v>0.29400000000000004</v>
      </c>
      <c r="F1095" s="24">
        <f t="shared" si="104"/>
        <v>-0.11624850000000002</v>
      </c>
      <c r="G1095" s="24">
        <f t="shared" si="105"/>
        <v>0.28134918000000009</v>
      </c>
      <c r="H1095" s="24">
        <f t="shared" si="106"/>
        <v>1.51875E-2</v>
      </c>
      <c r="I1095" s="24">
        <f t="shared" si="107"/>
        <v>0.18028818000000005</v>
      </c>
      <c r="K1095" s="17">
        <v>1094</v>
      </c>
      <c r="L1095" s="16">
        <f>L1094+dt</f>
        <v>10.929999999999811</v>
      </c>
      <c r="M1095" s="16">
        <f>-springK*(P1094)+grav*mass</f>
        <v>1.4185040583838171</v>
      </c>
      <c r="N1095" s="16">
        <f>Table2[[#This Row],[F]]/mass</f>
        <v>9.4566937225587804</v>
      </c>
      <c r="O1095" s="16">
        <f>N1095*(dt) + O1094</f>
        <v>-0.35156494176646352</v>
      </c>
      <c r="P1095" s="18">
        <f>O1095*dt + P1094</f>
        <v>-0.44744868449966424</v>
      </c>
      <c r="R1095" s="17">
        <v>1094</v>
      </c>
      <c r="S1095" s="16">
        <f>S1094+dt</f>
        <v>10.929999999999811</v>
      </c>
      <c r="T1095" s="16">
        <f>-springK*(W1094)+grav*mass-$Y$2*V1094</f>
        <v>1.368463508502384</v>
      </c>
      <c r="U1095" s="16">
        <f>Table24[[#This Row],[F]]/mass</f>
        <v>9.1230900566825603</v>
      </c>
      <c r="V1095" s="16">
        <f>U1095*(dt) + V1094</f>
        <v>-0.33732833009058555</v>
      </c>
      <c r="W1095" s="18">
        <f>V1095*dt + W1094</f>
        <v>-0.43955376706000365</v>
      </c>
    </row>
    <row r="1096" spans="1:23" x14ac:dyDescent="0.25">
      <c r="A1096">
        <v>54.7</v>
      </c>
      <c r="B1096">
        <v>0.23899999999999999</v>
      </c>
      <c r="C1096">
        <v>-0.27</v>
      </c>
      <c r="D1096">
        <f t="shared" si="102"/>
        <v>9.7000000000000031E-2</v>
      </c>
      <c r="E1096">
        <f t="shared" si="103"/>
        <v>0.31200000000000006</v>
      </c>
      <c r="F1096" s="24">
        <f t="shared" si="104"/>
        <v>-0.14273550000000004</v>
      </c>
      <c r="G1096" s="24">
        <f t="shared" si="105"/>
        <v>0.31685472000000009</v>
      </c>
      <c r="H1096" s="24">
        <f t="shared" si="106"/>
        <v>5.4675000000000001E-3</v>
      </c>
      <c r="I1096" s="24">
        <f t="shared" si="107"/>
        <v>0.17958672000000003</v>
      </c>
      <c r="K1096" s="17">
        <v>1095</v>
      </c>
      <c r="L1096" s="16">
        <f>L1095+dt</f>
        <v>10.939999999999811</v>
      </c>
      <c r="M1096" s="16">
        <f>-springK*(P1095)+grav*mass</f>
        <v>1.4413909360928139</v>
      </c>
      <c r="N1096" s="16">
        <f>Table2[[#This Row],[F]]/mass</f>
        <v>9.6092729072854262</v>
      </c>
      <c r="O1096" s="16">
        <f>N1096*(dt) + O1095</f>
        <v>-0.25547221269360926</v>
      </c>
      <c r="P1096" s="18">
        <f>O1096*dt + P1095</f>
        <v>-0.45000340662660032</v>
      </c>
      <c r="R1096" s="17">
        <v>1095</v>
      </c>
      <c r="S1096" s="16">
        <f>S1095+dt</f>
        <v>10.939999999999811</v>
      </c>
      <c r="T1096" s="16">
        <f>-springK*(W1095)+grav*mass-$Y$2*V1095</f>
        <v>1.3903323518907142</v>
      </c>
      <c r="U1096" s="16">
        <f>Table24[[#This Row],[F]]/mass</f>
        <v>9.2688823459380956</v>
      </c>
      <c r="V1096" s="16">
        <f>U1096*(dt) + V1095</f>
        <v>-0.2446395066312046</v>
      </c>
      <c r="W1096" s="18">
        <f>V1096*dt + W1095</f>
        <v>-0.44200016212631571</v>
      </c>
    </row>
    <row r="1097" spans="1:23" x14ac:dyDescent="0.25">
      <c r="A1097">
        <v>54.75</v>
      </c>
      <c r="B1097">
        <v>0.23</v>
      </c>
      <c r="C1097">
        <v>-0.06</v>
      </c>
      <c r="D1097">
        <f t="shared" si="102"/>
        <v>0.10600000000000001</v>
      </c>
      <c r="E1097">
        <f t="shared" si="103"/>
        <v>0.32100000000000006</v>
      </c>
      <c r="F1097" s="24">
        <f t="shared" si="104"/>
        <v>-0.15597900000000001</v>
      </c>
      <c r="G1097" s="24">
        <f t="shared" si="105"/>
        <v>0.3353984550000001</v>
      </c>
      <c r="H1097" s="24">
        <f t="shared" si="106"/>
        <v>2.7E-4</v>
      </c>
      <c r="I1097" s="24">
        <f t="shared" si="107"/>
        <v>0.17968945500000008</v>
      </c>
      <c r="K1097" s="17">
        <v>1096</v>
      </c>
      <c r="L1097" s="16">
        <f>L1096+dt</f>
        <v>10.949999999999811</v>
      </c>
      <c r="M1097" s="16">
        <f>-springK*(P1096)+grav*mass</f>
        <v>1.4580221771391682</v>
      </c>
      <c r="N1097" s="16">
        <f>Table2[[#This Row],[F]]/mass</f>
        <v>9.720147847594454</v>
      </c>
      <c r="O1097" s="16">
        <f>N1097*(dt) + O1096</f>
        <v>-0.15827073421766472</v>
      </c>
      <c r="P1097" s="18">
        <f>O1097*dt + P1096</f>
        <v>-0.45158611396877696</v>
      </c>
      <c r="R1097" s="17">
        <v>1096</v>
      </c>
      <c r="S1097" s="16">
        <f>S1096+dt</f>
        <v>10.949999999999811</v>
      </c>
      <c r="T1097" s="16">
        <f>-springK*(W1096)+grav*mass-$Y$2*V1096</f>
        <v>1.4061656949489463</v>
      </c>
      <c r="U1097" s="16">
        <f>Table24[[#This Row],[F]]/mass</f>
        <v>9.3744379663263082</v>
      </c>
      <c r="V1097" s="16">
        <f>U1097*(dt) + V1096</f>
        <v>-0.1508951269679415</v>
      </c>
      <c r="W1097" s="18">
        <f>V1097*dt + W1096</f>
        <v>-0.44350911339599514</v>
      </c>
    </row>
    <row r="1098" spans="1:23" x14ac:dyDescent="0.25">
      <c r="A1098">
        <v>54.8</v>
      </c>
      <c r="B1098">
        <v>0.23300000000000001</v>
      </c>
      <c r="C1098">
        <v>0.16</v>
      </c>
      <c r="D1098">
        <f t="shared" si="102"/>
        <v>0.10300000000000001</v>
      </c>
      <c r="E1098">
        <f t="shared" si="103"/>
        <v>0.31800000000000006</v>
      </c>
      <c r="F1098" s="24">
        <f t="shared" si="104"/>
        <v>-0.15156450000000002</v>
      </c>
      <c r="G1098" s="24">
        <f t="shared" si="105"/>
        <v>0.32915862000000012</v>
      </c>
      <c r="H1098" s="24">
        <f t="shared" si="106"/>
        <v>1.92E-3</v>
      </c>
      <c r="I1098" s="24">
        <f t="shared" si="107"/>
        <v>0.17951412000000011</v>
      </c>
      <c r="K1098" s="17">
        <v>1097</v>
      </c>
      <c r="L1098" s="16">
        <f>L1097+dt</f>
        <v>10.959999999999811</v>
      </c>
      <c r="M1098" s="16">
        <f>-springK*(P1097)+grav*mass</f>
        <v>1.4683256019367377</v>
      </c>
      <c r="N1098" s="16">
        <f>Table2[[#This Row],[F]]/mass</f>
        <v>9.7888373462449181</v>
      </c>
      <c r="O1098" s="16">
        <f>N1098*(dt) + O1097</f>
        <v>-6.0382360755215539E-2</v>
      </c>
      <c r="P1098" s="18">
        <f>O1098*dt + P1097</f>
        <v>-0.45218993757632914</v>
      </c>
      <c r="R1098" s="17">
        <v>1097</v>
      </c>
      <c r="S1098" s="16">
        <f>S1097+dt</f>
        <v>10.959999999999811</v>
      </c>
      <c r="T1098" s="16">
        <f>-springK*(W1097)+grav*mass-$Y$2*V1097</f>
        <v>1.4158952233348963</v>
      </c>
      <c r="U1098" s="16">
        <f>Table24[[#This Row],[F]]/mass</f>
        <v>9.439301488899309</v>
      </c>
      <c r="V1098" s="16">
        <f>U1098*(dt) + V1097</f>
        <v>-5.6502112078948397E-2</v>
      </c>
      <c r="W1098" s="18">
        <f>V1098*dt + W1097</f>
        <v>-0.44407413451678462</v>
      </c>
    </row>
    <row r="1099" spans="1:23" x14ac:dyDescent="0.25">
      <c r="A1099">
        <v>54.85</v>
      </c>
      <c r="B1099">
        <v>0.246</v>
      </c>
      <c r="C1099">
        <v>0.36</v>
      </c>
      <c r="D1099">
        <f t="shared" si="102"/>
        <v>9.0000000000000024E-2</v>
      </c>
      <c r="E1099">
        <f t="shared" si="103"/>
        <v>0.30500000000000005</v>
      </c>
      <c r="F1099" s="24">
        <f t="shared" si="104"/>
        <v>-0.13243500000000005</v>
      </c>
      <c r="G1099" s="24">
        <f t="shared" si="105"/>
        <v>0.30279637500000006</v>
      </c>
      <c r="H1099" s="24">
        <f t="shared" si="106"/>
        <v>9.7199999999999995E-3</v>
      </c>
      <c r="I1099" s="24">
        <f t="shared" si="107"/>
        <v>0.18008137500000002</v>
      </c>
      <c r="K1099" s="17">
        <v>1098</v>
      </c>
      <c r="L1099" s="16">
        <f>L1098+dt</f>
        <v>10.969999999999811</v>
      </c>
      <c r="M1099" s="16">
        <f>-springK*(P1098)+grav*mass</f>
        <v>1.4722564936219025</v>
      </c>
      <c r="N1099" s="16">
        <f>Table2[[#This Row],[F]]/mass</f>
        <v>9.8150432908126835</v>
      </c>
      <c r="O1099" s="16">
        <f>N1099*(dt) + O1098</f>
        <v>3.7768072152911294E-2</v>
      </c>
      <c r="P1099" s="18">
        <f>O1099*dt + P1098</f>
        <v>-0.45181225685480003</v>
      </c>
      <c r="R1099" s="17">
        <v>1098</v>
      </c>
      <c r="S1099" s="16">
        <f>S1098+dt</f>
        <v>10.969999999999811</v>
      </c>
      <c r="T1099" s="16">
        <f>-springK*(W1098)+grav*mass-$Y$2*V1098</f>
        <v>1.4194791178163466</v>
      </c>
      <c r="U1099" s="16">
        <f>Table24[[#This Row],[F]]/mass</f>
        <v>9.463194118775645</v>
      </c>
      <c r="V1099" s="16">
        <f>U1099*(dt) + V1098</f>
        <v>3.812982910880805E-2</v>
      </c>
      <c r="W1099" s="18">
        <f>V1099*dt + W1098</f>
        <v>-0.44369283622569655</v>
      </c>
    </row>
    <row r="1100" spans="1:23" x14ac:dyDescent="0.25">
      <c r="A1100">
        <v>54.9</v>
      </c>
      <c r="B1100">
        <v>0.26900000000000002</v>
      </c>
      <c r="C1100">
        <v>0.52</v>
      </c>
      <c r="D1100">
        <f t="shared" si="102"/>
        <v>6.7000000000000004E-2</v>
      </c>
      <c r="E1100">
        <f t="shared" si="103"/>
        <v>0.28200000000000003</v>
      </c>
      <c r="F1100" s="24">
        <f t="shared" si="104"/>
        <v>-9.8590499999999998E-2</v>
      </c>
      <c r="G1100" s="24">
        <f t="shared" si="105"/>
        <v>0.25885062000000003</v>
      </c>
      <c r="H1100" s="24">
        <f t="shared" si="106"/>
        <v>2.0280000000000003E-2</v>
      </c>
      <c r="I1100" s="24">
        <f t="shared" si="107"/>
        <v>0.18054012000000003</v>
      </c>
      <c r="K1100" s="17">
        <v>1099</v>
      </c>
      <c r="L1100" s="16">
        <f>L1099+dt</f>
        <v>10.97999999999981</v>
      </c>
      <c r="M1100" s="16">
        <f>-springK*(P1099)+grav*mass</f>
        <v>1.469797792124748</v>
      </c>
      <c r="N1100" s="16">
        <f>Table2[[#This Row],[F]]/mass</f>
        <v>9.7986519474983211</v>
      </c>
      <c r="O1100" s="16">
        <f>N1100*(dt) + O1099</f>
        <v>0.13575459162789449</v>
      </c>
      <c r="P1100" s="18">
        <f>O1100*dt + P1099</f>
        <v>-0.45045471093852107</v>
      </c>
      <c r="R1100" s="17">
        <v>1099</v>
      </c>
      <c r="S1100" s="16">
        <f>S1099+dt</f>
        <v>10.97999999999981</v>
      </c>
      <c r="T1100" s="16">
        <f>-springK*(W1099)+grav*mass-$Y$2*V1099</f>
        <v>1.4169022340001758</v>
      </c>
      <c r="U1100" s="16">
        <f>Table24[[#This Row],[F]]/mass</f>
        <v>9.4460148933345049</v>
      </c>
      <c r="V1100" s="16">
        <f>U1100*(dt) + V1099</f>
        <v>0.13258997804215311</v>
      </c>
      <c r="W1100" s="18">
        <f>V1100*dt + W1099</f>
        <v>-0.44236693644527503</v>
      </c>
    </row>
    <row r="1101" spans="1:23" x14ac:dyDescent="0.25">
      <c r="A1101">
        <v>54.95</v>
      </c>
      <c r="B1101">
        <v>0.29799999999999999</v>
      </c>
      <c r="C1101">
        <v>0.63</v>
      </c>
      <c r="D1101">
        <f t="shared" si="102"/>
        <v>3.8000000000000034E-2</v>
      </c>
      <c r="E1101">
        <f t="shared" si="103"/>
        <v>0.25300000000000006</v>
      </c>
      <c r="F1101" s="24">
        <f t="shared" si="104"/>
        <v>-5.591700000000005E-2</v>
      </c>
      <c r="G1101" s="24">
        <f t="shared" si="105"/>
        <v>0.20834929500000007</v>
      </c>
      <c r="H1101" s="24">
        <f t="shared" si="106"/>
        <v>2.9767500000000002E-2</v>
      </c>
      <c r="I1101" s="24">
        <f t="shared" si="107"/>
        <v>0.18219979500000003</v>
      </c>
      <c r="K1101" s="17">
        <v>1100</v>
      </c>
      <c r="L1101" s="16">
        <f>L1100+dt</f>
        <v>10.98999999999981</v>
      </c>
      <c r="M1101" s="16">
        <f>-springK*(P1100)+grav*mass</f>
        <v>1.4609601682097721</v>
      </c>
      <c r="N1101" s="16">
        <f>Table2[[#This Row],[F]]/mass</f>
        <v>9.7397344547318152</v>
      </c>
      <c r="O1101" s="16">
        <f>N1101*(dt) + O1100</f>
        <v>0.23315193617521265</v>
      </c>
      <c r="P1101" s="18">
        <f>O1101*dt + P1100</f>
        <v>-0.44812319157676894</v>
      </c>
      <c r="R1101" s="17">
        <v>1100</v>
      </c>
      <c r="S1101" s="16">
        <f>S1100+dt</f>
        <v>10.98999999999981</v>
      </c>
      <c r="T1101" s="16">
        <f>-springK*(W1100)+grav*mass-$Y$2*V1100</f>
        <v>1.408176166280698</v>
      </c>
      <c r="U1101" s="16">
        <f>Table24[[#This Row],[F]]/mass</f>
        <v>9.3878411085379874</v>
      </c>
      <c r="V1101" s="16">
        <f>U1101*(dt) + V1100</f>
        <v>0.22646838912753298</v>
      </c>
      <c r="W1101" s="18">
        <f>V1101*dt + W1100</f>
        <v>-0.44010225255399971</v>
      </c>
    </row>
    <row r="1102" spans="1:23" x14ac:dyDescent="0.25">
      <c r="A1102">
        <v>55</v>
      </c>
      <c r="B1102">
        <v>0.33200000000000002</v>
      </c>
      <c r="C1102">
        <v>0.67</v>
      </c>
      <c r="D1102">
        <f t="shared" si="102"/>
        <v>4.0000000000000036E-3</v>
      </c>
      <c r="E1102">
        <f t="shared" si="103"/>
        <v>0.21900000000000003</v>
      </c>
      <c r="F1102" s="24">
        <f t="shared" si="104"/>
        <v>-5.8860000000000049E-3</v>
      </c>
      <c r="G1102" s="24">
        <f t="shared" si="105"/>
        <v>0.15611305500000003</v>
      </c>
      <c r="H1102" s="24">
        <f t="shared" si="106"/>
        <v>3.3667500000000003E-2</v>
      </c>
      <c r="I1102" s="24">
        <f t="shared" si="107"/>
        <v>0.18389455500000002</v>
      </c>
      <c r="K1102" s="17">
        <v>1101</v>
      </c>
      <c r="L1102" s="16">
        <f>L1101+dt</f>
        <v>10.99999999999981</v>
      </c>
      <c r="M1102" s="16">
        <f>-springK*(P1101)+grav*mass</f>
        <v>1.4457819771647655</v>
      </c>
      <c r="N1102" s="16">
        <f>Table2[[#This Row],[F]]/mass</f>
        <v>9.6385465144317699</v>
      </c>
      <c r="O1102" s="16">
        <f>N1102*(dt) + O1101</f>
        <v>0.32953740131953035</v>
      </c>
      <c r="P1102" s="18">
        <f>O1102*dt + P1101</f>
        <v>-0.44482781756357365</v>
      </c>
      <c r="R1102" s="17">
        <v>1101</v>
      </c>
      <c r="S1102" s="16">
        <f>S1101+dt</f>
        <v>10.99999999999981</v>
      </c>
      <c r="T1102" s="16">
        <f>-springK*(W1101)+grav*mass-$Y$2*V1101</f>
        <v>1.3933391957374106</v>
      </c>
      <c r="U1102" s="16">
        <f>Table24[[#This Row],[F]]/mass</f>
        <v>9.2889279715827371</v>
      </c>
      <c r="V1102" s="16">
        <f>U1102*(dt) + V1101</f>
        <v>0.31935766884336036</v>
      </c>
      <c r="W1102" s="18">
        <f>V1102*dt + W1101</f>
        <v>-0.43690867586556609</v>
      </c>
    </row>
    <row r="1103" spans="1:23" x14ac:dyDescent="0.25">
      <c r="A1103">
        <v>55.05</v>
      </c>
      <c r="B1103">
        <v>0.36599999999999999</v>
      </c>
      <c r="C1103">
        <v>0.64</v>
      </c>
      <c r="D1103">
        <f t="shared" si="102"/>
        <v>-2.9999999999999971E-2</v>
      </c>
      <c r="E1103">
        <f t="shared" si="103"/>
        <v>0.18500000000000005</v>
      </c>
      <c r="F1103" s="24">
        <f t="shared" si="104"/>
        <v>4.4144999999999955E-2</v>
      </c>
      <c r="G1103" s="24">
        <f t="shared" si="105"/>
        <v>0.11140237500000005</v>
      </c>
      <c r="H1103" s="24">
        <f t="shared" si="106"/>
        <v>3.0720000000000001E-2</v>
      </c>
      <c r="I1103" s="24">
        <f t="shared" si="107"/>
        <v>0.18626737500000001</v>
      </c>
      <c r="K1103" s="17">
        <v>1102</v>
      </c>
      <c r="L1103" s="16">
        <f>L1102+dt</f>
        <v>11.00999999999981</v>
      </c>
      <c r="M1103" s="16">
        <f>-springK*(P1102)+grav*mass</f>
        <v>1.4243290923388645</v>
      </c>
      <c r="N1103" s="16">
        <f>Table2[[#This Row],[F]]/mass</f>
        <v>9.495527282259097</v>
      </c>
      <c r="O1103" s="16">
        <f>N1103*(dt) + O1102</f>
        <v>0.42449267414212133</v>
      </c>
      <c r="P1103" s="18">
        <f>O1103*dt + P1102</f>
        <v>-0.44058289082215241</v>
      </c>
      <c r="R1103" s="17">
        <v>1102</v>
      </c>
      <c r="S1103" s="16">
        <f>S1102+dt</f>
        <v>11.00999999999981</v>
      </c>
      <c r="T1103" s="16">
        <f>-springK*(W1102)+grav*mass-$Y$2*V1102</f>
        <v>1.3724561222159917</v>
      </c>
      <c r="U1103" s="16">
        <f>Table24[[#This Row],[F]]/mass</f>
        <v>9.1497074814399451</v>
      </c>
      <c r="V1103" s="16">
        <f>U1103*(dt) + V1102</f>
        <v>0.41085474365775981</v>
      </c>
      <c r="W1103" s="18">
        <f>V1103*dt + W1102</f>
        <v>-0.43280012842898846</v>
      </c>
    </row>
    <row r="1104" spans="1:23" x14ac:dyDescent="0.25">
      <c r="A1104">
        <v>55.1</v>
      </c>
      <c r="B1104">
        <v>0.39600000000000002</v>
      </c>
      <c r="C1104">
        <v>0.54</v>
      </c>
      <c r="D1104">
        <f t="shared" si="102"/>
        <v>-0.06</v>
      </c>
      <c r="E1104">
        <f t="shared" si="103"/>
        <v>0.15500000000000003</v>
      </c>
      <c r="F1104" s="24">
        <f t="shared" si="104"/>
        <v>8.8289999999999993E-2</v>
      </c>
      <c r="G1104" s="24">
        <f t="shared" si="105"/>
        <v>7.8201375000000017E-2</v>
      </c>
      <c r="H1104" s="24">
        <f t="shared" si="106"/>
        <v>2.1870000000000001E-2</v>
      </c>
      <c r="I1104" s="24">
        <f t="shared" si="107"/>
        <v>0.188361375</v>
      </c>
      <c r="K1104" s="17">
        <v>1103</v>
      </c>
      <c r="L1104" s="16">
        <f>L1103+dt</f>
        <v>11.01999999999981</v>
      </c>
      <c r="M1104" s="16">
        <f>-springK*(P1103)+grav*mass</f>
        <v>1.3966946192522121</v>
      </c>
      <c r="N1104" s="16">
        <f>Table2[[#This Row],[F]]/mass</f>
        <v>9.3112974616814146</v>
      </c>
      <c r="O1104" s="16">
        <f>N1104*(dt) + O1103</f>
        <v>0.51760564875893544</v>
      </c>
      <c r="P1104" s="18">
        <f>O1104*dt + P1103</f>
        <v>-0.43540683433456306</v>
      </c>
      <c r="R1104" s="17">
        <v>1103</v>
      </c>
      <c r="S1104" s="16">
        <f>S1103+dt</f>
        <v>11.01999999999981</v>
      </c>
      <c r="T1104" s="16">
        <f>-springK*(W1103)+grav*mass-$Y$2*V1103</f>
        <v>1.3456179813290572</v>
      </c>
      <c r="U1104" s="16">
        <f>Table24[[#This Row],[F]]/mass</f>
        <v>8.9707865421937143</v>
      </c>
      <c r="V1104" s="16">
        <f>U1104*(dt) + V1103</f>
        <v>0.50056260907969696</v>
      </c>
      <c r="W1104" s="18">
        <f>V1104*dt + W1103</f>
        <v>-0.4277945023381915</v>
      </c>
    </row>
    <row r="1105" spans="1:23" x14ac:dyDescent="0.25">
      <c r="A1105">
        <v>55.15</v>
      </c>
      <c r="B1105">
        <v>0.42</v>
      </c>
      <c r="C1105">
        <v>0.39</v>
      </c>
      <c r="D1105">
        <f t="shared" si="102"/>
        <v>-8.3999999999999964E-2</v>
      </c>
      <c r="E1105">
        <f t="shared" si="103"/>
        <v>0.13100000000000006</v>
      </c>
      <c r="F1105" s="24">
        <f t="shared" si="104"/>
        <v>0.12360599999999995</v>
      </c>
      <c r="G1105" s="24">
        <f t="shared" si="105"/>
        <v>5.5859055000000053E-2</v>
      </c>
      <c r="H1105" s="24">
        <f t="shared" si="106"/>
        <v>1.1407500000000001E-2</v>
      </c>
      <c r="I1105" s="24">
        <f t="shared" si="107"/>
        <v>0.190872555</v>
      </c>
      <c r="K1105" s="17">
        <v>1104</v>
      </c>
      <c r="L1105" s="16">
        <f>L1104+dt</f>
        <v>11.029999999999809</v>
      </c>
      <c r="M1105" s="16">
        <f>-springK*(P1104)+grav*mass</f>
        <v>1.3629984915180053</v>
      </c>
      <c r="N1105" s="16">
        <f>Table2[[#This Row],[F]]/mass</f>
        <v>9.0866566101200359</v>
      </c>
      <c r="O1105" s="16">
        <f>N1105*(dt) + O1104</f>
        <v>0.60847221486013581</v>
      </c>
      <c r="P1105" s="18">
        <f>O1105*dt + P1104</f>
        <v>-0.42932211218596172</v>
      </c>
      <c r="R1105" s="17">
        <v>1104</v>
      </c>
      <c r="S1105" s="16">
        <f>S1104+dt</f>
        <v>11.029999999999809</v>
      </c>
      <c r="T1105" s="16">
        <f>-springK*(W1104)+grav*mass-$Y$2*V1104</f>
        <v>1.3129416476125466</v>
      </c>
      <c r="U1105" s="16">
        <f>Table24[[#This Row],[F]]/mass</f>
        <v>8.7529443174169774</v>
      </c>
      <c r="V1105" s="16">
        <f>U1105*(dt) + V1104</f>
        <v>0.58809205225386674</v>
      </c>
      <c r="W1105" s="18">
        <f>V1105*dt + W1104</f>
        <v>-0.42191358181565281</v>
      </c>
    </row>
    <row r="1106" spans="1:23" x14ac:dyDescent="0.25">
      <c r="A1106">
        <v>55.2</v>
      </c>
      <c r="B1106">
        <v>0.435</v>
      </c>
      <c r="C1106">
        <v>0.19</v>
      </c>
      <c r="D1106">
        <f t="shared" si="102"/>
        <v>-9.8999999999999977E-2</v>
      </c>
      <c r="E1106">
        <f t="shared" si="103"/>
        <v>0.11600000000000005</v>
      </c>
      <c r="F1106" s="24">
        <f t="shared" si="104"/>
        <v>0.14567849999999996</v>
      </c>
      <c r="G1106" s="24">
        <f t="shared" si="105"/>
        <v>4.3799280000000038E-2</v>
      </c>
      <c r="H1106" s="24">
        <f t="shared" si="106"/>
        <v>2.7074999999999998E-3</v>
      </c>
      <c r="I1106" s="24">
        <f t="shared" si="107"/>
        <v>0.19218527999999999</v>
      </c>
      <c r="K1106" s="17">
        <v>1105</v>
      </c>
      <c r="L1106" s="16">
        <f>L1105+dt</f>
        <v>11.039999999999809</v>
      </c>
      <c r="M1106" s="16">
        <f>-springK*(P1105)+grav*mass</f>
        <v>1.3233869503306106</v>
      </c>
      <c r="N1106" s="16">
        <f>Table2[[#This Row],[F]]/mass</f>
        <v>8.8225796688707376</v>
      </c>
      <c r="O1106" s="16">
        <f>N1106*(dt) + O1105</f>
        <v>0.69669801154884314</v>
      </c>
      <c r="P1106" s="18">
        <f>O1106*dt + P1105</f>
        <v>-0.42235513207047332</v>
      </c>
      <c r="R1106" s="17">
        <v>1105</v>
      </c>
      <c r="S1106" s="16">
        <f>S1105+dt</f>
        <v>11.039999999999809</v>
      </c>
      <c r="T1106" s="16">
        <f>-springK*(W1105)+grav*mass-$Y$2*V1105</f>
        <v>1.2745693255676456</v>
      </c>
      <c r="U1106" s="16">
        <f>Table24[[#This Row],[F]]/mass</f>
        <v>8.4971288371176374</v>
      </c>
      <c r="V1106" s="16">
        <f>U1106*(dt) + V1105</f>
        <v>0.67306334062504314</v>
      </c>
      <c r="W1106" s="18">
        <f>V1106*dt + W1105</f>
        <v>-0.4151829484094024</v>
      </c>
    </row>
    <row r="1107" spans="1:23" x14ac:dyDescent="0.25">
      <c r="A1107">
        <v>55.25</v>
      </c>
      <c r="B1107">
        <v>0.439</v>
      </c>
      <c r="C1107">
        <v>-0.02</v>
      </c>
      <c r="D1107">
        <f t="shared" si="102"/>
        <v>-0.10299999999999998</v>
      </c>
      <c r="E1107">
        <f t="shared" si="103"/>
        <v>0.11200000000000004</v>
      </c>
      <c r="F1107" s="24">
        <f t="shared" si="104"/>
        <v>0.15156449999999996</v>
      </c>
      <c r="G1107" s="24">
        <f t="shared" si="105"/>
        <v>4.0830720000000029E-2</v>
      </c>
      <c r="H1107" s="24">
        <f t="shared" si="106"/>
        <v>3.0000000000000001E-5</v>
      </c>
      <c r="I1107" s="24">
        <f t="shared" si="107"/>
        <v>0.19242521999999998</v>
      </c>
      <c r="K1107" s="17">
        <v>1106</v>
      </c>
      <c r="L1107" s="16">
        <f>L1106+dt</f>
        <v>11.049999999999809</v>
      </c>
      <c r="M1107" s="16">
        <f>-springK*(P1106)+grav*mass</f>
        <v>1.2780319097787813</v>
      </c>
      <c r="N1107" s="16">
        <f>Table2[[#This Row],[F]]/mass</f>
        <v>8.5202127318585426</v>
      </c>
      <c r="O1107" s="16">
        <f>N1107*(dt) + O1106</f>
        <v>0.7819001388674286</v>
      </c>
      <c r="P1107" s="18">
        <f>O1107*dt + P1106</f>
        <v>-0.41453613068179901</v>
      </c>
      <c r="R1107" s="17">
        <v>1106</v>
      </c>
      <c r="S1107" s="16">
        <f>S1106+dt</f>
        <v>11.049999999999809</v>
      </c>
      <c r="T1107" s="16">
        <f>-springK*(W1106)+grav*mass-$Y$2*V1106</f>
        <v>1.2306679308045843</v>
      </c>
      <c r="U1107" s="16">
        <f>Table24[[#This Row],[F]]/mass</f>
        <v>8.2044528720305614</v>
      </c>
      <c r="V1107" s="16">
        <f>U1107*(dt) + V1106</f>
        <v>0.75510786934534879</v>
      </c>
      <c r="W1107" s="18">
        <f>V1107*dt + W1106</f>
        <v>-0.40763186971594889</v>
      </c>
    </row>
    <row r="1108" spans="1:23" x14ac:dyDescent="0.25">
      <c r="A1108">
        <v>55.3</v>
      </c>
      <c r="B1108">
        <v>0.432</v>
      </c>
      <c r="C1108">
        <v>-0.24</v>
      </c>
      <c r="D1108">
        <f t="shared" si="102"/>
        <v>-9.5999999999999974E-2</v>
      </c>
      <c r="E1108">
        <f t="shared" si="103"/>
        <v>0.11900000000000005</v>
      </c>
      <c r="F1108" s="24">
        <f t="shared" si="104"/>
        <v>0.14126399999999997</v>
      </c>
      <c r="G1108" s="24">
        <f t="shared" si="105"/>
        <v>4.6094055000000037E-2</v>
      </c>
      <c r="H1108" s="24">
        <f t="shared" si="106"/>
        <v>4.3200000000000001E-3</v>
      </c>
      <c r="I1108" s="24">
        <f t="shared" si="107"/>
        <v>0.19167805500000001</v>
      </c>
      <c r="K1108" s="17">
        <v>1107</v>
      </c>
      <c r="L1108" s="16">
        <f>L1107+dt</f>
        <v>11.059999999999809</v>
      </c>
      <c r="M1108" s="16">
        <f>-springK*(P1107)+grav*mass</f>
        <v>1.2271302107385116</v>
      </c>
      <c r="N1108" s="16">
        <f>Table2[[#This Row],[F]]/mass</f>
        <v>8.1808680715900781</v>
      </c>
      <c r="O1108" s="16">
        <f>N1108*(dt) + O1107</f>
        <v>0.86370881958332935</v>
      </c>
      <c r="P1108" s="18">
        <f>O1108*dt + P1107</f>
        <v>-0.4058990424859657</v>
      </c>
      <c r="R1108" s="17">
        <v>1107</v>
      </c>
      <c r="S1108" s="16">
        <f>S1107+dt</f>
        <v>11.059999999999809</v>
      </c>
      <c r="T1108" s="16">
        <f>-springK*(W1107)+grav*mass-$Y$2*V1107</f>
        <v>1.181428363981482</v>
      </c>
      <c r="U1108" s="16">
        <f>Table24[[#This Row],[F]]/mass</f>
        <v>7.8761890932098799</v>
      </c>
      <c r="V1108" s="16">
        <f>U1108*(dt) + V1107</f>
        <v>0.83386976027744764</v>
      </c>
      <c r="W1108" s="18">
        <f>V1108*dt + W1107</f>
        <v>-0.39929317211317439</v>
      </c>
    </row>
    <row r="1109" spans="1:23" x14ac:dyDescent="0.25">
      <c r="A1109">
        <v>55.35</v>
      </c>
      <c r="B1109">
        <v>0.41499999999999998</v>
      </c>
      <c r="C1109">
        <v>-0.43</v>
      </c>
      <c r="D1109">
        <f t="shared" si="102"/>
        <v>-7.8999999999999959E-2</v>
      </c>
      <c r="E1109">
        <f t="shared" si="103"/>
        <v>0.13600000000000007</v>
      </c>
      <c r="F1109" s="24">
        <f t="shared" si="104"/>
        <v>0.11624849999999995</v>
      </c>
      <c r="G1109" s="24">
        <f t="shared" si="105"/>
        <v>6.020448000000006E-2</v>
      </c>
      <c r="H1109" s="24">
        <f t="shared" si="106"/>
        <v>1.3867499999999998E-2</v>
      </c>
      <c r="I1109" s="24">
        <f t="shared" si="107"/>
        <v>0.19032048000000001</v>
      </c>
      <c r="K1109" s="17">
        <v>1108</v>
      </c>
      <c r="L1109" s="16">
        <f>L1108+dt</f>
        <v>11.069999999999808</v>
      </c>
      <c r="M1109" s="16">
        <f>-springK*(P1108)+grav*mass</f>
        <v>1.1709027665836367</v>
      </c>
      <c r="N1109" s="16">
        <f>Table2[[#This Row],[F]]/mass</f>
        <v>7.8060184438909115</v>
      </c>
      <c r="O1109" s="16">
        <f>N1109*(dt) + O1108</f>
        <v>0.94176900402223851</v>
      </c>
      <c r="P1109" s="18">
        <f>O1109*dt + P1108</f>
        <v>-0.39648135244574334</v>
      </c>
      <c r="R1109" s="17">
        <v>1108</v>
      </c>
      <c r="S1109" s="16">
        <f>S1108+dt</f>
        <v>11.069999999999808</v>
      </c>
      <c r="T1109" s="16">
        <f>-springK*(W1108)+grav*mass-$Y$2*V1108</f>
        <v>1.1270646806964879</v>
      </c>
      <c r="U1109" s="16">
        <f>Table24[[#This Row],[F]]/mass</f>
        <v>7.5137645379765861</v>
      </c>
      <c r="V1109" s="16">
        <f>U1109*(dt) + V1108</f>
        <v>0.9090074056572135</v>
      </c>
      <c r="W1109" s="18">
        <f>V1109*dt + W1108</f>
        <v>-0.39020309805660225</v>
      </c>
    </row>
    <row r="1110" spans="1:23" x14ac:dyDescent="0.25">
      <c r="A1110">
        <v>55.4</v>
      </c>
      <c r="B1110">
        <v>0.38900000000000001</v>
      </c>
      <c r="C1110">
        <v>-0.56999999999999995</v>
      </c>
      <c r="D1110">
        <f t="shared" si="102"/>
        <v>-5.2999999999999992E-2</v>
      </c>
      <c r="E1110">
        <f t="shared" si="103"/>
        <v>0.16200000000000003</v>
      </c>
      <c r="F1110" s="24">
        <f t="shared" si="104"/>
        <v>7.7989499999999989E-2</v>
      </c>
      <c r="G1110" s="24">
        <f t="shared" si="105"/>
        <v>8.5424220000000037E-2</v>
      </c>
      <c r="H1110" s="24">
        <f t="shared" si="106"/>
        <v>2.4367499999999997E-2</v>
      </c>
      <c r="I1110" s="24">
        <f t="shared" si="107"/>
        <v>0.18778122000000003</v>
      </c>
      <c r="K1110" s="17">
        <v>1109</v>
      </c>
      <c r="L1110" s="16">
        <f>L1109+dt</f>
        <v>11.079999999999808</v>
      </c>
      <c r="M1110" s="16">
        <f>-springK*(P1109)+grav*mass</f>
        <v>1.1095936044217891</v>
      </c>
      <c r="N1110" s="16">
        <f>Table2[[#This Row],[F]]/mass</f>
        <v>7.3972906961452614</v>
      </c>
      <c r="O1110" s="16">
        <f>N1110*(dt) + O1109</f>
        <v>1.0157419109836912</v>
      </c>
      <c r="P1110" s="18">
        <f>O1110*dt + P1109</f>
        <v>-0.38632393333590642</v>
      </c>
      <c r="R1110" s="17">
        <v>1109</v>
      </c>
      <c r="S1110" s="16">
        <f>S1109+dt</f>
        <v>11.079999999999808</v>
      </c>
      <c r="T1110" s="16">
        <f>-springK*(W1109)+grav*mass-$Y$2*V1109</f>
        <v>1.0678131609428232</v>
      </c>
      <c r="U1110" s="16">
        <f>Table24[[#This Row],[F]]/mass</f>
        <v>7.1187544062854879</v>
      </c>
      <c r="V1110" s="16">
        <f>U1110*(dt) + V1109</f>
        <v>0.98019494972006838</v>
      </c>
      <c r="W1110" s="18">
        <f>V1110*dt + W1109</f>
        <v>-0.38040114855940155</v>
      </c>
    </row>
    <row r="1111" spans="1:23" x14ac:dyDescent="0.25">
      <c r="A1111">
        <v>55.45</v>
      </c>
      <c r="B1111">
        <v>0.35799999999999998</v>
      </c>
      <c r="C1111">
        <v>-0.65</v>
      </c>
      <c r="D1111">
        <f t="shared" si="102"/>
        <v>-2.1999999999999964E-2</v>
      </c>
      <c r="E1111">
        <f t="shared" si="103"/>
        <v>0.19300000000000006</v>
      </c>
      <c r="F1111" s="24">
        <f t="shared" si="104"/>
        <v>3.2372999999999943E-2</v>
      </c>
      <c r="G1111" s="24">
        <f t="shared" si="105"/>
        <v>0.12124549500000008</v>
      </c>
      <c r="H1111" s="24">
        <f t="shared" si="106"/>
        <v>3.16875E-2</v>
      </c>
      <c r="I1111" s="24">
        <f t="shared" si="107"/>
        <v>0.18530599500000003</v>
      </c>
      <c r="K1111" s="17">
        <v>1110</v>
      </c>
      <c r="L1111" s="16">
        <f>L1110+dt</f>
        <v>11.089999999999808</v>
      </c>
      <c r="M1111" s="16">
        <f>-springK*(P1110)+grav*mass</f>
        <v>1.0434688060167507</v>
      </c>
      <c r="N1111" s="16">
        <f>Table2[[#This Row],[F]]/mass</f>
        <v>6.9564587067783386</v>
      </c>
      <c r="O1111" s="16">
        <f>N1111*(dt) + O1110</f>
        <v>1.0853064980514746</v>
      </c>
      <c r="P1111" s="18">
        <f>O1111*dt + P1110</f>
        <v>-0.37547086835539167</v>
      </c>
      <c r="R1111" s="17">
        <v>1110</v>
      </c>
      <c r="S1111" s="16">
        <f>S1110+dt</f>
        <v>11.089999999999808</v>
      </c>
      <c r="T1111" s="16">
        <f>-springK*(W1110)+grav*mass-$Y$2*V1110</f>
        <v>1.0039312821719839</v>
      </c>
      <c r="U1111" s="16">
        <f>Table24[[#This Row],[F]]/mass</f>
        <v>6.6928752144798933</v>
      </c>
      <c r="V1111" s="16">
        <f>U1111*(dt) + V1110</f>
        <v>1.0471237018648674</v>
      </c>
      <c r="W1111" s="18">
        <f>V1111*dt + W1110</f>
        <v>-0.36992991154075289</v>
      </c>
    </row>
    <row r="1112" spans="1:23" x14ac:dyDescent="0.25">
      <c r="A1112">
        <v>55.5</v>
      </c>
      <c r="B1112">
        <v>0.32400000000000001</v>
      </c>
      <c r="C1112">
        <v>-0.66</v>
      </c>
      <c r="D1112">
        <f t="shared" si="102"/>
        <v>1.2000000000000011E-2</v>
      </c>
      <c r="E1112">
        <f t="shared" si="103"/>
        <v>0.22700000000000004</v>
      </c>
      <c r="F1112" s="24">
        <f t="shared" si="104"/>
        <v>-1.7658000000000014E-2</v>
      </c>
      <c r="G1112" s="24">
        <f t="shared" si="105"/>
        <v>0.16772689500000007</v>
      </c>
      <c r="H1112" s="24">
        <f t="shared" si="106"/>
        <v>3.2670000000000005E-2</v>
      </c>
      <c r="I1112" s="24">
        <f t="shared" si="107"/>
        <v>0.18273889500000007</v>
      </c>
      <c r="K1112" s="17">
        <v>1111</v>
      </c>
      <c r="L1112" s="16">
        <f>L1111+dt</f>
        <v>11.099999999999808</v>
      </c>
      <c r="M1112" s="16">
        <f>-springK*(P1111)+grav*mass</f>
        <v>0.97281535299359967</v>
      </c>
      <c r="N1112" s="16">
        <f>Table2[[#This Row],[F]]/mass</f>
        <v>6.4854356866239984</v>
      </c>
      <c r="O1112" s="16">
        <f>N1112*(dt) + O1111</f>
        <v>1.1501608549177147</v>
      </c>
      <c r="P1112" s="18">
        <f>O1112*dt + P1111</f>
        <v>-0.36396925980621453</v>
      </c>
      <c r="R1112" s="17">
        <v>1111</v>
      </c>
      <c r="S1112" s="16">
        <f>S1111+dt</f>
        <v>11.099999999999808</v>
      </c>
      <c r="T1112" s="16">
        <f>-springK*(W1111)+grav*mass-$Y$2*V1111</f>
        <v>0.93569660042843628</v>
      </c>
      <c r="U1112" s="16">
        <f>Table24[[#This Row],[F]]/mass</f>
        <v>6.2379773361895756</v>
      </c>
      <c r="V1112" s="16">
        <f>U1112*(dt) + V1111</f>
        <v>1.1095034752267632</v>
      </c>
      <c r="W1112" s="18">
        <f>V1112*dt + W1111</f>
        <v>-0.35883487678848525</v>
      </c>
    </row>
    <row r="1113" spans="1:23" x14ac:dyDescent="0.25">
      <c r="A1113">
        <v>55.55</v>
      </c>
      <c r="B1113">
        <v>0.29199999999999998</v>
      </c>
      <c r="C1113">
        <v>-0.61</v>
      </c>
      <c r="D1113">
        <f t="shared" si="102"/>
        <v>4.4000000000000039E-2</v>
      </c>
      <c r="E1113">
        <f t="shared" si="103"/>
        <v>0.25900000000000006</v>
      </c>
      <c r="F1113" s="24">
        <f t="shared" si="104"/>
        <v>-6.4746000000000067E-2</v>
      </c>
      <c r="G1113" s="24">
        <f t="shared" si="105"/>
        <v>0.21834865500000009</v>
      </c>
      <c r="H1113" s="24">
        <f t="shared" si="106"/>
        <v>2.7907499999999998E-2</v>
      </c>
      <c r="I1113" s="24">
        <f t="shared" si="107"/>
        <v>0.18151015500000003</v>
      </c>
      <c r="K1113" s="17">
        <v>1112</v>
      </c>
      <c r="L1113" s="16">
        <f>L1112+dt</f>
        <v>11.109999999999808</v>
      </c>
      <c r="M1113" s="16">
        <f>-springK*(P1112)+grav*mass</f>
        <v>0.89793988133845626</v>
      </c>
      <c r="N1113" s="16">
        <f>Table2[[#This Row],[F]]/mass</f>
        <v>5.9862658755897087</v>
      </c>
      <c r="O1113" s="16">
        <f>N1113*(dt) + O1112</f>
        <v>1.2100235136736117</v>
      </c>
      <c r="P1113" s="18">
        <f>O1113*dt + P1112</f>
        <v>-0.35186902466947839</v>
      </c>
      <c r="R1113" s="17">
        <v>1112</v>
      </c>
      <c r="S1113" s="16">
        <f>S1112+dt</f>
        <v>11.109999999999808</v>
      </c>
      <c r="T1113" s="16">
        <f>-springK*(W1112)+grav*mass-$Y$2*V1112</f>
        <v>0.86340554441781225</v>
      </c>
      <c r="U1113" s="16">
        <f>Table24[[#This Row],[F]]/mass</f>
        <v>5.7560369627854149</v>
      </c>
      <c r="V1113" s="16">
        <f>U1113*(dt) + V1112</f>
        <v>1.1670638448546173</v>
      </c>
      <c r="W1113" s="18">
        <f>V1113*dt + W1112</f>
        <v>-0.34716423833993909</v>
      </c>
    </row>
    <row r="1114" spans="1:23" x14ac:dyDescent="0.25">
      <c r="A1114">
        <v>55.6</v>
      </c>
      <c r="B1114">
        <v>0.26300000000000001</v>
      </c>
      <c r="C1114">
        <v>-0.49</v>
      </c>
      <c r="D1114">
        <f t="shared" si="102"/>
        <v>7.3000000000000009E-2</v>
      </c>
      <c r="E1114">
        <f t="shared" si="103"/>
        <v>0.28800000000000003</v>
      </c>
      <c r="F1114" s="24">
        <f t="shared" si="104"/>
        <v>-0.10741950000000001</v>
      </c>
      <c r="G1114" s="24">
        <f t="shared" si="105"/>
        <v>0.26998272000000006</v>
      </c>
      <c r="H1114" s="24">
        <f t="shared" si="106"/>
        <v>1.8007499999999999E-2</v>
      </c>
      <c r="I1114" s="24">
        <f t="shared" si="107"/>
        <v>0.18057072000000007</v>
      </c>
      <c r="K1114" s="17">
        <v>1113</v>
      </c>
      <c r="L1114" s="16">
        <f>L1113+dt</f>
        <v>11.119999999999807</v>
      </c>
      <c r="M1114" s="16">
        <f>-springK*(P1113)+grav*mass</f>
        <v>0.81916735059830414</v>
      </c>
      <c r="N1114" s="16">
        <f>Table2[[#This Row],[F]]/mass</f>
        <v>5.461115670655361</v>
      </c>
      <c r="O1114" s="16">
        <f>N1114*(dt) + O1113</f>
        <v>1.2646346703801654</v>
      </c>
      <c r="P1114" s="18">
        <f>O1114*dt + P1113</f>
        <v>-0.33922267796567673</v>
      </c>
      <c r="R1114" s="17">
        <v>1113</v>
      </c>
      <c r="S1114" s="16">
        <f>S1113+dt</f>
        <v>11.119999999999807</v>
      </c>
      <c r="T1114" s="16">
        <f>-springK*(W1113)+grav*mass-$Y$2*V1113</f>
        <v>0.78737212774814891</v>
      </c>
      <c r="U1114" s="16">
        <f>Table24[[#This Row],[F]]/mass</f>
        <v>5.249147518320993</v>
      </c>
      <c r="V1114" s="16">
        <f>U1114*(dt) + V1113</f>
        <v>1.2195553200378273</v>
      </c>
      <c r="W1114" s="18">
        <f>V1114*dt + W1113</f>
        <v>-0.3349686851395608</v>
      </c>
    </row>
    <row r="1115" spans="1:23" x14ac:dyDescent="0.25">
      <c r="A1115">
        <v>55.65</v>
      </c>
      <c r="B1115">
        <v>0.24299999999999999</v>
      </c>
      <c r="C1115">
        <v>-0.31</v>
      </c>
      <c r="D1115">
        <f t="shared" si="102"/>
        <v>9.3000000000000027E-2</v>
      </c>
      <c r="E1115">
        <f t="shared" si="103"/>
        <v>0.30800000000000005</v>
      </c>
      <c r="F1115" s="24">
        <f t="shared" si="104"/>
        <v>-0.13684950000000004</v>
      </c>
      <c r="G1115" s="24">
        <f t="shared" si="105"/>
        <v>0.30878232000000011</v>
      </c>
      <c r="H1115" s="24">
        <f t="shared" si="106"/>
        <v>7.2075000000000004E-3</v>
      </c>
      <c r="I1115" s="24">
        <f t="shared" si="107"/>
        <v>0.17914032000000008</v>
      </c>
      <c r="K1115" s="17">
        <v>1114</v>
      </c>
      <c r="L1115" s="16">
        <f>L1114+dt</f>
        <v>11.129999999999807</v>
      </c>
      <c r="M1115" s="16">
        <f>-springK*(P1114)+grav*mass</f>
        <v>0.73683963355655524</v>
      </c>
      <c r="N1115" s="16">
        <f>Table2[[#This Row],[F]]/mass</f>
        <v>4.9122642237103689</v>
      </c>
      <c r="O1115" s="16">
        <f>N1115*(dt) + O1114</f>
        <v>1.313757312617269</v>
      </c>
      <c r="P1115" s="18">
        <f>O1115*dt + P1114</f>
        <v>-0.32608510483950404</v>
      </c>
      <c r="R1115" s="17">
        <v>1114</v>
      </c>
      <c r="S1115" s="16">
        <f>S1114+dt</f>
        <v>11.129999999999807</v>
      </c>
      <c r="T1115" s="16">
        <f>-springK*(W1114)+grav*mass-$Y$2*V1114</f>
        <v>0.7079265849385028</v>
      </c>
      <c r="U1115" s="16">
        <f>Table24[[#This Row],[F]]/mass</f>
        <v>4.7195105662566856</v>
      </c>
      <c r="V1115" s="16">
        <f>U1115*(dt) + V1114</f>
        <v>1.2667504257003941</v>
      </c>
      <c r="W1115" s="18">
        <f>V1115*dt + W1114</f>
        <v>-0.32230118088255688</v>
      </c>
    </row>
    <row r="1116" spans="1:23" x14ac:dyDescent="0.25">
      <c r="A1116">
        <v>55.7</v>
      </c>
      <c r="B1116">
        <v>0.23200000000000001</v>
      </c>
      <c r="C1116">
        <v>-0.11</v>
      </c>
      <c r="D1116">
        <f t="shared" si="102"/>
        <v>0.10400000000000001</v>
      </c>
      <c r="E1116">
        <f t="shared" si="103"/>
        <v>0.31900000000000006</v>
      </c>
      <c r="F1116" s="24">
        <f t="shared" si="104"/>
        <v>-0.15303600000000001</v>
      </c>
      <c r="G1116" s="24">
        <f t="shared" si="105"/>
        <v>0.33123205500000014</v>
      </c>
      <c r="H1116" s="24">
        <f t="shared" si="106"/>
        <v>9.0749999999999989E-4</v>
      </c>
      <c r="I1116" s="24">
        <f t="shared" si="107"/>
        <v>0.17910355500000014</v>
      </c>
      <c r="K1116" s="17">
        <v>1115</v>
      </c>
      <c r="L1116" s="16">
        <f>L1115+dt</f>
        <v>11.139999999999807</v>
      </c>
      <c r="M1116" s="16">
        <f>-springK*(P1115)+grav*mass</f>
        <v>0.65131403250517139</v>
      </c>
      <c r="N1116" s="16">
        <f>Table2[[#This Row],[F]]/mass</f>
        <v>4.3420935500344759</v>
      </c>
      <c r="O1116" s="16">
        <f>N1116*(dt) + O1115</f>
        <v>1.3571782481176138</v>
      </c>
      <c r="P1116" s="18">
        <f>O1116*dt + P1115</f>
        <v>-0.31251332235832791</v>
      </c>
      <c r="R1116" s="17">
        <v>1115</v>
      </c>
      <c r="S1116" s="16">
        <f>S1115+dt</f>
        <v>11.139999999999807</v>
      </c>
      <c r="T1116" s="16">
        <f>-springK*(W1115)+grav*mass-$Y$2*V1115</f>
        <v>0.6254139371197448</v>
      </c>
      <c r="U1116" s="16">
        <f>Table24[[#This Row],[F]]/mass</f>
        <v>4.1694262474649655</v>
      </c>
      <c r="V1116" s="16">
        <f>U1116*(dt) + V1115</f>
        <v>1.3084446881750438</v>
      </c>
      <c r="W1116" s="18">
        <f>V1116*dt + W1115</f>
        <v>-0.30921673400080646</v>
      </c>
    </row>
    <row r="1117" spans="1:23" x14ac:dyDescent="0.25">
      <c r="A1117">
        <v>55.75</v>
      </c>
      <c r="B1117">
        <v>0.23200000000000001</v>
      </c>
      <c r="C1117">
        <v>0.11</v>
      </c>
      <c r="D1117">
        <f t="shared" si="102"/>
        <v>0.10400000000000001</v>
      </c>
      <c r="E1117">
        <f t="shared" si="103"/>
        <v>0.31900000000000006</v>
      </c>
      <c r="F1117" s="24">
        <f t="shared" si="104"/>
        <v>-0.15303600000000001</v>
      </c>
      <c r="G1117" s="24">
        <f t="shared" si="105"/>
        <v>0.33123205500000014</v>
      </c>
      <c r="H1117" s="24">
        <f t="shared" si="106"/>
        <v>9.0749999999999989E-4</v>
      </c>
      <c r="I1117" s="24">
        <f t="shared" si="107"/>
        <v>0.17910355500000014</v>
      </c>
      <c r="K1117" s="17">
        <v>1116</v>
      </c>
      <c r="L1117" s="16">
        <f>L1116+dt</f>
        <v>11.149999999999807</v>
      </c>
      <c r="M1117" s="16">
        <f>-springK*(P1116)+grav*mass</f>
        <v>0.56296172855271442</v>
      </c>
      <c r="N1117" s="16">
        <f>Table2[[#This Row],[F]]/mass</f>
        <v>3.7530781903514296</v>
      </c>
      <c r="O1117" s="16">
        <f>N1117*(dt) + O1116</f>
        <v>1.394709030021128</v>
      </c>
      <c r="P1117" s="18">
        <f>O1117*dt + P1116</f>
        <v>-0.29856623205811661</v>
      </c>
      <c r="R1117" s="17">
        <v>1116</v>
      </c>
      <c r="S1117" s="16">
        <f>S1116+dt</f>
        <v>11.149999999999807</v>
      </c>
      <c r="T1117" s="16">
        <f>-springK*(W1116)+grav*mass-$Y$2*V1116</f>
        <v>0.54019249365707478</v>
      </c>
      <c r="U1117" s="16">
        <f>Table24[[#This Row],[F]]/mass</f>
        <v>3.6012832910471655</v>
      </c>
      <c r="V1117" s="16">
        <f>U1117*(dt) + V1116</f>
        <v>1.3444575210855154</v>
      </c>
      <c r="W1117" s="18">
        <f>V1117*dt + W1116</f>
        <v>-0.29577215878995128</v>
      </c>
    </row>
    <row r="1118" spans="1:23" x14ac:dyDescent="0.25">
      <c r="A1118">
        <v>55.8</v>
      </c>
      <c r="B1118">
        <v>0.24299999999999999</v>
      </c>
      <c r="C1118">
        <v>0.31</v>
      </c>
      <c r="D1118">
        <f t="shared" si="102"/>
        <v>9.3000000000000027E-2</v>
      </c>
      <c r="E1118">
        <f t="shared" si="103"/>
        <v>0.30800000000000005</v>
      </c>
      <c r="F1118" s="24">
        <f t="shared" si="104"/>
        <v>-0.13684950000000004</v>
      </c>
      <c r="G1118" s="24">
        <f t="shared" si="105"/>
        <v>0.30878232000000011</v>
      </c>
      <c r="H1118" s="24">
        <f t="shared" si="106"/>
        <v>7.2075000000000004E-3</v>
      </c>
      <c r="I1118" s="24">
        <f t="shared" si="107"/>
        <v>0.17914032000000008</v>
      </c>
      <c r="K1118" s="17">
        <v>1117</v>
      </c>
      <c r="L1118" s="16">
        <f>L1117+dt</f>
        <v>11.159999999999807</v>
      </c>
      <c r="M1118" s="16">
        <f>-springK*(P1117)+grav*mass</f>
        <v>0.4721661706983391</v>
      </c>
      <c r="N1118" s="16">
        <f>Table2[[#This Row],[F]]/mass</f>
        <v>3.1477744713222608</v>
      </c>
      <c r="O1118" s="16">
        <f>N1118*(dt) + O1117</f>
        <v>1.4261867747343506</v>
      </c>
      <c r="P1118" s="18">
        <f>O1118*dt + P1117</f>
        <v>-0.28430436431077311</v>
      </c>
      <c r="R1118" s="17">
        <v>1117</v>
      </c>
      <c r="S1118" s="16">
        <f>S1117+dt</f>
        <v>11.159999999999807</v>
      </c>
      <c r="T1118" s="16">
        <f>-springK*(W1117)+grav*mass-$Y$2*V1117</f>
        <v>0.4526322962014972</v>
      </c>
      <c r="U1118" s="16">
        <f>Table24[[#This Row],[F]]/mass</f>
        <v>3.0175486413433146</v>
      </c>
      <c r="V1118" s="16">
        <f>U1118*(dt) + V1117</f>
        <v>1.3746330074989486</v>
      </c>
      <c r="W1118" s="18">
        <f>V1118*dt + W1117</f>
        <v>-0.28202582871496179</v>
      </c>
    </row>
    <row r="1119" spans="1:23" x14ac:dyDescent="0.25">
      <c r="A1119">
        <v>55.85</v>
      </c>
      <c r="B1119">
        <v>0.26400000000000001</v>
      </c>
      <c r="C1119">
        <v>0.49</v>
      </c>
      <c r="D1119">
        <f t="shared" si="102"/>
        <v>7.2000000000000008E-2</v>
      </c>
      <c r="E1119">
        <f t="shared" si="103"/>
        <v>0.28700000000000003</v>
      </c>
      <c r="F1119" s="24">
        <f t="shared" si="104"/>
        <v>-0.10594800000000001</v>
      </c>
      <c r="G1119" s="24">
        <f t="shared" si="105"/>
        <v>0.26811109500000008</v>
      </c>
      <c r="H1119" s="24">
        <f t="shared" si="106"/>
        <v>1.8007499999999999E-2</v>
      </c>
      <c r="I1119" s="24">
        <f t="shared" si="107"/>
        <v>0.18017059500000007</v>
      </c>
      <c r="K1119" s="17">
        <v>1118</v>
      </c>
      <c r="L1119" s="16">
        <f>L1118+dt</f>
        <v>11.169999999999806</v>
      </c>
      <c r="M1119" s="16">
        <f>-springK*(P1118)+grav*mass</f>
        <v>0.37932141166313293</v>
      </c>
      <c r="N1119" s="16">
        <f>Table2[[#This Row],[F]]/mass</f>
        <v>2.5288094110875532</v>
      </c>
      <c r="O1119" s="16">
        <f>N1119*(dt) + O1118</f>
        <v>1.4514748688452261</v>
      </c>
      <c r="P1119" s="18">
        <f>O1119*dt + P1118</f>
        <v>-0.26978961562232084</v>
      </c>
      <c r="R1119" s="17">
        <v>1118</v>
      </c>
      <c r="S1119" s="16">
        <f>S1118+dt</f>
        <v>11.169999999999806</v>
      </c>
      <c r="T1119" s="16">
        <f>-springK*(W1118)+grav*mass-$Y$2*V1118</f>
        <v>0.36311351192690211</v>
      </c>
      <c r="U1119" s="16">
        <f>Table24[[#This Row],[F]]/mass</f>
        <v>2.4207567461793476</v>
      </c>
      <c r="V1119" s="16">
        <f>U1119*(dt) + V1118</f>
        <v>1.398840574960742</v>
      </c>
      <c r="W1119" s="18">
        <f>V1119*dt + W1118</f>
        <v>-0.26803742296535438</v>
      </c>
    </row>
    <row r="1120" spans="1:23" x14ac:dyDescent="0.25">
      <c r="A1120">
        <v>55.9</v>
      </c>
      <c r="B1120">
        <v>0.29199999999999998</v>
      </c>
      <c r="C1120">
        <v>0.61</v>
      </c>
      <c r="D1120">
        <f t="shared" si="102"/>
        <v>4.4000000000000039E-2</v>
      </c>
      <c r="E1120">
        <f t="shared" si="103"/>
        <v>0.25900000000000006</v>
      </c>
      <c r="F1120" s="24">
        <f t="shared" si="104"/>
        <v>-6.4746000000000067E-2</v>
      </c>
      <c r="G1120" s="24">
        <f t="shared" si="105"/>
        <v>0.21834865500000009</v>
      </c>
      <c r="H1120" s="24">
        <f t="shared" si="106"/>
        <v>2.7907499999999998E-2</v>
      </c>
      <c r="I1120" s="24">
        <f t="shared" si="107"/>
        <v>0.18151015500000003</v>
      </c>
      <c r="K1120" s="17">
        <v>1119</v>
      </c>
      <c r="L1120" s="16">
        <f>L1119+dt</f>
        <v>11.179999999999806</v>
      </c>
      <c r="M1120" s="16">
        <f>-springK*(P1119)+grav*mass</f>
        <v>0.28483039770130869</v>
      </c>
      <c r="N1120" s="16">
        <f>Table2[[#This Row],[F]]/mass</f>
        <v>1.8988693180087246</v>
      </c>
      <c r="O1120" s="16">
        <f>N1120*(dt) + O1119</f>
        <v>1.4704635620253135</v>
      </c>
      <c r="P1120" s="18">
        <f>O1120*dt + P1119</f>
        <v>-0.2550849800020677</v>
      </c>
      <c r="R1120" s="17">
        <v>1119</v>
      </c>
      <c r="S1120" s="16">
        <f>S1119+dt</f>
        <v>11.179999999999806</v>
      </c>
      <c r="T1120" s="16">
        <f>-springK*(W1119)+grav*mass-$Y$2*V1119</f>
        <v>0.27202478292949617</v>
      </c>
      <c r="U1120" s="16">
        <f>Table24[[#This Row],[F]]/mass</f>
        <v>1.8134985528633079</v>
      </c>
      <c r="V1120" s="16">
        <f>U1120*(dt) + V1119</f>
        <v>1.416975560489375</v>
      </c>
      <c r="W1120" s="18">
        <f>V1120*dt + W1119</f>
        <v>-0.25386766736046062</v>
      </c>
    </row>
    <row r="1121" spans="1:23" x14ac:dyDescent="0.25">
      <c r="A1121">
        <v>55.95</v>
      </c>
      <c r="B1121">
        <v>0.32400000000000001</v>
      </c>
      <c r="C1121">
        <v>0.66</v>
      </c>
      <c r="D1121">
        <f t="shared" si="102"/>
        <v>1.2000000000000011E-2</v>
      </c>
      <c r="E1121">
        <f t="shared" si="103"/>
        <v>0.22700000000000004</v>
      </c>
      <c r="F1121" s="24">
        <f t="shared" si="104"/>
        <v>-1.7658000000000014E-2</v>
      </c>
      <c r="G1121" s="24">
        <f t="shared" si="105"/>
        <v>0.16772689500000007</v>
      </c>
      <c r="H1121" s="24">
        <f t="shared" si="106"/>
        <v>3.2670000000000005E-2</v>
      </c>
      <c r="I1121" s="24">
        <f t="shared" si="107"/>
        <v>0.18273889500000007</v>
      </c>
      <c r="K1121" s="17">
        <v>1120</v>
      </c>
      <c r="L1121" s="16">
        <f>L1120+dt</f>
        <v>11.189999999999806</v>
      </c>
      <c r="M1121" s="16">
        <f>-springK*(P1120)+grav*mass</f>
        <v>0.18910321981346057</v>
      </c>
      <c r="N1121" s="16">
        <f>Table2[[#This Row],[F]]/mass</f>
        <v>1.2606881320897372</v>
      </c>
      <c r="O1121" s="16">
        <f>N1121*(dt) + O1120</f>
        <v>1.4830704433462107</v>
      </c>
      <c r="P1121" s="18">
        <f>O1121*dt + P1120</f>
        <v>-0.2402542755686056</v>
      </c>
      <c r="R1121" s="17">
        <v>1120</v>
      </c>
      <c r="S1121" s="16">
        <f>S1120+dt</f>
        <v>11.189999999999806</v>
      </c>
      <c r="T1121" s="16">
        <f>-springK*(W1120)+grav*mass-$Y$2*V1120</f>
        <v>0.17976153895610913</v>
      </c>
      <c r="U1121" s="16">
        <f>Table24[[#This Row],[F]]/mass</f>
        <v>1.1984102597073942</v>
      </c>
      <c r="V1121" s="16">
        <f>U1121*(dt) + V1120</f>
        <v>1.428959663086449</v>
      </c>
      <c r="W1121" s="18">
        <f>V1121*dt + W1120</f>
        <v>-0.23957807072959614</v>
      </c>
    </row>
    <row r="1122" spans="1:23" x14ac:dyDescent="0.25">
      <c r="A1122">
        <v>56</v>
      </c>
      <c r="B1122">
        <v>0.35799999999999998</v>
      </c>
      <c r="C1122">
        <v>0.65</v>
      </c>
      <c r="D1122">
        <f t="shared" si="102"/>
        <v>-2.1999999999999964E-2</v>
      </c>
      <c r="E1122">
        <f t="shared" si="103"/>
        <v>0.19300000000000006</v>
      </c>
      <c r="F1122" s="24">
        <f t="shared" si="104"/>
        <v>3.2372999999999943E-2</v>
      </c>
      <c r="G1122" s="24">
        <f t="shared" si="105"/>
        <v>0.12124549500000008</v>
      </c>
      <c r="H1122" s="24">
        <f t="shared" si="106"/>
        <v>3.16875E-2</v>
      </c>
      <c r="I1122" s="24">
        <f t="shared" si="107"/>
        <v>0.18530599500000003</v>
      </c>
      <c r="K1122" s="17">
        <v>1121</v>
      </c>
      <c r="L1122" s="16">
        <f>L1121+dt</f>
        <v>11.199999999999806</v>
      </c>
      <c r="M1122" s="16">
        <f>-springK*(P1121)+grav*mass</f>
        <v>9.2555333951622298E-2</v>
      </c>
      <c r="N1122" s="16">
        <f>Table2[[#This Row],[F]]/mass</f>
        <v>0.61703555967748203</v>
      </c>
      <c r="O1122" s="16">
        <f>N1122*(dt) + O1121</f>
        <v>1.4892407989429857</v>
      </c>
      <c r="P1122" s="18">
        <f>O1122*dt + P1121</f>
        <v>-0.22536186757917573</v>
      </c>
      <c r="R1122" s="17">
        <v>1121</v>
      </c>
      <c r="S1122" s="16">
        <f>S1121+dt</f>
        <v>11.199999999999806</v>
      </c>
      <c r="T1122" s="16">
        <f>-springK*(W1121)+grav*mass-$Y$2*V1121</f>
        <v>8.6724280786584312E-2</v>
      </c>
      <c r="U1122" s="16">
        <f>Table24[[#This Row],[F]]/mass</f>
        <v>0.57816187191056212</v>
      </c>
      <c r="V1122" s="16">
        <f>U1122*(dt) + V1121</f>
        <v>1.4347412818055545</v>
      </c>
      <c r="W1122" s="18">
        <f>V1122*dt + W1121</f>
        <v>-0.22523065791154059</v>
      </c>
    </row>
    <row r="1123" spans="1:23" x14ac:dyDescent="0.25">
      <c r="A1123">
        <v>56.05</v>
      </c>
      <c r="B1123">
        <v>0.38900000000000001</v>
      </c>
      <c r="C1123">
        <v>0.56999999999999995</v>
      </c>
      <c r="D1123">
        <f t="shared" si="102"/>
        <v>-5.2999999999999992E-2</v>
      </c>
      <c r="E1123">
        <f t="shared" si="103"/>
        <v>0.16200000000000003</v>
      </c>
      <c r="F1123" s="24">
        <f t="shared" si="104"/>
        <v>7.7989499999999989E-2</v>
      </c>
      <c r="G1123" s="24">
        <f t="shared" si="105"/>
        <v>8.5424220000000037E-2</v>
      </c>
      <c r="H1123" s="24">
        <f t="shared" si="106"/>
        <v>2.4367499999999997E-2</v>
      </c>
      <c r="I1123" s="24">
        <f t="shared" si="107"/>
        <v>0.18778122000000003</v>
      </c>
      <c r="K1123" s="17">
        <v>1122</v>
      </c>
      <c r="L1123" s="16">
        <f>L1122+dt</f>
        <v>11.209999999999805</v>
      </c>
      <c r="M1123" s="16">
        <f>-springK*(P1122)+grav*mass</f>
        <v>-4.394242059566178E-3</v>
      </c>
      <c r="N1123" s="16">
        <f>Table2[[#This Row],[F]]/mass</f>
        <v>-2.9294947063774522E-2</v>
      </c>
      <c r="O1123" s="16">
        <f>N1123*(dt) + O1122</f>
        <v>1.4889478494723478</v>
      </c>
      <c r="P1123" s="18">
        <f>O1123*dt + P1122</f>
        <v>-0.21047238908445226</v>
      </c>
      <c r="R1123" s="17">
        <v>1122</v>
      </c>
      <c r="S1123" s="16">
        <f>S1122+dt</f>
        <v>11.209999999999805</v>
      </c>
      <c r="T1123" s="16">
        <f>-springK*(W1122)+grav*mass-$Y$2*V1122</f>
        <v>-6.6831582776764181E-3</v>
      </c>
      <c r="U1123" s="16">
        <f>Table24[[#This Row],[F]]/mass</f>
        <v>-4.455438851784279E-2</v>
      </c>
      <c r="V1123" s="16">
        <f>U1123*(dt) + V1122</f>
        <v>1.434295737920376</v>
      </c>
      <c r="W1123" s="18">
        <f>V1123*dt + W1122</f>
        <v>-0.21088770053233682</v>
      </c>
    </row>
    <row r="1124" spans="1:23" x14ac:dyDescent="0.25">
      <c r="A1124">
        <v>56.1</v>
      </c>
      <c r="B1124">
        <v>0.41399999999999998</v>
      </c>
      <c r="C1124">
        <v>0.42</v>
      </c>
      <c r="D1124">
        <f t="shared" si="102"/>
        <v>-7.7999999999999958E-2</v>
      </c>
      <c r="E1124">
        <f t="shared" si="103"/>
        <v>0.13700000000000007</v>
      </c>
      <c r="F1124" s="24">
        <f t="shared" si="104"/>
        <v>0.11477699999999993</v>
      </c>
      <c r="G1124" s="24">
        <f t="shared" si="105"/>
        <v>6.1093095000000056E-2</v>
      </c>
      <c r="H1124" s="24">
        <f t="shared" si="106"/>
        <v>1.3229999999999997E-2</v>
      </c>
      <c r="I1124" s="24">
        <f t="shared" si="107"/>
        <v>0.189100095</v>
      </c>
      <c r="K1124" s="17">
        <v>1123</v>
      </c>
      <c r="L1124" s="16">
        <f>L1123+dt</f>
        <v>11.219999999999805</v>
      </c>
      <c r="M1124" s="16">
        <f>-springK*(P1123)+grav*mass</f>
        <v>-0.10132474706021588</v>
      </c>
      <c r="N1124" s="16">
        <f>Table2[[#This Row],[F]]/mass</f>
        <v>-0.67549831373477254</v>
      </c>
      <c r="O1124" s="16">
        <f>N1124*(dt) + O1123</f>
        <v>1.4821928663350001</v>
      </c>
      <c r="P1124" s="18">
        <f>O1124*dt + P1123</f>
        <v>-0.19565046042110226</v>
      </c>
      <c r="R1124" s="17">
        <v>1123</v>
      </c>
      <c r="S1124" s="16">
        <f>S1123+dt</f>
        <v>11.219999999999805</v>
      </c>
      <c r="T1124" s="16">
        <f>-springK*(W1123)+grav*mass-$Y$2*V1123</f>
        <v>-0.10005536527240773</v>
      </c>
      <c r="U1124" s="16">
        <f>Table24[[#This Row],[F]]/mass</f>
        <v>-0.66703576848271817</v>
      </c>
      <c r="V1124" s="16">
        <f>U1124*(dt) + V1123</f>
        <v>1.4276253802355487</v>
      </c>
      <c r="W1124" s="18">
        <f>V1124*dt + W1123</f>
        <v>-0.19661144672998135</v>
      </c>
    </row>
    <row r="1125" spans="1:23" x14ac:dyDescent="0.25">
      <c r="A1125">
        <v>56.15</v>
      </c>
      <c r="B1125">
        <v>0.43099999999999999</v>
      </c>
      <c r="C1125">
        <v>0.24</v>
      </c>
      <c r="D1125">
        <f t="shared" si="102"/>
        <v>-9.4999999999999973E-2</v>
      </c>
      <c r="E1125">
        <f t="shared" si="103"/>
        <v>0.12000000000000005</v>
      </c>
      <c r="F1125" s="24">
        <f t="shared" si="104"/>
        <v>0.13979249999999996</v>
      </c>
      <c r="G1125" s="24">
        <f t="shared" si="105"/>
        <v>4.6872000000000039E-2</v>
      </c>
      <c r="H1125" s="24">
        <f t="shared" si="106"/>
        <v>4.3200000000000001E-3</v>
      </c>
      <c r="I1125" s="24">
        <f t="shared" si="107"/>
        <v>0.1909845</v>
      </c>
      <c r="K1125" s="17">
        <v>1124</v>
      </c>
      <c r="L1125" s="16">
        <f>L1124+dt</f>
        <v>11.229999999999805</v>
      </c>
      <c r="M1125" s="16">
        <f>-springK*(P1124)+grav*mass</f>
        <v>-0.19781550265862435</v>
      </c>
      <c r="N1125" s="16">
        <f>Table2[[#This Row],[F]]/mass</f>
        <v>-1.3187700177241624</v>
      </c>
      <c r="O1125" s="16">
        <f>N1125*(dt) + O1124</f>
        <v>1.4690051661577586</v>
      </c>
      <c r="P1125" s="18">
        <f>O1125*dt + P1124</f>
        <v>-0.18096040875952468</v>
      </c>
      <c r="R1125" s="17">
        <v>1124</v>
      </c>
      <c r="S1125" s="16">
        <f>S1124+dt</f>
        <v>11.229999999999805</v>
      </c>
      <c r="T1125" s="16">
        <f>-springK*(W1124)+grav*mass-$Y$2*V1124</f>
        <v>-0.192987107168057</v>
      </c>
      <c r="U1125" s="16">
        <f>Table24[[#This Row],[F]]/mass</f>
        <v>-1.2865807144537134</v>
      </c>
      <c r="V1125" s="16">
        <f>U1125*(dt) + V1124</f>
        <v>1.4147595730910116</v>
      </c>
      <c r="W1125" s="18">
        <f>V1125*dt + W1124</f>
        <v>-0.18246385099907123</v>
      </c>
    </row>
    <row r="1126" spans="1:23" x14ac:dyDescent="0.25">
      <c r="A1126">
        <v>56.2</v>
      </c>
      <c r="B1126">
        <v>0.438</v>
      </c>
      <c r="C1126">
        <v>0.03</v>
      </c>
      <c r="D1126">
        <f t="shared" si="102"/>
        <v>-0.10199999999999998</v>
      </c>
      <c r="E1126">
        <f t="shared" si="103"/>
        <v>0.11300000000000004</v>
      </c>
      <c r="F1126" s="24">
        <f t="shared" si="104"/>
        <v>0.15009299999999998</v>
      </c>
      <c r="G1126" s="24">
        <f t="shared" si="105"/>
        <v>4.1563095000000029E-2</v>
      </c>
      <c r="H1126" s="24">
        <f t="shared" si="106"/>
        <v>6.7500000000000001E-5</v>
      </c>
      <c r="I1126" s="24">
        <f t="shared" si="107"/>
        <v>0.191723595</v>
      </c>
      <c r="K1126" s="17">
        <v>1125</v>
      </c>
      <c r="L1126" s="16">
        <f>L1125+dt</f>
        <v>11.239999999999805</v>
      </c>
      <c r="M1126" s="16">
        <f>-springK*(P1125)+grav*mass</f>
        <v>-0.29344773897549437</v>
      </c>
      <c r="N1126" s="16">
        <f>Table2[[#This Row],[F]]/mass</f>
        <v>-1.9563182598366291</v>
      </c>
      <c r="O1126" s="16">
        <f>N1126*(dt) + O1125</f>
        <v>1.4494419835593924</v>
      </c>
      <c r="P1126" s="18">
        <f>O1126*dt + P1125</f>
        <v>-0.16646598892393075</v>
      </c>
      <c r="R1126" s="17">
        <v>1125</v>
      </c>
      <c r="S1126" s="16">
        <f>S1125+dt</f>
        <v>11.239999999999805</v>
      </c>
      <c r="T1126" s="16">
        <f>-springK*(W1125)+grav*mass-$Y$2*V1125</f>
        <v>-0.2850750895691373</v>
      </c>
      <c r="U1126" s="16">
        <f>Table24[[#This Row],[F]]/mass</f>
        <v>-1.9005005971275821</v>
      </c>
      <c r="V1126" s="16">
        <f>U1126*(dt) + V1125</f>
        <v>1.3957545671197358</v>
      </c>
      <c r="W1126" s="18">
        <f>V1126*dt + W1125</f>
        <v>-0.16850630532787386</v>
      </c>
    </row>
    <row r="1127" spans="1:23" x14ac:dyDescent="0.25">
      <c r="A1127">
        <v>56.25</v>
      </c>
      <c r="B1127">
        <v>0.434</v>
      </c>
      <c r="C1127">
        <v>-0.19</v>
      </c>
      <c r="D1127">
        <f t="shared" si="102"/>
        <v>-9.7999999999999976E-2</v>
      </c>
      <c r="E1127">
        <f t="shared" si="103"/>
        <v>0.11700000000000005</v>
      </c>
      <c r="F1127" s="24">
        <f t="shared" si="104"/>
        <v>0.14420699999999997</v>
      </c>
      <c r="G1127" s="24">
        <f t="shared" si="105"/>
        <v>4.4557695000000036E-2</v>
      </c>
      <c r="H1127" s="24">
        <f t="shared" si="106"/>
        <v>2.7074999999999998E-3</v>
      </c>
      <c r="I1127" s="24">
        <f t="shared" si="107"/>
        <v>0.19147219500000001</v>
      </c>
      <c r="K1127" s="17">
        <v>1126</v>
      </c>
      <c r="L1127" s="16">
        <f>L1126+dt</f>
        <v>11.249999999999805</v>
      </c>
      <c r="M1127" s="16">
        <f>-springK*(P1126)+grav*mass</f>
        <v>-0.38780641210521094</v>
      </c>
      <c r="N1127" s="16">
        <f>Table2[[#This Row],[F]]/mass</f>
        <v>-2.5853760807014066</v>
      </c>
      <c r="O1127" s="16">
        <f>N1127*(dt) + O1126</f>
        <v>1.4235882227523784</v>
      </c>
      <c r="P1127" s="18">
        <f>O1127*dt + P1126</f>
        <v>-0.15223010669640696</v>
      </c>
      <c r="R1127" s="17">
        <v>1126</v>
      </c>
      <c r="S1127" s="16">
        <f>S1126+dt</f>
        <v>11.249999999999805</v>
      </c>
      <c r="T1127" s="16">
        <f>-springK*(W1126)+grav*mass-$Y$2*V1126</f>
        <v>-0.37591970688266096</v>
      </c>
      <c r="U1127" s="16">
        <f>Table24[[#This Row],[F]]/mass</f>
        <v>-2.5061313792177398</v>
      </c>
      <c r="V1127" s="16">
        <f>U1127*(dt) + V1126</f>
        <v>1.3706932533275584</v>
      </c>
      <c r="W1127" s="18">
        <f>V1127*dt + W1126</f>
        <v>-0.15479937279459827</v>
      </c>
    </row>
    <row r="1128" spans="1:23" x14ac:dyDescent="0.25">
      <c r="A1128">
        <v>56.3</v>
      </c>
      <c r="B1128">
        <v>0.41899999999999998</v>
      </c>
      <c r="C1128">
        <v>-0.38</v>
      </c>
      <c r="D1128">
        <f t="shared" si="102"/>
        <v>-8.2999999999999963E-2</v>
      </c>
      <c r="E1128">
        <f t="shared" si="103"/>
        <v>0.13200000000000006</v>
      </c>
      <c r="F1128" s="24">
        <f t="shared" si="104"/>
        <v>0.12213449999999995</v>
      </c>
      <c r="G1128" s="24">
        <f t="shared" si="105"/>
        <v>5.6715120000000049E-2</v>
      </c>
      <c r="H1128" s="24">
        <f t="shared" si="106"/>
        <v>1.0829999999999999E-2</v>
      </c>
      <c r="I1128" s="24">
        <f t="shared" si="107"/>
        <v>0.18967961999999999</v>
      </c>
      <c r="K1128" s="17">
        <v>1127</v>
      </c>
      <c r="L1128" s="16">
        <f>L1127+dt</f>
        <v>11.259999999999804</v>
      </c>
      <c r="M1128" s="16">
        <f>-springK*(P1127)+grav*mass</f>
        <v>-0.48048200540639074</v>
      </c>
      <c r="N1128" s="16">
        <f>Table2[[#This Row],[F]]/mass</f>
        <v>-3.2032133693759386</v>
      </c>
      <c r="O1128" s="16">
        <f>N1128*(dt) + O1127</f>
        <v>1.3915560890586189</v>
      </c>
      <c r="P1128" s="18">
        <f>O1128*dt + P1127</f>
        <v>-0.13831454580582078</v>
      </c>
      <c r="R1128" s="17">
        <v>1127</v>
      </c>
      <c r="S1128" s="16">
        <f>S1127+dt</f>
        <v>11.259999999999804</v>
      </c>
      <c r="T1128" s="16">
        <f>-springK*(W1127)+grav*mass-$Y$2*V1127</f>
        <v>-0.46512677636049299</v>
      </c>
      <c r="U1128" s="16">
        <f>Table24[[#This Row],[F]]/mass</f>
        <v>-3.10084517573662</v>
      </c>
      <c r="V1128" s="16">
        <f>U1128*(dt) + V1127</f>
        <v>1.3396848015701923</v>
      </c>
      <c r="W1128" s="18">
        <f>V1128*dt + W1127</f>
        <v>-0.14140252477889634</v>
      </c>
    </row>
    <row r="1129" spans="1:23" x14ac:dyDescent="0.25">
      <c r="A1129">
        <v>56.35</v>
      </c>
      <c r="B1129">
        <v>0.39600000000000002</v>
      </c>
      <c r="C1129">
        <v>-0.54</v>
      </c>
      <c r="D1129">
        <f t="shared" si="102"/>
        <v>-0.06</v>
      </c>
      <c r="E1129">
        <f t="shared" si="103"/>
        <v>0.15500000000000003</v>
      </c>
      <c r="F1129" s="24">
        <f t="shared" si="104"/>
        <v>8.8289999999999993E-2</v>
      </c>
      <c r="G1129" s="24">
        <f t="shared" si="105"/>
        <v>7.8201375000000017E-2</v>
      </c>
      <c r="H1129" s="24">
        <f t="shared" si="106"/>
        <v>2.1870000000000001E-2</v>
      </c>
      <c r="I1129" s="24">
        <f t="shared" si="107"/>
        <v>0.188361375</v>
      </c>
      <c r="K1129" s="17">
        <v>1128</v>
      </c>
      <c r="L1129" s="16">
        <f>L1128+dt</f>
        <v>11.269999999999804</v>
      </c>
      <c r="M1129" s="16">
        <f>-springK*(P1128)+grav*mass</f>
        <v>-0.57107230680410681</v>
      </c>
      <c r="N1129" s="16">
        <f>Table2[[#This Row],[F]]/mass</f>
        <v>-3.807148712027379</v>
      </c>
      <c r="O1129" s="16">
        <f>N1129*(dt) + O1128</f>
        <v>1.3534846019383451</v>
      </c>
      <c r="P1129" s="18">
        <f>O1129*dt + P1128</f>
        <v>-0.12477969978643733</v>
      </c>
      <c r="R1129" s="17">
        <v>1128</v>
      </c>
      <c r="S1129" s="16">
        <f>S1128+dt</f>
        <v>11.269999999999804</v>
      </c>
      <c r="T1129" s="16">
        <f>-springK*(W1128)+grav*mass-$Y$2*V1128</f>
        <v>-0.55230924849095508</v>
      </c>
      <c r="U1129" s="16">
        <f>Table24[[#This Row],[F]]/mass</f>
        <v>-3.6820616566063675</v>
      </c>
      <c r="V1129" s="16">
        <f>U1129*(dt) + V1128</f>
        <v>1.3028641850041287</v>
      </c>
      <c r="W1129" s="18">
        <f>V1129*dt + W1128</f>
        <v>-0.12837388292885504</v>
      </c>
    </row>
    <row r="1130" spans="1:23" x14ac:dyDescent="0.25">
      <c r="A1130">
        <v>56.4</v>
      </c>
      <c r="B1130">
        <v>0.36599999999999999</v>
      </c>
      <c r="C1130">
        <v>-0.63</v>
      </c>
      <c r="D1130">
        <f t="shared" si="102"/>
        <v>-2.9999999999999971E-2</v>
      </c>
      <c r="E1130">
        <f t="shared" si="103"/>
        <v>0.18500000000000005</v>
      </c>
      <c r="F1130" s="24">
        <f t="shared" si="104"/>
        <v>4.4144999999999955E-2</v>
      </c>
      <c r="G1130" s="24">
        <f t="shared" si="105"/>
        <v>0.11140237500000005</v>
      </c>
      <c r="H1130" s="24">
        <f t="shared" si="106"/>
        <v>2.9767500000000002E-2</v>
      </c>
      <c r="I1130" s="24">
        <f t="shared" si="107"/>
        <v>0.18531487500000002</v>
      </c>
      <c r="K1130" s="17">
        <v>1129</v>
      </c>
      <c r="L1130" s="16">
        <f>L1129+dt</f>
        <v>11.279999999999804</v>
      </c>
      <c r="M1130" s="16">
        <f>-springK*(P1129)+grav*mass</f>
        <v>-0.6591841543902931</v>
      </c>
      <c r="N1130" s="16">
        <f>Table2[[#This Row],[F]]/mass</f>
        <v>-4.3945610292686208</v>
      </c>
      <c r="O1130" s="16">
        <f>N1130*(dt) + O1129</f>
        <v>1.3095389916456588</v>
      </c>
      <c r="P1130" s="18">
        <f>O1130*dt + P1129</f>
        <v>-0.11168430986998074</v>
      </c>
      <c r="R1130" s="17">
        <v>1129</v>
      </c>
      <c r="S1130" s="16">
        <f>S1129+dt</f>
        <v>11.279999999999804</v>
      </c>
      <c r="T1130" s="16">
        <f>-springK*(W1129)+grav*mass-$Y$2*V1129</f>
        <v>-0.63708888631815785</v>
      </c>
      <c r="U1130" s="16">
        <f>Table24[[#This Row],[F]]/mass</f>
        <v>-4.2472592421210527</v>
      </c>
      <c r="V1130" s="16">
        <f>U1130*(dt) + V1129</f>
        <v>1.2603915925829181</v>
      </c>
      <c r="W1130" s="18">
        <f>V1130*dt + W1129</f>
        <v>-0.11576996700302586</v>
      </c>
    </row>
    <row r="1131" spans="1:23" x14ac:dyDescent="0.25">
      <c r="A1131">
        <v>56.45</v>
      </c>
      <c r="B1131">
        <v>0.33200000000000002</v>
      </c>
      <c r="C1131">
        <v>-0.66</v>
      </c>
      <c r="D1131">
        <f t="shared" si="102"/>
        <v>4.0000000000000036E-3</v>
      </c>
      <c r="E1131">
        <f t="shared" si="103"/>
        <v>0.21900000000000003</v>
      </c>
      <c r="F1131" s="24">
        <f t="shared" si="104"/>
        <v>-5.8860000000000049E-3</v>
      </c>
      <c r="G1131" s="24">
        <f t="shared" si="105"/>
        <v>0.15611305500000003</v>
      </c>
      <c r="H1131" s="24">
        <f t="shared" si="106"/>
        <v>3.2670000000000005E-2</v>
      </c>
      <c r="I1131" s="24">
        <f t="shared" si="107"/>
        <v>0.18289705500000003</v>
      </c>
      <c r="K1131" s="17">
        <v>1130</v>
      </c>
      <c r="L1131" s="16">
        <f>L1130+dt</f>
        <v>11.289999999999804</v>
      </c>
      <c r="M1131" s="16">
        <f>-springK*(P1130)+grav*mass</f>
        <v>-0.74443514274642542</v>
      </c>
      <c r="N1131" s="16">
        <f>Table2[[#This Row],[F]]/mass</f>
        <v>-4.962900951642836</v>
      </c>
      <c r="O1131" s="16">
        <f>N1131*(dt) + O1130</f>
        <v>1.2599099821292303</v>
      </c>
      <c r="P1131" s="18">
        <f>O1131*dt + P1130</f>
        <v>-9.9085210048688435E-2</v>
      </c>
      <c r="R1131" s="17">
        <v>1130</v>
      </c>
      <c r="S1131" s="16">
        <f>S1130+dt</f>
        <v>11.289999999999804</v>
      </c>
      <c r="T1131" s="16">
        <f>-springK*(W1130)+grav*mass-$Y$2*V1130</f>
        <v>-0.71909790640288462</v>
      </c>
      <c r="U1131" s="16">
        <f>Table24[[#This Row],[F]]/mass</f>
        <v>-4.7939860426858978</v>
      </c>
      <c r="V1131" s="16">
        <f>U1131*(dt) + V1130</f>
        <v>1.2124517321560591</v>
      </c>
      <c r="W1131" s="18">
        <f>V1131*dt + W1130</f>
        <v>-0.10364544968146527</v>
      </c>
    </row>
    <row r="1132" spans="1:23" x14ac:dyDescent="0.25">
      <c r="A1132">
        <v>56.5</v>
      </c>
      <c r="B1132">
        <v>0.3</v>
      </c>
      <c r="C1132">
        <v>-0.62</v>
      </c>
      <c r="D1132">
        <f t="shared" si="102"/>
        <v>3.6000000000000032E-2</v>
      </c>
      <c r="E1132">
        <f t="shared" si="103"/>
        <v>0.25100000000000006</v>
      </c>
      <c r="F1132" s="24">
        <f t="shared" si="104"/>
        <v>-5.2974000000000049E-2</v>
      </c>
      <c r="G1132" s="24">
        <f t="shared" si="105"/>
        <v>0.20506825500000009</v>
      </c>
      <c r="H1132" s="24">
        <f t="shared" si="106"/>
        <v>2.8830000000000001E-2</v>
      </c>
      <c r="I1132" s="24">
        <f t="shared" si="107"/>
        <v>0.18092425500000003</v>
      </c>
      <c r="K1132" s="17">
        <v>1131</v>
      </c>
      <c r="L1132" s="16">
        <f>L1131+dt</f>
        <v>11.299999999999804</v>
      </c>
      <c r="M1132" s="16">
        <f>-springK*(P1131)+grav*mass</f>
        <v>-0.82645528258303835</v>
      </c>
      <c r="N1132" s="16">
        <f>Table2[[#This Row],[F]]/mass</f>
        <v>-5.5097018838869225</v>
      </c>
      <c r="O1132" s="16">
        <f>N1132*(dt) + O1131</f>
        <v>1.204812963290361</v>
      </c>
      <c r="P1132" s="18">
        <f>O1132*dt + P1131</f>
        <v>-8.7037080415784826E-2</v>
      </c>
      <c r="R1132" s="17">
        <v>1131</v>
      </c>
      <c r="S1132" s="16">
        <f>S1131+dt</f>
        <v>11.299999999999804</v>
      </c>
      <c r="T1132" s="16">
        <f>-springK*(W1131)+grav*mass-$Y$2*V1131</f>
        <v>-0.79798057430581715</v>
      </c>
      <c r="U1132" s="16">
        <f>Table24[[#This Row],[F]]/mass</f>
        <v>-5.3198704953721148</v>
      </c>
      <c r="V1132" s="16">
        <f>U1132*(dt) + V1131</f>
        <v>1.1592530272023378</v>
      </c>
      <c r="W1132" s="18">
        <f>V1132*dt + W1131</f>
        <v>-9.2052919409441894E-2</v>
      </c>
    </row>
    <row r="1133" spans="1:23" x14ac:dyDescent="0.25">
      <c r="A1133">
        <v>56.55</v>
      </c>
      <c r="B1133">
        <v>0.27</v>
      </c>
      <c r="C1133">
        <v>-0.52</v>
      </c>
      <c r="D1133">
        <f t="shared" si="102"/>
        <v>6.6000000000000003E-2</v>
      </c>
      <c r="E1133">
        <f t="shared" si="103"/>
        <v>0.28100000000000003</v>
      </c>
      <c r="F1133" s="24">
        <f t="shared" si="104"/>
        <v>-9.7119000000000011E-2</v>
      </c>
      <c r="G1133" s="24">
        <f t="shared" si="105"/>
        <v>0.25701805500000002</v>
      </c>
      <c r="H1133" s="24">
        <f t="shared" si="106"/>
        <v>2.0280000000000003E-2</v>
      </c>
      <c r="I1133" s="24">
        <f t="shared" si="107"/>
        <v>0.180179055</v>
      </c>
      <c r="K1133" s="17">
        <v>1132</v>
      </c>
      <c r="L1133" s="16">
        <f>L1132+dt</f>
        <v>11.309999999999803</v>
      </c>
      <c r="M1133" s="16">
        <f>-springK*(P1132)+grav*mass</f>
        <v>-0.90488860649324088</v>
      </c>
      <c r="N1133" s="16">
        <f>Table2[[#This Row],[F]]/mass</f>
        <v>-6.0325907099549392</v>
      </c>
      <c r="O1133" s="16">
        <f>N1133*(dt) + O1132</f>
        <v>1.1444870561908116</v>
      </c>
      <c r="P1133" s="18">
        <f>O1133*dt + P1132</f>
        <v>-7.5592209853876713E-2</v>
      </c>
      <c r="R1133" s="17">
        <v>1132</v>
      </c>
      <c r="S1133" s="16">
        <f>S1132+dt</f>
        <v>11.309999999999803</v>
      </c>
      <c r="T1133" s="16">
        <f>-springK*(W1132)+grav*mass-$Y$2*V1132</f>
        <v>-0.87339474767173564</v>
      </c>
      <c r="U1133" s="16">
        <f>Table24[[#This Row],[F]]/mass</f>
        <v>-5.8226316511449046</v>
      </c>
      <c r="V1133" s="16">
        <f>U1133*(dt) + V1132</f>
        <v>1.1010267106908889</v>
      </c>
      <c r="W1133" s="18">
        <f>V1133*dt + W1132</f>
        <v>-8.1042652302533005E-2</v>
      </c>
    </row>
    <row r="1134" spans="1:23" x14ac:dyDescent="0.25">
      <c r="A1134">
        <v>56.6</v>
      </c>
      <c r="B1134">
        <v>0.248</v>
      </c>
      <c r="C1134">
        <v>-0.36</v>
      </c>
      <c r="D1134">
        <f t="shared" si="102"/>
        <v>8.8000000000000023E-2</v>
      </c>
      <c r="E1134">
        <f t="shared" si="103"/>
        <v>0.30300000000000005</v>
      </c>
      <c r="F1134" s="24">
        <f t="shared" si="104"/>
        <v>-0.12949200000000005</v>
      </c>
      <c r="G1134" s="24">
        <f t="shared" si="105"/>
        <v>0.29883829500000009</v>
      </c>
      <c r="H1134" s="24">
        <f t="shared" si="106"/>
        <v>9.7199999999999995E-3</v>
      </c>
      <c r="I1134" s="24">
        <f t="shared" si="107"/>
        <v>0.17906629500000004</v>
      </c>
      <c r="K1134" s="17">
        <v>1133</v>
      </c>
      <c r="L1134" s="16">
        <f>L1133+dt</f>
        <v>11.319999999999803</v>
      </c>
      <c r="M1134" s="16">
        <f>-springK*(P1133)+grav*mass</f>
        <v>-0.97939471385126264</v>
      </c>
      <c r="N1134" s="16">
        <f>Table2[[#This Row],[F]]/mass</f>
        <v>-6.529298092341751</v>
      </c>
      <c r="O1134" s="16">
        <f>N1134*(dt) + O1133</f>
        <v>1.0791940752673941</v>
      </c>
      <c r="P1134" s="18">
        <f>O1134*dt + P1133</f>
        <v>-6.4800269101202776E-2</v>
      </c>
      <c r="R1134" s="17">
        <v>1133</v>
      </c>
      <c r="S1134" s="16">
        <f>S1133+dt</f>
        <v>11.319999999999803</v>
      </c>
      <c r="T1134" s="16">
        <f>-springK*(W1133)+grav*mass-$Y$2*V1133</f>
        <v>-0.94501336022120108</v>
      </c>
      <c r="U1134" s="16">
        <f>Table24[[#This Row],[F]]/mass</f>
        <v>-6.3000890681413404</v>
      </c>
      <c r="V1134" s="16">
        <f>U1134*(dt) + V1133</f>
        <v>1.0380258200094754</v>
      </c>
      <c r="W1134" s="18">
        <f>V1134*dt + W1133</f>
        <v>-7.0662394102438256E-2</v>
      </c>
    </row>
    <row r="1135" spans="1:23" x14ac:dyDescent="0.25">
      <c r="A1135">
        <v>56.65</v>
      </c>
      <c r="B1135">
        <v>0.23400000000000001</v>
      </c>
      <c r="C1135">
        <v>-0.16</v>
      </c>
      <c r="D1135">
        <f t="shared" si="102"/>
        <v>0.10200000000000001</v>
      </c>
      <c r="E1135">
        <f t="shared" si="103"/>
        <v>0.31700000000000006</v>
      </c>
      <c r="F1135" s="24">
        <f t="shared" si="104"/>
        <v>-0.15009300000000003</v>
      </c>
      <c r="G1135" s="24">
        <f t="shared" si="105"/>
        <v>0.32709169500000013</v>
      </c>
      <c r="H1135" s="24">
        <f t="shared" si="106"/>
        <v>1.92E-3</v>
      </c>
      <c r="I1135" s="24">
        <f t="shared" si="107"/>
        <v>0.1789186950000001</v>
      </c>
      <c r="K1135" s="17">
        <v>1134</v>
      </c>
      <c r="L1135" s="16">
        <f>L1134+dt</f>
        <v>11.329999999999803</v>
      </c>
      <c r="M1135" s="16">
        <f>-springK*(P1134)+grav*mass</f>
        <v>-1.04965024815117</v>
      </c>
      <c r="N1135" s="16">
        <f>Table2[[#This Row],[F]]/mass</f>
        <v>-6.9976683210078008</v>
      </c>
      <c r="O1135" s="16">
        <f>N1135*(dt) + O1134</f>
        <v>1.009217392057316</v>
      </c>
      <c r="P1135" s="18">
        <f>O1135*dt + P1134</f>
        <v>-5.4708095180629614E-2</v>
      </c>
      <c r="R1135" s="17">
        <v>1134</v>
      </c>
      <c r="S1135" s="16">
        <f>S1134+dt</f>
        <v>11.329999999999803</v>
      </c>
      <c r="T1135" s="16">
        <f>-springK*(W1134)+grav*mass-$Y$2*V1134</f>
        <v>-1.0125258402131365</v>
      </c>
      <c r="U1135" s="16">
        <f>Table24[[#This Row],[F]]/mass</f>
        <v>-6.7501722680875771</v>
      </c>
      <c r="V1135" s="16">
        <f>U1135*(dt) + V1134</f>
        <v>0.97052409732859968</v>
      </c>
      <c r="W1135" s="18">
        <f>V1135*dt + W1134</f>
        <v>-6.0957153129152258E-2</v>
      </c>
    </row>
    <row r="1136" spans="1:23" x14ac:dyDescent="0.25">
      <c r="A1136">
        <v>56.7</v>
      </c>
      <c r="B1136">
        <v>0.23200000000000001</v>
      </c>
      <c r="C1136">
        <v>0.06</v>
      </c>
      <c r="D1136">
        <f t="shared" si="102"/>
        <v>0.10400000000000001</v>
      </c>
      <c r="E1136">
        <f t="shared" si="103"/>
        <v>0.31900000000000006</v>
      </c>
      <c r="F1136" s="24">
        <f t="shared" si="104"/>
        <v>-0.15303600000000001</v>
      </c>
      <c r="G1136" s="24">
        <f t="shared" si="105"/>
        <v>0.33123205500000014</v>
      </c>
      <c r="H1136" s="24">
        <f t="shared" si="106"/>
        <v>2.7E-4</v>
      </c>
      <c r="I1136" s="24">
        <f t="shared" si="107"/>
        <v>0.17846605500000012</v>
      </c>
      <c r="K1136" s="17">
        <v>1135</v>
      </c>
      <c r="L1136" s="16">
        <f>L1135+dt</f>
        <v>11.339999999999803</v>
      </c>
      <c r="M1136" s="16">
        <f>-springK*(P1135)+grav*mass</f>
        <v>-1.1153503003741012</v>
      </c>
      <c r="N1136" s="16">
        <f>Table2[[#This Row],[F]]/mass</f>
        <v>-7.435668669160675</v>
      </c>
      <c r="O1136" s="16">
        <f>N1136*(dt) + O1135</f>
        <v>0.9348607053657092</v>
      </c>
      <c r="P1136" s="18">
        <f>O1136*dt + P1135</f>
        <v>-4.5359488126972519E-2</v>
      </c>
      <c r="R1136" s="17">
        <v>1135</v>
      </c>
      <c r="S1136" s="16">
        <f>S1135+dt</f>
        <v>11.339999999999803</v>
      </c>
      <c r="T1136" s="16">
        <f>-springK*(W1135)+grav*mass-$Y$2*V1135</f>
        <v>-1.0756394572265473</v>
      </c>
      <c r="U1136" s="16">
        <f>Table24[[#This Row],[F]]/mass</f>
        <v>-7.1709297148436493</v>
      </c>
      <c r="V1136" s="16">
        <f>U1136*(dt) + V1135</f>
        <v>0.89881480018016324</v>
      </c>
      <c r="W1136" s="18">
        <f>V1136*dt + W1135</f>
        <v>-5.1969005127350629E-2</v>
      </c>
    </row>
    <row r="1137" spans="1:23" x14ac:dyDescent="0.25">
      <c r="A1137">
        <v>56.75</v>
      </c>
      <c r="B1137">
        <v>0.24</v>
      </c>
      <c r="C1137">
        <v>0.27</v>
      </c>
      <c r="D1137">
        <f t="shared" si="102"/>
        <v>9.600000000000003E-2</v>
      </c>
      <c r="E1137">
        <f t="shared" si="103"/>
        <v>0.31100000000000005</v>
      </c>
      <c r="F1137" s="24">
        <f t="shared" si="104"/>
        <v>-0.14126400000000003</v>
      </c>
      <c r="G1137" s="24">
        <f t="shared" si="105"/>
        <v>0.31482685500000007</v>
      </c>
      <c r="H1137" s="24">
        <f t="shared" si="106"/>
        <v>5.4675000000000001E-3</v>
      </c>
      <c r="I1137" s="24">
        <f t="shared" si="107"/>
        <v>0.17903035500000003</v>
      </c>
      <c r="K1137" s="17">
        <v>1136</v>
      </c>
      <c r="L1137" s="16">
        <f>L1136+dt</f>
        <v>11.349999999999802</v>
      </c>
      <c r="M1137" s="16">
        <f>-springK*(P1136)+grav*mass</f>
        <v>-1.1762097322934089</v>
      </c>
      <c r="N1137" s="16">
        <f>Table2[[#This Row],[F]]/mass</f>
        <v>-7.8413982152893924</v>
      </c>
      <c r="O1137" s="16">
        <f>N1137*(dt) + O1136</f>
        <v>0.85644672321281523</v>
      </c>
      <c r="P1137" s="18">
        <f>O1137*dt + P1136</f>
        <v>-3.6795020894844363E-2</v>
      </c>
      <c r="R1137" s="17">
        <v>1136</v>
      </c>
      <c r="S1137" s="16">
        <f>S1136+dt</f>
        <v>11.349999999999802</v>
      </c>
      <c r="T1137" s="16">
        <f>-springK*(W1136)+grav*mass-$Y$2*V1136</f>
        <v>-1.1340805914211276</v>
      </c>
      <c r="U1137" s="16">
        <f>Table24[[#This Row],[F]]/mass</f>
        <v>-7.5605372761408507</v>
      </c>
      <c r="V1137" s="16">
        <f>U1137*(dt) + V1136</f>
        <v>0.82320942741875469</v>
      </c>
      <c r="W1137" s="18">
        <f>V1137*dt + W1136</f>
        <v>-4.3736910853163086E-2</v>
      </c>
    </row>
    <row r="1138" spans="1:23" x14ac:dyDescent="0.25">
      <c r="A1138">
        <v>56.8</v>
      </c>
      <c r="B1138">
        <v>0.25800000000000001</v>
      </c>
      <c r="C1138">
        <v>0.45</v>
      </c>
      <c r="D1138">
        <f t="shared" si="102"/>
        <v>7.8000000000000014E-2</v>
      </c>
      <c r="E1138">
        <f t="shared" si="103"/>
        <v>0.29300000000000004</v>
      </c>
      <c r="F1138" s="24">
        <f t="shared" si="104"/>
        <v>-0.11477700000000003</v>
      </c>
      <c r="G1138" s="24">
        <f t="shared" si="105"/>
        <v>0.27943849500000006</v>
      </c>
      <c r="H1138" s="24">
        <f t="shared" si="106"/>
        <v>1.51875E-2</v>
      </c>
      <c r="I1138" s="24">
        <f t="shared" si="107"/>
        <v>0.17984899500000004</v>
      </c>
      <c r="K1138" s="17">
        <v>1137</v>
      </c>
      <c r="L1138" s="16">
        <f>L1137+dt</f>
        <v>11.359999999999802</v>
      </c>
      <c r="M1138" s="16">
        <f>-springK*(P1137)+grav*mass</f>
        <v>-1.2319644139745631</v>
      </c>
      <c r="N1138" s="16">
        <f>Table2[[#This Row],[F]]/mass</f>
        <v>-8.2130960931637542</v>
      </c>
      <c r="O1138" s="16">
        <f>N1138*(dt) + O1137</f>
        <v>0.77431576228117771</v>
      </c>
      <c r="P1138" s="18">
        <f>O1138*dt + P1137</f>
        <v>-2.9051863272032585E-2</v>
      </c>
      <c r="R1138" s="17">
        <v>1137</v>
      </c>
      <c r="S1138" s="16">
        <f>S1137+dt</f>
        <v>11.359999999999802</v>
      </c>
      <c r="T1138" s="16">
        <f>-springK*(W1137)+grav*mass-$Y$2*V1137</f>
        <v>-1.187595919773327</v>
      </c>
      <c r="U1138" s="16">
        <f>Table24[[#This Row],[F]]/mass</f>
        <v>-7.9173061318221807</v>
      </c>
      <c r="V1138" s="16">
        <f>U1138*(dt) + V1137</f>
        <v>0.74403636610053292</v>
      </c>
      <c r="W1138" s="18">
        <f>V1138*dt + W1137</f>
        <v>-3.6296547192157753E-2</v>
      </c>
    </row>
    <row r="1139" spans="1:23" x14ac:dyDescent="0.25">
      <c r="A1139">
        <v>56.85</v>
      </c>
      <c r="B1139">
        <v>0.28499999999999998</v>
      </c>
      <c r="C1139">
        <v>0.57999999999999996</v>
      </c>
      <c r="D1139">
        <f t="shared" si="102"/>
        <v>5.1000000000000045E-2</v>
      </c>
      <c r="E1139">
        <f t="shared" si="103"/>
        <v>0.26600000000000007</v>
      </c>
      <c r="F1139" s="24">
        <f t="shared" si="104"/>
        <v>-7.5046500000000071E-2</v>
      </c>
      <c r="G1139" s="24">
        <f t="shared" si="105"/>
        <v>0.23031078000000013</v>
      </c>
      <c r="H1139" s="24">
        <f t="shared" si="106"/>
        <v>2.5229999999999999E-2</v>
      </c>
      <c r="I1139" s="24">
        <f t="shared" si="107"/>
        <v>0.18049428000000006</v>
      </c>
      <c r="K1139" s="17">
        <v>1138</v>
      </c>
      <c r="L1139" s="16">
        <f>L1138+dt</f>
        <v>11.369999999999802</v>
      </c>
      <c r="M1139" s="16">
        <f>-springK*(P1138)+grav*mass</f>
        <v>-1.2823723700990679</v>
      </c>
      <c r="N1139" s="16">
        <f>Table2[[#This Row],[F]]/mass</f>
        <v>-8.5491491339937866</v>
      </c>
      <c r="O1139" s="16">
        <f>N1139*(dt) + O1138</f>
        <v>0.68882427094123988</v>
      </c>
      <c r="P1139" s="18">
        <f>O1139*dt + P1138</f>
        <v>-2.2163620562620185E-2</v>
      </c>
      <c r="R1139" s="17">
        <v>1138</v>
      </c>
      <c r="S1139" s="16">
        <f>S1138+dt</f>
        <v>11.369999999999802</v>
      </c>
      <c r="T1139" s="16">
        <f>-springK*(W1138)+grav*mass-$Y$2*V1138</f>
        <v>-1.2359535141451534</v>
      </c>
      <c r="U1139" s="16">
        <f>Table24[[#This Row],[F]]/mass</f>
        <v>-8.2396900943010234</v>
      </c>
      <c r="V1139" s="16">
        <f>U1139*(dt) + V1138</f>
        <v>0.6616394651575227</v>
      </c>
      <c r="W1139" s="18">
        <f>V1139*dt + W1138</f>
        <v>-2.9680152540582525E-2</v>
      </c>
    </row>
    <row r="1140" spans="1:23" x14ac:dyDescent="0.25">
      <c r="A1140">
        <v>56.9</v>
      </c>
      <c r="B1140">
        <v>0.316</v>
      </c>
      <c r="C1140">
        <v>0.65</v>
      </c>
      <c r="D1140">
        <f t="shared" si="102"/>
        <v>2.0000000000000018E-2</v>
      </c>
      <c r="E1140">
        <f t="shared" si="103"/>
        <v>0.23500000000000004</v>
      </c>
      <c r="F1140" s="24">
        <f t="shared" si="104"/>
        <v>-2.9430000000000029E-2</v>
      </c>
      <c r="G1140" s="24">
        <f t="shared" si="105"/>
        <v>0.17975737500000005</v>
      </c>
      <c r="H1140" s="24">
        <f t="shared" si="106"/>
        <v>3.16875E-2</v>
      </c>
      <c r="I1140" s="24">
        <f t="shared" si="107"/>
        <v>0.18201487500000002</v>
      </c>
      <c r="K1140" s="17">
        <v>1139</v>
      </c>
      <c r="L1140" s="16">
        <f>L1139+dt</f>
        <v>11.379999999999802</v>
      </c>
      <c r="M1140" s="16">
        <f>-springK*(P1139)+grav*mass</f>
        <v>-1.3272148301373425</v>
      </c>
      <c r="N1140" s="16">
        <f>Table2[[#This Row],[F]]/mass</f>
        <v>-8.8480988675822836</v>
      </c>
      <c r="O1140" s="16">
        <f>N1140*(dt) + O1139</f>
        <v>0.600343282265417</v>
      </c>
      <c r="P1140" s="18">
        <f>O1140*dt + P1139</f>
        <v>-1.6160187739966015E-2</v>
      </c>
      <c r="R1140" s="17">
        <v>1139</v>
      </c>
      <c r="S1140" s="16">
        <f>S1139+dt</f>
        <v>11.379999999999802</v>
      </c>
      <c r="T1140" s="16">
        <f>-springK*(W1139)+grav*mass-$Y$2*V1139</f>
        <v>-1.2789438464259653</v>
      </c>
      <c r="U1140" s="16">
        <f>Table24[[#This Row],[F]]/mass</f>
        <v>-8.5262923095064362</v>
      </c>
      <c r="V1140" s="16">
        <f>U1140*(dt) + V1139</f>
        <v>0.57637654206245836</v>
      </c>
      <c r="W1140" s="18">
        <f>V1140*dt + W1139</f>
        <v>-2.391638711995794E-2</v>
      </c>
    </row>
    <row r="1141" spans="1:23" x14ac:dyDescent="0.25">
      <c r="A1141">
        <v>56.95</v>
      </c>
      <c r="B1141">
        <v>0.35</v>
      </c>
      <c r="C1141">
        <v>0.65</v>
      </c>
      <c r="D1141">
        <f t="shared" si="102"/>
        <v>-1.3999999999999957E-2</v>
      </c>
      <c r="E1141">
        <f t="shared" si="103"/>
        <v>0.20100000000000007</v>
      </c>
      <c r="F1141" s="24">
        <f t="shared" si="104"/>
        <v>2.0600999999999935E-2</v>
      </c>
      <c r="G1141" s="24">
        <f t="shared" si="105"/>
        <v>0.13150525500000007</v>
      </c>
      <c r="H1141" s="24">
        <f t="shared" si="106"/>
        <v>3.16875E-2</v>
      </c>
      <c r="I1141" s="24">
        <f t="shared" si="107"/>
        <v>0.183793755</v>
      </c>
      <c r="K1141" s="17">
        <v>1140</v>
      </c>
      <c r="L1141" s="16">
        <f>L1140+dt</f>
        <v>11.389999999999802</v>
      </c>
      <c r="M1141" s="16">
        <f>-springK*(P1140)+grav*mass</f>
        <v>-1.3662971778128212</v>
      </c>
      <c r="N1141" s="16">
        <f>Table2[[#This Row],[F]]/mass</f>
        <v>-9.1086478520854754</v>
      </c>
      <c r="O1141" s="16">
        <f>N1141*(dt) + O1140</f>
        <v>0.50925680374456228</v>
      </c>
      <c r="P1141" s="18">
        <f>O1141*dt + P1140</f>
        <v>-1.1067619702520393E-2</v>
      </c>
      <c r="R1141" s="17">
        <v>1140</v>
      </c>
      <c r="S1141" s="16">
        <f>S1140+dt</f>
        <v>11.389999999999802</v>
      </c>
      <c r="T1141" s="16">
        <f>-springK*(W1140)+grav*mass-$Y$2*V1140</f>
        <v>-1.3163806963911364</v>
      </c>
      <c r="U1141" s="16">
        <f>Table24[[#This Row],[F]]/mass</f>
        <v>-8.775871309274244</v>
      </c>
      <c r="V1141" s="16">
        <f>U1141*(dt) + V1140</f>
        <v>0.48861782896971595</v>
      </c>
      <c r="W1141" s="18">
        <f>V1141*dt + W1140</f>
        <v>-1.903020883026078E-2</v>
      </c>
    </row>
    <row r="1142" spans="1:23" x14ac:dyDescent="0.25">
      <c r="A1142">
        <v>57</v>
      </c>
      <c r="B1142">
        <v>0.38200000000000001</v>
      </c>
      <c r="C1142">
        <v>0.59</v>
      </c>
      <c r="D1142">
        <f t="shared" si="102"/>
        <v>-4.5999999999999985E-2</v>
      </c>
      <c r="E1142">
        <f t="shared" si="103"/>
        <v>0.16900000000000004</v>
      </c>
      <c r="F1142" s="24">
        <f t="shared" si="104"/>
        <v>6.7688999999999971E-2</v>
      </c>
      <c r="G1142" s="24">
        <f t="shared" si="105"/>
        <v>9.2966055000000047E-2</v>
      </c>
      <c r="H1142" s="24">
        <f t="shared" si="106"/>
        <v>2.6107499999999995E-2</v>
      </c>
      <c r="I1142" s="24">
        <f t="shared" si="107"/>
        <v>0.18676255500000002</v>
      </c>
      <c r="K1142" s="17">
        <v>1141</v>
      </c>
      <c r="L1142" s="16">
        <f>L1141+dt</f>
        <v>11.399999999999801</v>
      </c>
      <c r="M1142" s="16">
        <f>-springK*(P1141)+grav*mass</f>
        <v>-1.3994497957365923</v>
      </c>
      <c r="N1142" s="16">
        <f>Table2[[#This Row],[F]]/mass</f>
        <v>-9.3296653049106162</v>
      </c>
      <c r="O1142" s="16">
        <f>N1142*(dt) + O1141</f>
        <v>0.41596015069545611</v>
      </c>
      <c r="P1142" s="18">
        <f>O1142*dt + P1141</f>
        <v>-6.9080181955658319E-3</v>
      </c>
      <c r="R1142" s="17">
        <v>1141</v>
      </c>
      <c r="S1142" s="16">
        <f>S1141+dt</f>
        <v>11.399999999999801</v>
      </c>
      <c r="T1142" s="16">
        <f>-springK*(W1141)+grav*mass-$Y$2*V1141</f>
        <v>-1.3481019583439722</v>
      </c>
      <c r="U1142" s="16">
        <f>Table24[[#This Row],[F]]/mass</f>
        <v>-8.9873463889598142</v>
      </c>
      <c r="V1142" s="16">
        <f>U1142*(dt) + V1141</f>
        <v>0.39874436508011779</v>
      </c>
      <c r="W1142" s="18">
        <f>V1142*dt + W1141</f>
        <v>-1.5042765179459603E-2</v>
      </c>
    </row>
    <row r="1143" spans="1:23" x14ac:dyDescent="0.25">
      <c r="A1143">
        <v>57.05</v>
      </c>
      <c r="B1143">
        <v>0.40799999999999997</v>
      </c>
      <c r="C1143">
        <v>0.46</v>
      </c>
      <c r="D1143">
        <f t="shared" si="102"/>
        <v>-7.1999999999999953E-2</v>
      </c>
      <c r="E1143">
        <f t="shared" si="103"/>
        <v>0.14300000000000007</v>
      </c>
      <c r="F1143" s="24">
        <f t="shared" si="104"/>
        <v>0.10594799999999993</v>
      </c>
      <c r="G1143" s="24">
        <f t="shared" si="105"/>
        <v>6.6561495000000054E-2</v>
      </c>
      <c r="H1143" s="24">
        <f t="shared" si="106"/>
        <v>1.5869999999999999E-2</v>
      </c>
      <c r="I1143" s="24">
        <f t="shared" si="107"/>
        <v>0.18837949499999998</v>
      </c>
      <c r="K1143" s="17">
        <v>1142</v>
      </c>
      <c r="L1143" s="16">
        <f>L1142+dt</f>
        <v>11.409999999999801</v>
      </c>
      <c r="M1143" s="16">
        <f>-springK*(P1142)+grav*mass</f>
        <v>-1.4265288015468665</v>
      </c>
      <c r="N1143" s="16">
        <f>Table2[[#This Row],[F]]/mass</f>
        <v>-9.5101920103124442</v>
      </c>
      <c r="O1143" s="16">
        <f>N1143*(dt) + O1142</f>
        <v>0.32085823059233165</v>
      </c>
      <c r="P1143" s="18">
        <f>O1143*dt + P1142</f>
        <v>-3.6994358896425155E-3</v>
      </c>
      <c r="R1143" s="17">
        <v>1142</v>
      </c>
      <c r="S1143" s="16">
        <f>S1142+dt</f>
        <v>11.409999999999801</v>
      </c>
      <c r="T1143" s="16">
        <f>-springK*(W1142)+grav*mass-$Y$2*V1142</f>
        <v>-1.3739703430467982</v>
      </c>
      <c r="U1143" s="16">
        <f>Table24[[#This Row],[F]]/mass</f>
        <v>-9.1598022869786551</v>
      </c>
      <c r="V1143" s="16">
        <f>U1143*(dt) + V1142</f>
        <v>0.30714634221033121</v>
      </c>
      <c r="W1143" s="18">
        <f>V1143*dt + W1142</f>
        <v>-1.1971301757356291E-2</v>
      </c>
    </row>
    <row r="1144" spans="1:23" x14ac:dyDescent="0.25">
      <c r="A1144">
        <v>57.1</v>
      </c>
      <c r="B1144">
        <v>0.42699999999999999</v>
      </c>
      <c r="C1144">
        <v>0.28000000000000003</v>
      </c>
      <c r="D1144">
        <f t="shared" si="102"/>
        <v>-9.099999999999997E-2</v>
      </c>
      <c r="E1144">
        <f t="shared" si="103"/>
        <v>0.12400000000000005</v>
      </c>
      <c r="F1144" s="24">
        <f t="shared" si="104"/>
        <v>0.13390649999999996</v>
      </c>
      <c r="G1144" s="24">
        <f t="shared" si="105"/>
        <v>5.0048880000000039E-2</v>
      </c>
      <c r="H1144" s="24">
        <f t="shared" si="106"/>
        <v>5.8800000000000007E-3</v>
      </c>
      <c r="I1144" s="24">
        <f t="shared" si="107"/>
        <v>0.18983538</v>
      </c>
      <c r="K1144" s="17">
        <v>1143</v>
      </c>
      <c r="L1144" s="16">
        <f>L1143+dt</f>
        <v>11.419999999999801</v>
      </c>
      <c r="M1144" s="16">
        <f>-springK*(P1143)+grav*mass</f>
        <v>-1.4474166723584272</v>
      </c>
      <c r="N1144" s="16">
        <f>Table2[[#This Row],[F]]/mass</f>
        <v>-9.6494444823895158</v>
      </c>
      <c r="O1144" s="16">
        <f>N1144*(dt) + O1143</f>
        <v>0.22436378576843649</v>
      </c>
      <c r="P1144" s="18">
        <f>O1144*dt + P1143</f>
        <v>-1.4557980319581504E-3</v>
      </c>
      <c r="R1144" s="17">
        <v>1143</v>
      </c>
      <c r="S1144" s="16">
        <f>S1143+dt</f>
        <v>11.419999999999801</v>
      </c>
      <c r="T1144" s="16">
        <f>-springK*(W1143)+grav*mass-$Y$2*V1143</f>
        <v>-1.3938739719018209</v>
      </c>
      <c r="U1144" s="16">
        <f>Table24[[#This Row],[F]]/mass</f>
        <v>-9.2924931460121396</v>
      </c>
      <c r="V1144" s="16">
        <f>U1144*(dt) + V1143</f>
        <v>0.21422141075020981</v>
      </c>
      <c r="W1144" s="18">
        <f>V1144*dt + W1143</f>
        <v>-9.8290876498541915E-3</v>
      </c>
    </row>
    <row r="1145" spans="1:23" x14ac:dyDescent="0.25">
      <c r="A1145">
        <v>57.15</v>
      </c>
      <c r="B1145">
        <v>0.437</v>
      </c>
      <c r="C1145">
        <v>0.08</v>
      </c>
      <c r="D1145">
        <f t="shared" si="102"/>
        <v>-0.10099999999999998</v>
      </c>
      <c r="E1145">
        <f t="shared" si="103"/>
        <v>0.11400000000000005</v>
      </c>
      <c r="F1145" s="24">
        <f t="shared" si="104"/>
        <v>0.14862149999999999</v>
      </c>
      <c r="G1145" s="24">
        <f t="shared" si="105"/>
        <v>4.2301980000000038E-2</v>
      </c>
      <c r="H1145" s="24">
        <f t="shared" si="106"/>
        <v>4.8000000000000001E-4</v>
      </c>
      <c r="I1145" s="24">
        <f t="shared" si="107"/>
        <v>0.19140348000000004</v>
      </c>
      <c r="K1145" s="17">
        <v>1144</v>
      </c>
      <c r="L1145" s="16">
        <f>L1144+dt</f>
        <v>11.429999999999801</v>
      </c>
      <c r="M1145" s="16">
        <f>-springK*(P1144)+grav*mass</f>
        <v>-1.4620227548119524</v>
      </c>
      <c r="N1145" s="16">
        <f>Table2[[#This Row],[F]]/mass</f>
        <v>-9.7468183654130165</v>
      </c>
      <c r="O1145" s="16">
        <f>N1145*(dt) + O1144</f>
        <v>0.12689560211430634</v>
      </c>
      <c r="P1145" s="18">
        <f>O1145*dt + P1144</f>
        <v>-1.868420108150871E-4</v>
      </c>
      <c r="R1145" s="17">
        <v>1144</v>
      </c>
      <c r="S1145" s="16">
        <f>S1144+dt</f>
        <v>11.429999999999801</v>
      </c>
      <c r="T1145" s="16">
        <f>-springK*(W1144)+grav*mass-$Y$2*V1144</f>
        <v>-1.4077268608101994</v>
      </c>
      <c r="U1145" s="16">
        <f>Table24[[#This Row],[F]]/mass</f>
        <v>-9.3848457387346631</v>
      </c>
      <c r="V1145" s="16">
        <f>U1145*(dt) + V1144</f>
        <v>0.12037295336286317</v>
      </c>
      <c r="W1145" s="18">
        <f>V1145*dt + W1144</f>
        <v>-8.6253581162255601E-3</v>
      </c>
    </row>
    <row r="1146" spans="1:23" x14ac:dyDescent="0.25">
      <c r="A1146">
        <v>57.2</v>
      </c>
      <c r="B1146">
        <v>0.435</v>
      </c>
      <c r="C1146">
        <v>-0.14000000000000001</v>
      </c>
      <c r="D1146">
        <f t="shared" si="102"/>
        <v>-9.8999999999999977E-2</v>
      </c>
      <c r="E1146">
        <f t="shared" si="103"/>
        <v>0.11600000000000005</v>
      </c>
      <c r="F1146" s="24">
        <f t="shared" si="104"/>
        <v>0.14567849999999996</v>
      </c>
      <c r="G1146" s="24">
        <f t="shared" si="105"/>
        <v>4.3799280000000038E-2</v>
      </c>
      <c r="H1146" s="24">
        <f t="shared" si="106"/>
        <v>1.4700000000000002E-3</v>
      </c>
      <c r="I1146" s="24">
        <f t="shared" si="107"/>
        <v>0.19094777999999998</v>
      </c>
      <c r="K1146" s="17">
        <v>1145</v>
      </c>
      <c r="L1146" s="16">
        <f>L1145+dt</f>
        <v>11.439999999999801</v>
      </c>
      <c r="M1146" s="16">
        <f>-springK*(P1145)+grav*mass</f>
        <v>-1.4702836585095937</v>
      </c>
      <c r="N1146" s="16">
        <f>Table2[[#This Row],[F]]/mass</f>
        <v>-9.801891056730625</v>
      </c>
      <c r="O1146" s="16">
        <f>N1146*(dt) + O1145</f>
        <v>2.887669154700008E-2</v>
      </c>
      <c r="P1146" s="18">
        <f>O1146*dt + P1145</f>
        <v>1.0192490465491368E-4</v>
      </c>
      <c r="R1146" s="17">
        <v>1145</v>
      </c>
      <c r="S1146" s="16">
        <f>S1145+dt</f>
        <v>11.439999999999801</v>
      </c>
      <c r="T1146" s="16">
        <f>-springK*(W1145)+grav*mass-$Y$2*V1145</f>
        <v>-1.4154692916167344</v>
      </c>
      <c r="U1146" s="16">
        <f>Table24[[#This Row],[F]]/mass</f>
        <v>-9.4364619441115636</v>
      </c>
      <c r="V1146" s="16">
        <f>U1146*(dt) + V1145</f>
        <v>2.6008333921747534E-2</v>
      </c>
      <c r="W1146" s="18">
        <f>V1146*dt + W1145</f>
        <v>-8.3652747770080853E-3</v>
      </c>
    </row>
    <row r="1147" spans="1:23" x14ac:dyDescent="0.25">
      <c r="A1147">
        <v>57.25</v>
      </c>
      <c r="B1147">
        <v>0.42199999999999999</v>
      </c>
      <c r="C1147">
        <v>-0.34</v>
      </c>
      <c r="D1147">
        <f t="shared" si="102"/>
        <v>-8.5999999999999965E-2</v>
      </c>
      <c r="E1147">
        <f t="shared" si="103"/>
        <v>0.12900000000000006</v>
      </c>
      <c r="F1147" s="24">
        <f t="shared" si="104"/>
        <v>0.12654899999999997</v>
      </c>
      <c r="G1147" s="24">
        <f t="shared" si="105"/>
        <v>5.4166455000000051E-2</v>
      </c>
      <c r="H1147" s="24">
        <f t="shared" si="106"/>
        <v>8.6700000000000006E-3</v>
      </c>
      <c r="I1147" s="24">
        <f t="shared" si="107"/>
        <v>0.18938545500000004</v>
      </c>
      <c r="K1147" s="17">
        <v>1146</v>
      </c>
      <c r="L1147" s="16">
        <f>L1146+dt</f>
        <v>11.4499999999998</v>
      </c>
      <c r="M1147" s="16">
        <f>-springK*(P1146)+grav*mass</f>
        <v>-1.4721635311293035</v>
      </c>
      <c r="N1147" s="16">
        <f>Table2[[#This Row],[F]]/mass</f>
        <v>-9.8144235408620233</v>
      </c>
      <c r="O1147" s="16">
        <f>N1147*(dt) + O1146</f>
        <v>-6.9267543861620151E-2</v>
      </c>
      <c r="P1147" s="18">
        <f>O1147*dt + P1146</f>
        <v>-5.9075053396128786E-4</v>
      </c>
      <c r="R1147" s="17">
        <v>1146</v>
      </c>
      <c r="S1147" s="16">
        <f>S1146+dt</f>
        <v>11.4499999999998</v>
      </c>
      <c r="T1147" s="16">
        <f>-springK*(W1146)+grav*mass-$Y$2*V1146</f>
        <v>-1.4170680695355993</v>
      </c>
      <c r="U1147" s="16">
        <f>Table24[[#This Row],[F]]/mass</f>
        <v>-9.4471204635706627</v>
      </c>
      <c r="V1147" s="16">
        <f>U1147*(dt) + V1146</f>
        <v>-6.8462870713959095E-2</v>
      </c>
      <c r="W1147" s="18">
        <f>V1147*dt + W1146</f>
        <v>-9.0499034841476766E-3</v>
      </c>
    </row>
    <row r="1148" spans="1:23" x14ac:dyDescent="0.25">
      <c r="A1148">
        <v>57.3</v>
      </c>
      <c r="B1148">
        <v>0.40100000000000002</v>
      </c>
      <c r="C1148">
        <v>-0.5</v>
      </c>
      <c r="D1148">
        <f t="shared" si="102"/>
        <v>-6.5000000000000002E-2</v>
      </c>
      <c r="E1148">
        <f t="shared" si="103"/>
        <v>0.15000000000000002</v>
      </c>
      <c r="F1148" s="24">
        <f t="shared" si="104"/>
        <v>9.564750000000001E-2</v>
      </c>
      <c r="G1148" s="24">
        <f t="shared" si="105"/>
        <v>7.3237500000000011E-2</v>
      </c>
      <c r="H1148" s="24">
        <f t="shared" si="106"/>
        <v>1.8749999999999999E-2</v>
      </c>
      <c r="I1148" s="24">
        <f t="shared" si="107"/>
        <v>0.187635</v>
      </c>
      <c r="K1148" s="17">
        <v>1147</v>
      </c>
      <c r="L1148" s="16">
        <f>L1147+dt</f>
        <v>11.4599999999998</v>
      </c>
      <c r="M1148" s="16">
        <f>-springK*(P1147)+grav*mass</f>
        <v>-1.4676542140239119</v>
      </c>
      <c r="N1148" s="16">
        <f>Table2[[#This Row],[F]]/mass</f>
        <v>-9.7843614268260808</v>
      </c>
      <c r="O1148" s="16">
        <f>N1148*(dt) + O1147</f>
        <v>-0.16711115812988098</v>
      </c>
      <c r="P1148" s="18">
        <f>O1148*dt + P1147</f>
        <v>-2.2618621152600974E-3</v>
      </c>
      <c r="R1148" s="17">
        <v>1147</v>
      </c>
      <c r="S1148" s="16">
        <f>S1147+dt</f>
        <v>11.4599999999998</v>
      </c>
      <c r="T1148" s="16">
        <f>-springK*(W1147)+grav*mass-$Y$2*V1147</f>
        <v>-1.4125166654474848</v>
      </c>
      <c r="U1148" s="16">
        <f>Table24[[#This Row],[F]]/mass</f>
        <v>-9.4167777696498991</v>
      </c>
      <c r="V1148" s="16">
        <f>U1148*(dt) + V1147</f>
        <v>-0.1626306484104581</v>
      </c>
      <c r="W1148" s="18">
        <f>V1148*dt + W1147</f>
        <v>-1.0676209968252257E-2</v>
      </c>
    </row>
    <row r="1149" spans="1:23" x14ac:dyDescent="0.25">
      <c r="A1149">
        <v>57.35</v>
      </c>
      <c r="B1149">
        <v>0.373</v>
      </c>
      <c r="C1149">
        <v>-0.61</v>
      </c>
      <c r="D1149">
        <f t="shared" si="102"/>
        <v>-3.6999999999999977E-2</v>
      </c>
      <c r="E1149">
        <f t="shared" si="103"/>
        <v>0.17800000000000005</v>
      </c>
      <c r="F1149" s="24">
        <f t="shared" si="104"/>
        <v>5.4445499999999973E-2</v>
      </c>
      <c r="G1149" s="24">
        <f t="shared" si="105"/>
        <v>0.10313142000000006</v>
      </c>
      <c r="H1149" s="24">
        <f t="shared" si="106"/>
        <v>2.7907499999999998E-2</v>
      </c>
      <c r="I1149" s="24">
        <f t="shared" si="107"/>
        <v>0.18548442000000004</v>
      </c>
      <c r="K1149" s="17">
        <v>1148</v>
      </c>
      <c r="L1149" s="16">
        <f>L1148+dt</f>
        <v>11.4699999999998</v>
      </c>
      <c r="M1149" s="16">
        <f>-springK*(P1148)+grav*mass</f>
        <v>-1.4567752776296568</v>
      </c>
      <c r="N1149" s="16">
        <f>Table2[[#This Row],[F]]/mass</f>
        <v>-9.711835184197712</v>
      </c>
      <c r="O1149" s="16">
        <f>N1149*(dt) + O1148</f>
        <v>-0.26422950997185812</v>
      </c>
      <c r="P1149" s="18">
        <f>O1149*dt + P1148</f>
        <v>-4.9041572149786782E-3</v>
      </c>
      <c r="R1149" s="17">
        <v>1148</v>
      </c>
      <c r="S1149" s="16">
        <f>S1148+dt</f>
        <v>11.4699999999998</v>
      </c>
      <c r="T1149" s="16">
        <f>-springK*(W1148)+grav*mass-$Y$2*V1148</f>
        <v>-1.4018352424582674</v>
      </c>
      <c r="U1149" s="16">
        <f>Table24[[#This Row],[F]]/mass</f>
        <v>-9.3455682830551172</v>
      </c>
      <c r="V1149" s="16">
        <f>U1149*(dt) + V1148</f>
        <v>-0.25608633124100927</v>
      </c>
      <c r="W1149" s="18">
        <f>V1149*dt + W1148</f>
        <v>-1.323707328066235E-2</v>
      </c>
    </row>
    <row r="1150" spans="1:23" x14ac:dyDescent="0.25">
      <c r="A1150">
        <v>57.4</v>
      </c>
      <c r="B1150">
        <v>0.34</v>
      </c>
      <c r="C1150">
        <v>-0.66</v>
      </c>
      <c r="D1150">
        <f t="shared" si="102"/>
        <v>-4.0000000000000036E-3</v>
      </c>
      <c r="E1150">
        <f t="shared" si="103"/>
        <v>0.21100000000000002</v>
      </c>
      <c r="F1150" s="24">
        <f t="shared" si="104"/>
        <v>5.8860000000000049E-3</v>
      </c>
      <c r="G1150" s="24">
        <f t="shared" si="105"/>
        <v>0.14491585500000004</v>
      </c>
      <c r="H1150" s="24">
        <f t="shared" si="106"/>
        <v>3.2670000000000005E-2</v>
      </c>
      <c r="I1150" s="24">
        <f t="shared" si="107"/>
        <v>0.18347185500000004</v>
      </c>
      <c r="K1150" s="17">
        <v>1149</v>
      </c>
      <c r="L1150" s="16">
        <f>L1149+dt</f>
        <v>11.4799999999998</v>
      </c>
      <c r="M1150" s="16">
        <f>-springK*(P1149)+grav*mass</f>
        <v>-1.4395739365304889</v>
      </c>
      <c r="N1150" s="16">
        <f>Table2[[#This Row],[F]]/mass</f>
        <v>-9.5971595768699274</v>
      </c>
      <c r="O1150" s="16">
        <f>N1150*(dt) + O1149</f>
        <v>-0.36020110574055741</v>
      </c>
      <c r="P1150" s="18">
        <f>O1150*dt + P1149</f>
        <v>-8.506168272384252E-3</v>
      </c>
      <c r="R1150" s="17">
        <v>1149</v>
      </c>
      <c r="S1150" s="16">
        <f>S1149+dt</f>
        <v>11.4799999999998</v>
      </c>
      <c r="T1150" s="16">
        <f>-springK*(W1149)+grav*mass-$Y$2*V1149</f>
        <v>-1.385070566611647</v>
      </c>
      <c r="U1150" s="16">
        <f>Table24[[#This Row],[F]]/mass</f>
        <v>-9.23380377741098</v>
      </c>
      <c r="V1150" s="16">
        <f>U1150*(dt) + V1149</f>
        <v>-0.34842436901511908</v>
      </c>
      <c r="W1150" s="18">
        <f>V1150*dt + W1149</f>
        <v>-1.6721316970813541E-2</v>
      </c>
    </row>
    <row r="1151" spans="1:23" x14ac:dyDescent="0.25">
      <c r="A1151">
        <v>57.45</v>
      </c>
      <c r="B1151">
        <v>0.307</v>
      </c>
      <c r="C1151">
        <v>-0.63</v>
      </c>
      <c r="D1151">
        <f t="shared" si="102"/>
        <v>2.9000000000000026E-2</v>
      </c>
      <c r="E1151">
        <f t="shared" si="103"/>
        <v>0.24400000000000005</v>
      </c>
      <c r="F1151" s="24">
        <f t="shared" si="104"/>
        <v>-4.2673500000000045E-2</v>
      </c>
      <c r="G1151" s="24">
        <f t="shared" si="105"/>
        <v>0.19378968000000008</v>
      </c>
      <c r="H1151" s="24">
        <f t="shared" si="106"/>
        <v>2.9767500000000002E-2</v>
      </c>
      <c r="I1151" s="24">
        <f t="shared" si="107"/>
        <v>0.18088368000000005</v>
      </c>
      <c r="K1151" s="17">
        <v>1150</v>
      </c>
      <c r="L1151" s="16">
        <f>L1150+dt</f>
        <v>11.489999999999799</v>
      </c>
      <c r="M1151" s="16">
        <f>-springK*(P1150)+grav*mass</f>
        <v>-1.4161248445467784</v>
      </c>
      <c r="N1151" s="16">
        <f>Table2[[#This Row],[F]]/mass</f>
        <v>-9.4408322969785239</v>
      </c>
      <c r="O1151" s="16">
        <f>N1151*(dt) + O1150</f>
        <v>-0.45460942871034266</v>
      </c>
      <c r="P1151" s="18">
        <f>O1151*dt + P1150</f>
        <v>-1.3052262559487679E-2</v>
      </c>
      <c r="R1151" s="17">
        <v>1150</v>
      </c>
      <c r="S1151" s="16">
        <f>S1150+dt</f>
        <v>11.489999999999799</v>
      </c>
      <c r="T1151" s="16">
        <f>-springK*(W1150)+grav*mass-$Y$2*V1150</f>
        <v>-1.3622958021509888</v>
      </c>
      <c r="U1151" s="16">
        <f>Table24[[#This Row],[F]]/mass</f>
        <v>-9.0819720143399252</v>
      </c>
      <c r="V1151" s="16">
        <f>U1151*(dt) + V1150</f>
        <v>-0.43924408915851831</v>
      </c>
      <c r="W1151" s="18">
        <f>V1151*dt + W1150</f>
        <v>-2.1113757862398726E-2</v>
      </c>
    </row>
    <row r="1152" spans="1:23" x14ac:dyDescent="0.25">
      <c r="A1152">
        <v>57.5</v>
      </c>
      <c r="B1152">
        <v>0.27700000000000002</v>
      </c>
      <c r="C1152">
        <v>-0.54</v>
      </c>
      <c r="D1152">
        <f t="shared" si="102"/>
        <v>5.8999999999999997E-2</v>
      </c>
      <c r="E1152">
        <f t="shared" si="103"/>
        <v>0.27400000000000002</v>
      </c>
      <c r="F1152" s="24">
        <f t="shared" si="104"/>
        <v>-8.6818499999999993E-2</v>
      </c>
      <c r="G1152" s="24">
        <f t="shared" si="105"/>
        <v>0.24437238000000006</v>
      </c>
      <c r="H1152" s="24">
        <f t="shared" si="106"/>
        <v>2.1870000000000001E-2</v>
      </c>
      <c r="I1152" s="24">
        <f t="shared" si="107"/>
        <v>0.17942388000000006</v>
      </c>
      <c r="K1152" s="17">
        <v>1151</v>
      </c>
      <c r="L1152" s="16">
        <f>L1151+dt</f>
        <v>11.499999999999799</v>
      </c>
      <c r="M1152" s="16">
        <f>-springK*(P1151)+grav*mass</f>
        <v>-1.3865297707377353</v>
      </c>
      <c r="N1152" s="16">
        <f>Table2[[#This Row],[F]]/mass</f>
        <v>-9.243531804918236</v>
      </c>
      <c r="O1152" s="16">
        <f>N1152*(dt) + O1151</f>
        <v>-0.54704474675952497</v>
      </c>
      <c r="P1152" s="18">
        <f>O1152*dt + P1151</f>
        <v>-1.8522710027082927E-2</v>
      </c>
      <c r="R1152" s="17">
        <v>1151</v>
      </c>
      <c r="S1152" s="16">
        <f>S1151+dt</f>
        <v>11.499999999999799</v>
      </c>
      <c r="T1152" s="16">
        <f>-springK*(W1151)+grav*mass-$Y$2*V1151</f>
        <v>-1.3336101922266257</v>
      </c>
      <c r="U1152" s="16">
        <f>Table24[[#This Row],[F]]/mass</f>
        <v>-8.8907346148441722</v>
      </c>
      <c r="V1152" s="16">
        <f>U1152*(dt) + V1151</f>
        <v>-0.52815143530696007</v>
      </c>
      <c r="W1152" s="18">
        <f>V1152*dt + W1151</f>
        <v>-2.6395272215468328E-2</v>
      </c>
    </row>
    <row r="1153" spans="1:23" x14ac:dyDescent="0.25">
      <c r="A1153">
        <v>57.55</v>
      </c>
      <c r="B1153">
        <v>0.253</v>
      </c>
      <c r="C1153">
        <v>-0.39</v>
      </c>
      <c r="D1153">
        <f t="shared" si="102"/>
        <v>8.3000000000000018E-2</v>
      </c>
      <c r="E1153">
        <f t="shared" si="103"/>
        <v>0.29800000000000004</v>
      </c>
      <c r="F1153" s="24">
        <f t="shared" si="104"/>
        <v>-0.12213450000000003</v>
      </c>
      <c r="G1153" s="24">
        <f t="shared" si="105"/>
        <v>0.28905702000000005</v>
      </c>
      <c r="H1153" s="24">
        <f t="shared" si="106"/>
        <v>1.1407500000000001E-2</v>
      </c>
      <c r="I1153" s="24">
        <f t="shared" si="107"/>
        <v>0.17833002000000003</v>
      </c>
      <c r="K1153" s="17">
        <v>1152</v>
      </c>
      <c r="L1153" s="16">
        <f>L1152+dt</f>
        <v>11.509999999999799</v>
      </c>
      <c r="M1153" s="16">
        <f>-springK*(P1152)+grav*mass</f>
        <v>-1.3509171577236903</v>
      </c>
      <c r="N1153" s="16">
        <f>Table2[[#This Row],[F]]/mass</f>
        <v>-9.0061143848246026</v>
      </c>
      <c r="O1153" s="16">
        <f>N1153*(dt) + O1152</f>
        <v>-0.63710589060777101</v>
      </c>
      <c r="P1153" s="18">
        <f>O1153*dt + P1152</f>
        <v>-2.4893768933160636E-2</v>
      </c>
      <c r="R1153" s="17">
        <v>1152</v>
      </c>
      <c r="S1153" s="16">
        <f>S1152+dt</f>
        <v>11.509999999999799</v>
      </c>
      <c r="T1153" s="16">
        <f>-springK*(W1152)+grav*mass-$Y$2*V1152</f>
        <v>-1.2991386264419942</v>
      </c>
      <c r="U1153" s="16">
        <f>Table24[[#This Row],[F]]/mass</f>
        <v>-8.6609241762799609</v>
      </c>
      <c r="V1153" s="16">
        <f>U1153*(dt) + V1152</f>
        <v>-0.61476067706975968</v>
      </c>
      <c r="W1153" s="18">
        <f>V1153*dt + W1152</f>
        <v>-3.2542878986165924E-2</v>
      </c>
    </row>
    <row r="1154" spans="1:23" x14ac:dyDescent="0.25">
      <c r="A1154">
        <v>57.6</v>
      </c>
      <c r="B1154">
        <v>0.23799999999999999</v>
      </c>
      <c r="C1154">
        <v>-0.2</v>
      </c>
      <c r="D1154">
        <f t="shared" si="102"/>
        <v>9.8000000000000032E-2</v>
      </c>
      <c r="E1154">
        <f t="shared" si="103"/>
        <v>0.31300000000000006</v>
      </c>
      <c r="F1154" s="24">
        <f t="shared" si="104"/>
        <v>-0.14420700000000006</v>
      </c>
      <c r="G1154" s="24">
        <f t="shared" si="105"/>
        <v>0.31888909500000007</v>
      </c>
      <c r="H1154" s="24">
        <f t="shared" si="106"/>
        <v>3.0000000000000005E-3</v>
      </c>
      <c r="I1154" s="24">
        <f t="shared" si="107"/>
        <v>0.17768209500000001</v>
      </c>
      <c r="K1154" s="17">
        <v>1153</v>
      </c>
      <c r="L1154" s="16">
        <f>L1153+dt</f>
        <v>11.519999999999799</v>
      </c>
      <c r="M1154" s="16">
        <f>-springK*(P1153)+grav*mass</f>
        <v>-1.3094415642451243</v>
      </c>
      <c r="N1154" s="16">
        <f>Table2[[#This Row],[F]]/mass</f>
        <v>-8.7296104283008287</v>
      </c>
      <c r="O1154" s="16">
        <f>N1154*(dt) + O1153</f>
        <v>-0.72440199489077928</v>
      </c>
      <c r="P1154" s="18">
        <f>O1154*dt + P1153</f>
        <v>-3.2137788882068426E-2</v>
      </c>
      <c r="R1154" s="17">
        <v>1153</v>
      </c>
      <c r="S1154" s="16">
        <f>S1153+dt</f>
        <v>11.519999999999799</v>
      </c>
      <c r="T1154" s="16">
        <f>-springK*(W1153)+grav*mass-$Y$2*V1153</f>
        <v>-1.2590310971229901</v>
      </c>
      <c r="U1154" s="16">
        <f>Table24[[#This Row],[F]]/mass</f>
        <v>-8.393540647486601</v>
      </c>
      <c r="V1154" s="16">
        <f>U1154*(dt) + V1153</f>
        <v>-0.69869608354462565</v>
      </c>
      <c r="W1154" s="18">
        <f>V1154*dt + W1153</f>
        <v>-3.9529839821612178E-2</v>
      </c>
    </row>
    <row r="1155" spans="1:23" x14ac:dyDescent="0.25">
      <c r="A1155">
        <v>57.65</v>
      </c>
      <c r="B1155">
        <v>0.23300000000000001</v>
      </c>
      <c r="C1155">
        <v>0.01</v>
      </c>
      <c r="D1155">
        <f t="shared" ref="D1155:D1218" si="108">springEq - B1155</f>
        <v>0.10300000000000001</v>
      </c>
      <c r="E1155">
        <f t="shared" ref="E1155:E1218" si="109">springNs - B1155</f>
        <v>0.31800000000000006</v>
      </c>
      <c r="F1155" s="24">
        <f t="shared" ref="F1155:F1218" si="110">D1155*massPrev*gravity</f>
        <v>-0.15156450000000002</v>
      </c>
      <c r="G1155" s="24">
        <f t="shared" ref="G1155:G1218" si="111">POWER(E1155,2)*0.5*springConst</f>
        <v>0.32915862000000012</v>
      </c>
      <c r="H1155" s="24">
        <f t="shared" ref="H1155:H1218" si="112">POWER(C1155,2)*0.5*massPrev</f>
        <v>7.5000000000000002E-6</v>
      </c>
      <c r="I1155" s="24">
        <f t="shared" si="107"/>
        <v>0.1776016200000001</v>
      </c>
      <c r="K1155" s="17">
        <v>1154</v>
      </c>
      <c r="L1155" s="16">
        <f>L1154+dt</f>
        <v>11.529999999999799</v>
      </c>
      <c r="M1155" s="16">
        <f>-springK*(P1154)+grav*mass</f>
        <v>-1.2622829943777345</v>
      </c>
      <c r="N1155" s="16">
        <f>Table2[[#This Row],[F]]/mass</f>
        <v>-8.4152199625182309</v>
      </c>
      <c r="O1155" s="16">
        <f>N1155*(dt) + O1154</f>
        <v>-0.80855419451596156</v>
      </c>
      <c r="P1155" s="18">
        <f>O1155*dt + P1154</f>
        <v>-4.0223330827228038E-2</v>
      </c>
      <c r="R1155" s="17">
        <v>1154</v>
      </c>
      <c r="S1155" s="16">
        <f>S1154+dt</f>
        <v>11.529999999999799</v>
      </c>
      <c r="T1155" s="16">
        <f>-springK*(W1154)+grav*mass-$Y$2*V1154</f>
        <v>-1.2134620466777601</v>
      </c>
      <c r="U1155" s="16">
        <f>Table24[[#This Row],[F]]/mass</f>
        <v>-8.0897469778517355</v>
      </c>
      <c r="V1155" s="16">
        <f>U1155*(dt) + V1154</f>
        <v>-0.77959355332314306</v>
      </c>
      <c r="W1155" s="18">
        <f>V1155*dt + W1154</f>
        <v>-4.7325775354843606E-2</v>
      </c>
    </row>
    <row r="1156" spans="1:23" x14ac:dyDescent="0.25">
      <c r="A1156">
        <v>57.7</v>
      </c>
      <c r="B1156">
        <v>0.23899999999999999</v>
      </c>
      <c r="C1156">
        <v>0.22</v>
      </c>
      <c r="D1156">
        <f t="shared" si="108"/>
        <v>9.7000000000000031E-2</v>
      </c>
      <c r="E1156">
        <f t="shared" si="109"/>
        <v>0.31200000000000006</v>
      </c>
      <c r="F1156" s="24">
        <f t="shared" si="110"/>
        <v>-0.14273550000000004</v>
      </c>
      <c r="G1156" s="24">
        <f t="shared" si="111"/>
        <v>0.31685472000000009</v>
      </c>
      <c r="H1156" s="24">
        <f t="shared" si="112"/>
        <v>3.6299999999999995E-3</v>
      </c>
      <c r="I1156" s="24">
        <f t="shared" ref="I1156:I1219" si="113">F1156+G1156+H1156</f>
        <v>0.17774922000000004</v>
      </c>
      <c r="K1156" s="17">
        <v>1155</v>
      </c>
      <c r="L1156" s="16">
        <f>L1155+dt</f>
        <v>11.539999999999798</v>
      </c>
      <c r="M1156" s="16">
        <f>-springK*(P1155)+grav*mass</f>
        <v>-1.2096461163147456</v>
      </c>
      <c r="N1156" s="16">
        <f>Table2[[#This Row],[F]]/mass</f>
        <v>-8.0643074420983041</v>
      </c>
      <c r="O1156" s="16">
        <f>N1156*(dt) + O1155</f>
        <v>-0.88919726893694462</v>
      </c>
      <c r="P1156" s="18">
        <f>O1156*dt + P1155</f>
        <v>-4.9115303516597486E-2</v>
      </c>
      <c r="R1156" s="17">
        <v>1155</v>
      </c>
      <c r="S1156" s="16">
        <f>S1155+dt</f>
        <v>11.539999999999798</v>
      </c>
      <c r="T1156" s="16">
        <f>-springK*(W1155)+grav*mass-$Y$2*V1155</f>
        <v>-1.1626296088866448</v>
      </c>
      <c r="U1156" s="16">
        <f>Table24[[#This Row],[F]]/mass</f>
        <v>-7.7508640592442992</v>
      </c>
      <c r="V1156" s="16">
        <f>U1156*(dt) + V1155</f>
        <v>-0.85710219391558606</v>
      </c>
      <c r="W1156" s="18">
        <f>V1156*dt + W1155</f>
        <v>-5.5896797293999469E-2</v>
      </c>
    </row>
    <row r="1157" spans="1:23" x14ac:dyDescent="0.25">
      <c r="A1157">
        <v>57.75</v>
      </c>
      <c r="B1157">
        <v>0.254</v>
      </c>
      <c r="C1157">
        <v>0.4</v>
      </c>
      <c r="D1157">
        <f t="shared" si="108"/>
        <v>8.2000000000000017E-2</v>
      </c>
      <c r="E1157">
        <f t="shared" si="109"/>
        <v>0.29700000000000004</v>
      </c>
      <c r="F1157" s="24">
        <f t="shared" si="110"/>
        <v>-0.12066300000000002</v>
      </c>
      <c r="G1157" s="24">
        <f t="shared" si="111"/>
        <v>0.28712029500000008</v>
      </c>
      <c r="H1157" s="24">
        <f t="shared" si="112"/>
        <v>1.2000000000000002E-2</v>
      </c>
      <c r="I1157" s="24">
        <f t="shared" si="113"/>
        <v>0.17845729500000007</v>
      </c>
      <c r="K1157" s="17">
        <v>1156</v>
      </c>
      <c r="L1157" s="16">
        <f>L1156+dt</f>
        <v>11.549999999999798</v>
      </c>
      <c r="M1157" s="16">
        <f>-springK*(P1156)+grav*mass</f>
        <v>-1.1517593741069505</v>
      </c>
      <c r="N1157" s="16">
        <f>Table2[[#This Row],[F]]/mass</f>
        <v>-7.6783958273796706</v>
      </c>
      <c r="O1157" s="16">
        <f>N1157*(dt) + O1156</f>
        <v>-0.96598122721074131</v>
      </c>
      <c r="P1157" s="18">
        <f>O1157*dt + P1156</f>
        <v>-5.8775115788704896E-2</v>
      </c>
      <c r="R1157" s="17">
        <v>1156</v>
      </c>
      <c r="S1157" s="16">
        <f>S1156+dt</f>
        <v>11.549999999999798</v>
      </c>
      <c r="T1157" s="16">
        <f>-springK*(W1156)+grav*mass-$Y$2*V1156</f>
        <v>-1.106754747422148</v>
      </c>
      <c r="U1157" s="16">
        <f>Table24[[#This Row],[F]]/mass</f>
        <v>-7.3783649828143201</v>
      </c>
      <c r="V1157" s="16">
        <f>U1157*(dt) + V1156</f>
        <v>-0.93088584374372929</v>
      </c>
      <c r="W1157" s="18">
        <f>V1157*dt + W1156</f>
        <v>-6.520565573143676E-2</v>
      </c>
    </row>
    <row r="1158" spans="1:23" x14ac:dyDescent="0.25">
      <c r="A1158">
        <v>57.8</v>
      </c>
      <c r="B1158">
        <v>0.27900000000000003</v>
      </c>
      <c r="C1158">
        <v>0.54</v>
      </c>
      <c r="D1158">
        <f t="shared" si="108"/>
        <v>5.6999999999999995E-2</v>
      </c>
      <c r="E1158">
        <f t="shared" si="109"/>
        <v>0.27200000000000002</v>
      </c>
      <c r="F1158" s="24">
        <f t="shared" si="110"/>
        <v>-8.3875499999999992E-2</v>
      </c>
      <c r="G1158" s="24">
        <f t="shared" si="111"/>
        <v>0.24081792000000002</v>
      </c>
      <c r="H1158" s="24">
        <f t="shared" si="112"/>
        <v>2.1870000000000001E-2</v>
      </c>
      <c r="I1158" s="24">
        <f t="shared" si="113"/>
        <v>0.17881242000000003</v>
      </c>
      <c r="K1158" s="17">
        <v>1157</v>
      </c>
      <c r="L1158" s="16">
        <f>L1157+dt</f>
        <v>11.559999999999798</v>
      </c>
      <c r="M1158" s="16">
        <f>-springK*(P1157)+grav*mass</f>
        <v>-1.0888739962155312</v>
      </c>
      <c r="N1158" s="16">
        <f>Table2[[#This Row],[F]]/mass</f>
        <v>-7.259159974770208</v>
      </c>
      <c r="O1158" s="16">
        <f>N1158*(dt) + O1157</f>
        <v>-1.0385728269584433</v>
      </c>
      <c r="P1158" s="18">
        <f>O1158*dt + P1157</f>
        <v>-6.9160844058289331E-2</v>
      </c>
      <c r="R1158" s="17">
        <v>1157</v>
      </c>
      <c r="S1158" s="16">
        <f>S1157+dt</f>
        <v>11.559999999999798</v>
      </c>
      <c r="T1158" s="16">
        <f>-springK*(W1157)+grav*mass-$Y$2*V1157</f>
        <v>-1.0460802953446029</v>
      </c>
      <c r="U1158" s="16">
        <f>Table24[[#This Row],[F]]/mass</f>
        <v>-6.9738686356306863</v>
      </c>
      <c r="V1158" s="16">
        <f>U1158*(dt) + V1157</f>
        <v>-1.000624530100036</v>
      </c>
      <c r="W1158" s="18">
        <f>V1158*dt + W1157</f>
        <v>-7.521190103243712E-2</v>
      </c>
    </row>
    <row r="1159" spans="1:23" x14ac:dyDescent="0.25">
      <c r="A1159">
        <v>57.85</v>
      </c>
      <c r="B1159">
        <v>0.309</v>
      </c>
      <c r="C1159">
        <v>0.63</v>
      </c>
      <c r="D1159">
        <f t="shared" si="108"/>
        <v>2.7000000000000024E-2</v>
      </c>
      <c r="E1159">
        <f t="shared" si="109"/>
        <v>0.24200000000000005</v>
      </c>
      <c r="F1159" s="24">
        <f t="shared" si="110"/>
        <v>-3.9730500000000037E-2</v>
      </c>
      <c r="G1159" s="24">
        <f t="shared" si="111"/>
        <v>0.19062582000000008</v>
      </c>
      <c r="H1159" s="24">
        <f t="shared" si="112"/>
        <v>2.9767500000000002E-2</v>
      </c>
      <c r="I1159" s="24">
        <f t="shared" si="113"/>
        <v>0.18066282000000006</v>
      </c>
      <c r="K1159" s="17">
        <v>1158</v>
      </c>
      <c r="L1159" s="16">
        <f>L1158+dt</f>
        <v>11.569999999999798</v>
      </c>
      <c r="M1159" s="16">
        <f>-springK*(P1158)+grav*mass</f>
        <v>-1.0212629051805364</v>
      </c>
      <c r="N1159" s="16">
        <f>Table2[[#This Row],[F]]/mass</f>
        <v>-6.8084193678702434</v>
      </c>
      <c r="O1159" s="16">
        <f>N1159*(dt) + O1158</f>
        <v>-1.1066570206371458</v>
      </c>
      <c r="P1159" s="18">
        <f>O1159*dt + P1158</f>
        <v>-8.022741426466079E-2</v>
      </c>
      <c r="R1159" s="17">
        <v>1158</v>
      </c>
      <c r="S1159" s="16">
        <f>S1158+dt</f>
        <v>11.569999999999798</v>
      </c>
      <c r="T1159" s="16">
        <f>-springK*(W1158)+grav*mass-$Y$2*V1158</f>
        <v>-0.98086989974873429</v>
      </c>
      <c r="U1159" s="16">
        <f>Table24[[#This Row],[F]]/mass</f>
        <v>-6.5391326649915618</v>
      </c>
      <c r="V1159" s="16">
        <f>U1159*(dt) + V1158</f>
        <v>-1.0660158567499516</v>
      </c>
      <c r="W1159" s="18">
        <f>V1159*dt + W1158</f>
        <v>-8.5872059599936629E-2</v>
      </c>
    </row>
    <row r="1160" spans="1:23" x14ac:dyDescent="0.25">
      <c r="A1160">
        <v>57.9</v>
      </c>
      <c r="B1160">
        <v>0.34200000000000003</v>
      </c>
      <c r="C1160">
        <v>0.65</v>
      </c>
      <c r="D1160">
        <f t="shared" si="108"/>
        <v>-6.0000000000000053E-3</v>
      </c>
      <c r="E1160">
        <f t="shared" si="109"/>
        <v>0.20900000000000002</v>
      </c>
      <c r="F1160" s="24">
        <f t="shared" si="110"/>
        <v>8.829000000000007E-3</v>
      </c>
      <c r="G1160" s="24">
        <f t="shared" si="111"/>
        <v>0.14218165500000002</v>
      </c>
      <c r="H1160" s="24">
        <f t="shared" si="112"/>
        <v>3.16875E-2</v>
      </c>
      <c r="I1160" s="24">
        <f t="shared" si="113"/>
        <v>0.18269815500000003</v>
      </c>
      <c r="K1160" s="17">
        <v>1159</v>
      </c>
      <c r="L1160" s="16">
        <f>L1159+dt</f>
        <v>11.579999999999798</v>
      </c>
      <c r="M1160" s="16">
        <f>-springK*(P1159)+grav*mass</f>
        <v>-0.94921953313705831</v>
      </c>
      <c r="N1160" s="16">
        <f>Table2[[#This Row],[F]]/mass</f>
        <v>-6.3281302209137227</v>
      </c>
      <c r="O1160" s="16">
        <f>N1160*(dt) + O1159</f>
        <v>-1.169938322846283</v>
      </c>
      <c r="P1160" s="18">
        <f>O1160*dt + P1159</f>
        <v>-9.1926797493123616E-2</v>
      </c>
      <c r="R1160" s="17">
        <v>1159</v>
      </c>
      <c r="S1160" s="16">
        <f>S1159+dt</f>
        <v>11.579999999999798</v>
      </c>
      <c r="T1160" s="16">
        <f>-springK*(W1159)+grav*mass-$Y$2*V1159</f>
        <v>-0.91140687614766269</v>
      </c>
      <c r="U1160" s="16">
        <f>Table24[[#This Row],[F]]/mass</f>
        <v>-6.0760458409844178</v>
      </c>
      <c r="V1160" s="16">
        <f>U1160*(dt) + V1159</f>
        <v>-1.1267763151597958</v>
      </c>
      <c r="W1160" s="18">
        <f>V1160*dt + W1159</f>
        <v>-9.7139822751534585E-2</v>
      </c>
    </row>
    <row r="1161" spans="1:23" x14ac:dyDescent="0.25">
      <c r="A1161">
        <v>57.95</v>
      </c>
      <c r="B1161">
        <v>0.374</v>
      </c>
      <c r="C1161">
        <v>0.6</v>
      </c>
      <c r="D1161">
        <f t="shared" si="108"/>
        <v>-3.7999999999999978E-2</v>
      </c>
      <c r="E1161">
        <f t="shared" si="109"/>
        <v>0.17700000000000005</v>
      </c>
      <c r="F1161" s="24">
        <f t="shared" si="110"/>
        <v>5.5916999999999974E-2</v>
      </c>
      <c r="G1161" s="24">
        <f t="shared" si="111"/>
        <v>0.10197589500000005</v>
      </c>
      <c r="H1161" s="24">
        <f t="shared" si="112"/>
        <v>2.7E-2</v>
      </c>
      <c r="I1161" s="24">
        <f t="shared" si="113"/>
        <v>0.18489289500000003</v>
      </c>
      <c r="K1161" s="17">
        <v>1160</v>
      </c>
      <c r="L1161" s="16">
        <f>L1160+dt</f>
        <v>11.589999999999797</v>
      </c>
      <c r="M1161" s="16">
        <f>-springK*(P1160)+grav*mass</f>
        <v>-0.87305654831976531</v>
      </c>
      <c r="N1161" s="16">
        <f>Table2[[#This Row],[F]]/mass</f>
        <v>-5.8203769887984356</v>
      </c>
      <c r="O1161" s="16">
        <f>N1161*(dt) + O1160</f>
        <v>-1.2281420927342672</v>
      </c>
      <c r="P1161" s="18">
        <f>O1161*dt + P1160</f>
        <v>-0.10420821842046629</v>
      </c>
      <c r="R1161" s="17">
        <v>1160</v>
      </c>
      <c r="S1161" s="16">
        <f>S1160+dt</f>
        <v>11.589999999999797</v>
      </c>
      <c r="T1161" s="16">
        <f>-springK*(W1160)+grav*mass-$Y$2*V1160</f>
        <v>-0.83799297757235014</v>
      </c>
      <c r="U1161" s="16">
        <f>Table24[[#This Row],[F]]/mass</f>
        <v>-5.5866198504823341</v>
      </c>
      <c r="V1161" s="16">
        <f>U1161*(dt) + V1160</f>
        <v>-1.1826425136646193</v>
      </c>
      <c r="W1161" s="18">
        <f>V1161*dt + W1160</f>
        <v>-0.10896624788818078</v>
      </c>
    </row>
    <row r="1162" spans="1:23" x14ac:dyDescent="0.25">
      <c r="A1162">
        <v>58</v>
      </c>
      <c r="B1162">
        <v>0.40200000000000002</v>
      </c>
      <c r="C1162">
        <v>0.49</v>
      </c>
      <c r="D1162">
        <f t="shared" si="108"/>
        <v>-6.6000000000000003E-2</v>
      </c>
      <c r="E1162">
        <f t="shared" si="109"/>
        <v>0.14900000000000002</v>
      </c>
      <c r="F1162" s="24">
        <f t="shared" si="110"/>
        <v>9.7119000000000011E-2</v>
      </c>
      <c r="G1162" s="24">
        <f t="shared" si="111"/>
        <v>7.2264255000000013E-2</v>
      </c>
      <c r="H1162" s="24">
        <f t="shared" si="112"/>
        <v>1.8007499999999999E-2</v>
      </c>
      <c r="I1162" s="24">
        <f t="shared" si="113"/>
        <v>0.18739075500000002</v>
      </c>
      <c r="K1162" s="17">
        <v>1161</v>
      </c>
      <c r="L1162" s="16">
        <f>L1161+dt</f>
        <v>11.599999999999797</v>
      </c>
      <c r="M1162" s="16">
        <f>-springK*(P1161)+grav*mass</f>
        <v>-0.79310449808276451</v>
      </c>
      <c r="N1162" s="16">
        <f>Table2[[#This Row],[F]]/mass</f>
        <v>-5.2873633205517638</v>
      </c>
      <c r="O1162" s="16">
        <f>N1162*(dt) + O1161</f>
        <v>-1.281015725939785</v>
      </c>
      <c r="P1162" s="18">
        <f>O1162*dt + P1161</f>
        <v>-0.11701837567986415</v>
      </c>
      <c r="R1162" s="17">
        <v>1161</v>
      </c>
      <c r="S1162" s="16">
        <f>S1161+dt</f>
        <v>11.599999999999797</v>
      </c>
      <c r="T1162" s="16">
        <f>-springK*(W1161)+grav*mass-$Y$2*V1161</f>
        <v>-0.76094708373427855</v>
      </c>
      <c r="U1162" s="16">
        <f>Table24[[#This Row],[F]]/mass</f>
        <v>-5.0729805582285241</v>
      </c>
      <c r="V1162" s="16">
        <f>U1162*(dt) + V1161</f>
        <v>-1.2333723192469046</v>
      </c>
      <c r="W1162" s="18">
        <f>V1162*dt + W1161</f>
        <v>-0.12129997108064983</v>
      </c>
    </row>
    <row r="1163" spans="1:23" x14ac:dyDescent="0.25">
      <c r="A1163">
        <v>58.05</v>
      </c>
      <c r="B1163">
        <v>0.42299999999999999</v>
      </c>
      <c r="C1163">
        <v>0.32</v>
      </c>
      <c r="D1163">
        <f t="shared" si="108"/>
        <v>-8.6999999999999966E-2</v>
      </c>
      <c r="E1163">
        <f t="shared" si="109"/>
        <v>0.12800000000000006</v>
      </c>
      <c r="F1163" s="24">
        <f t="shared" si="110"/>
        <v>0.12802049999999995</v>
      </c>
      <c r="G1163" s="24">
        <f t="shared" si="111"/>
        <v>5.3329920000000051E-2</v>
      </c>
      <c r="H1163" s="24">
        <f t="shared" si="112"/>
        <v>7.6800000000000002E-3</v>
      </c>
      <c r="I1163" s="24">
        <f t="shared" si="113"/>
        <v>0.18903042</v>
      </c>
      <c r="K1163" s="17">
        <v>1162</v>
      </c>
      <c r="L1163" s="16">
        <f>L1162+dt</f>
        <v>11.609999999999797</v>
      </c>
      <c r="M1163" s="16">
        <f>-springK*(P1162)+grav*mass</f>
        <v>-0.70971037432408446</v>
      </c>
      <c r="N1163" s="16">
        <f>Table2[[#This Row],[F]]/mass</f>
        <v>-4.7314024954938967</v>
      </c>
      <c r="O1163" s="16">
        <f>N1163*(dt) + O1162</f>
        <v>-1.3283297508947238</v>
      </c>
      <c r="P1163" s="18">
        <f>O1163*dt + P1162</f>
        <v>-0.13030167318881139</v>
      </c>
      <c r="R1163" s="17">
        <v>1162</v>
      </c>
      <c r="S1163" s="16">
        <f>S1162+dt</f>
        <v>11.609999999999797</v>
      </c>
      <c r="T1163" s="16">
        <f>-springK*(W1162)+grav*mass-$Y$2*V1162</f>
        <v>-0.68060381594572272</v>
      </c>
      <c r="U1163" s="16">
        <f>Table24[[#This Row],[F]]/mass</f>
        <v>-4.5373587729714853</v>
      </c>
      <c r="V1163" s="16">
        <f>U1163*(dt) + V1162</f>
        <v>-1.2787459069766194</v>
      </c>
      <c r="W1163" s="18">
        <f>V1163*dt + W1162</f>
        <v>-0.13408743015041602</v>
      </c>
    </row>
    <row r="1164" spans="1:23" x14ac:dyDescent="0.25">
      <c r="A1164">
        <v>58.1</v>
      </c>
      <c r="B1164">
        <v>0.434</v>
      </c>
      <c r="C1164">
        <v>0.13</v>
      </c>
      <c r="D1164">
        <f t="shared" si="108"/>
        <v>-9.7999999999999976E-2</v>
      </c>
      <c r="E1164">
        <f t="shared" si="109"/>
        <v>0.11700000000000005</v>
      </c>
      <c r="F1164" s="24">
        <f t="shared" si="110"/>
        <v>0.14420699999999997</v>
      </c>
      <c r="G1164" s="24">
        <f t="shared" si="111"/>
        <v>4.4557695000000036E-2</v>
      </c>
      <c r="H1164" s="24">
        <f t="shared" si="112"/>
        <v>1.2675000000000002E-3</v>
      </c>
      <c r="I1164" s="24">
        <f t="shared" si="113"/>
        <v>0.19003219500000001</v>
      </c>
      <c r="K1164" s="17">
        <v>1163</v>
      </c>
      <c r="L1164" s="16">
        <f>L1163+dt</f>
        <v>11.619999999999797</v>
      </c>
      <c r="M1164" s="16">
        <f>-springK*(P1163)+grav*mass</f>
        <v>-0.62323610754083791</v>
      </c>
      <c r="N1164" s="16">
        <f>Table2[[#This Row],[F]]/mass</f>
        <v>-4.1549073836055861</v>
      </c>
      <c r="O1164" s="16">
        <f>N1164*(dt) + O1163</f>
        <v>-1.3698788247307796</v>
      </c>
      <c r="P1164" s="18">
        <f>O1164*dt + P1163</f>
        <v>-0.14400046143611919</v>
      </c>
      <c r="R1164" s="17">
        <v>1163</v>
      </c>
      <c r="S1164" s="16">
        <f>S1163+dt</f>
        <v>11.619999999999797</v>
      </c>
      <c r="T1164" s="16">
        <f>-springK*(W1163)+grav*mass-$Y$2*V1163</f>
        <v>-0.59731208381381518</v>
      </c>
      <c r="U1164" s="16">
        <f>Table24[[#This Row],[F]]/mass</f>
        <v>-3.982080558758768</v>
      </c>
      <c r="V1164" s="16">
        <f>U1164*(dt) + V1163</f>
        <v>-1.3185667125642071</v>
      </c>
      <c r="W1164" s="18">
        <f>V1164*dt + W1163</f>
        <v>-0.14727309727605808</v>
      </c>
    </row>
    <row r="1165" spans="1:23" x14ac:dyDescent="0.25">
      <c r="A1165">
        <v>58.15</v>
      </c>
      <c r="B1165">
        <v>0.435</v>
      </c>
      <c r="C1165">
        <v>-0.09</v>
      </c>
      <c r="D1165">
        <f t="shared" si="108"/>
        <v>-9.8999999999999977E-2</v>
      </c>
      <c r="E1165">
        <f t="shared" si="109"/>
        <v>0.11600000000000005</v>
      </c>
      <c r="F1165" s="24">
        <f t="shared" si="110"/>
        <v>0.14567849999999996</v>
      </c>
      <c r="G1165" s="24">
        <f t="shared" si="111"/>
        <v>4.3799280000000038E-2</v>
      </c>
      <c r="H1165" s="24">
        <f t="shared" si="112"/>
        <v>6.0749999999999997E-4</v>
      </c>
      <c r="I1165" s="24">
        <f t="shared" si="113"/>
        <v>0.19008528</v>
      </c>
      <c r="K1165" s="17">
        <v>1164</v>
      </c>
      <c r="L1165" s="16">
        <f>L1164+dt</f>
        <v>11.629999999999797</v>
      </c>
      <c r="M1165" s="16">
        <f>-springK*(P1164)+grav*mass</f>
        <v>-0.5340569960508641</v>
      </c>
      <c r="N1165" s="16">
        <f>Table2[[#This Row],[F]]/mass</f>
        <v>-3.5603799736724273</v>
      </c>
      <c r="O1165" s="16">
        <f>N1165*(dt) + O1164</f>
        <v>-1.4054826244675038</v>
      </c>
      <c r="P1165" s="18">
        <f>O1165*dt + P1164</f>
        <v>-0.15805528768079424</v>
      </c>
      <c r="R1165" s="17">
        <v>1164</v>
      </c>
      <c r="S1165" s="16">
        <f>S1164+dt</f>
        <v>11.629999999999797</v>
      </c>
      <c r="T1165" s="16">
        <f>-springK*(W1164)+grav*mass-$Y$2*V1164</f>
        <v>-0.51143357002029766</v>
      </c>
      <c r="U1165" s="16">
        <f>Table24[[#This Row],[F]]/mass</f>
        <v>-3.4095571334686512</v>
      </c>
      <c r="V1165" s="16">
        <f>U1165*(dt) + V1164</f>
        <v>-1.3526622838988935</v>
      </c>
      <c r="W1165" s="18">
        <f>V1165*dt + W1164</f>
        <v>-0.16079972011504701</v>
      </c>
    </row>
    <row r="1166" spans="1:23" x14ac:dyDescent="0.25">
      <c r="A1166">
        <v>58.2</v>
      </c>
      <c r="B1166">
        <v>0.42499999999999999</v>
      </c>
      <c r="C1166">
        <v>-0.28999999999999998</v>
      </c>
      <c r="D1166">
        <f t="shared" si="108"/>
        <v>-8.8999999999999968E-2</v>
      </c>
      <c r="E1166">
        <f t="shared" si="109"/>
        <v>0.12600000000000006</v>
      </c>
      <c r="F1166" s="24">
        <f t="shared" si="110"/>
        <v>0.13096349999999995</v>
      </c>
      <c r="G1166" s="24">
        <f t="shared" si="111"/>
        <v>5.1676380000000049E-2</v>
      </c>
      <c r="H1166" s="24">
        <f t="shared" si="112"/>
        <v>6.3074999999999997E-3</v>
      </c>
      <c r="I1166" s="24">
        <f t="shared" si="113"/>
        <v>0.18894738</v>
      </c>
      <c r="K1166" s="17">
        <v>1165</v>
      </c>
      <c r="L1166" s="16">
        <f>L1165+dt</f>
        <v>11.639999999999796</v>
      </c>
      <c r="M1166" s="16">
        <f>-springK*(P1165)+grav*mass</f>
        <v>-0.44256007719802959</v>
      </c>
      <c r="N1166" s="16">
        <f>Table2[[#This Row],[F]]/mass</f>
        <v>-2.9504005146535306</v>
      </c>
      <c r="O1166" s="16">
        <f>N1166*(dt) + O1165</f>
        <v>-1.4349866296140392</v>
      </c>
      <c r="P1166" s="18">
        <f>O1166*dt + P1165</f>
        <v>-0.17240515397693462</v>
      </c>
      <c r="R1166" s="17">
        <v>1165</v>
      </c>
      <c r="S1166" s="16">
        <f>S1165+dt</f>
        <v>11.639999999999796</v>
      </c>
      <c r="T1166" s="16">
        <f>-springK*(W1165)+grav*mass-$Y$2*V1165</f>
        <v>-0.4233411597671452</v>
      </c>
      <c r="U1166" s="16">
        <f>Table24[[#This Row],[F]]/mass</f>
        <v>-2.8222743984476346</v>
      </c>
      <c r="V1166" s="16">
        <f>U1166*(dt) + V1165</f>
        <v>-1.38088502788337</v>
      </c>
      <c r="W1166" s="18">
        <f>V1166*dt + W1165</f>
        <v>-0.1746085703938807</v>
      </c>
    </row>
    <row r="1167" spans="1:23" x14ac:dyDescent="0.25">
      <c r="A1167">
        <v>58.25</v>
      </c>
      <c r="B1167">
        <v>0.40600000000000003</v>
      </c>
      <c r="C1167">
        <v>-0.46</v>
      </c>
      <c r="D1167">
        <f t="shared" si="108"/>
        <v>-7.0000000000000007E-2</v>
      </c>
      <c r="E1167">
        <f t="shared" si="109"/>
        <v>0.14500000000000002</v>
      </c>
      <c r="F1167" s="24">
        <f t="shared" si="110"/>
        <v>0.10300500000000001</v>
      </c>
      <c r="G1167" s="24">
        <f t="shared" si="111"/>
        <v>6.8436375000000021E-2</v>
      </c>
      <c r="H1167" s="24">
        <f t="shared" si="112"/>
        <v>1.5869999999999999E-2</v>
      </c>
      <c r="I1167" s="24">
        <f t="shared" si="113"/>
        <v>0.18731137500000003</v>
      </c>
      <c r="K1167" s="17">
        <v>1166</v>
      </c>
      <c r="L1167" s="16">
        <f>L1166+dt</f>
        <v>11.649999999999796</v>
      </c>
      <c r="M1167" s="16">
        <f>-springK*(P1166)+grav*mass</f>
        <v>-0.34914244761015567</v>
      </c>
      <c r="N1167" s="16">
        <f>Table2[[#This Row],[F]]/mass</f>
        <v>-2.3276163174010378</v>
      </c>
      <c r="O1167" s="16">
        <f>N1167*(dt) + O1166</f>
        <v>-1.4582627927880496</v>
      </c>
      <c r="P1167" s="18">
        <f>O1167*dt + P1166</f>
        <v>-0.18698778190481513</v>
      </c>
      <c r="R1167" s="17">
        <v>1166</v>
      </c>
      <c r="S1167" s="16">
        <f>S1166+dt</f>
        <v>11.649999999999796</v>
      </c>
      <c r="T1167" s="16">
        <f>-springK*(W1166)+grav*mass-$Y$2*V1166</f>
        <v>-0.33341732170795346</v>
      </c>
      <c r="U1167" s="16">
        <f>Table24[[#This Row],[F]]/mass</f>
        <v>-2.22278214471969</v>
      </c>
      <c r="V1167" s="16">
        <f>U1167*(dt) + V1166</f>
        <v>-1.4031128493305669</v>
      </c>
      <c r="W1167" s="18">
        <f>V1167*dt + W1166</f>
        <v>-0.18863969888718637</v>
      </c>
    </row>
    <row r="1168" spans="1:23" x14ac:dyDescent="0.25">
      <c r="A1168">
        <v>58.3</v>
      </c>
      <c r="B1168">
        <v>0.379</v>
      </c>
      <c r="C1168">
        <v>-0.57999999999999996</v>
      </c>
      <c r="D1168">
        <f t="shared" si="108"/>
        <v>-4.2999999999999983E-2</v>
      </c>
      <c r="E1168">
        <f t="shared" si="109"/>
        <v>0.17200000000000004</v>
      </c>
      <c r="F1168" s="24">
        <f t="shared" si="110"/>
        <v>6.3274499999999984E-2</v>
      </c>
      <c r="G1168" s="24">
        <f t="shared" si="111"/>
        <v>9.6295920000000035E-2</v>
      </c>
      <c r="H1168" s="24">
        <f t="shared" si="112"/>
        <v>2.5229999999999999E-2</v>
      </c>
      <c r="I1168" s="24">
        <f t="shared" si="113"/>
        <v>0.18480042000000002</v>
      </c>
      <c r="K1168" s="17">
        <v>1167</v>
      </c>
      <c r="L1168" s="16">
        <f>L1167+dt</f>
        <v>11.659999999999796</v>
      </c>
      <c r="M1168" s="16">
        <f>-springK*(P1167)+grav*mass</f>
        <v>-0.25420953979965355</v>
      </c>
      <c r="N1168" s="16">
        <f>Table2[[#This Row],[F]]/mass</f>
        <v>-1.6947302653310237</v>
      </c>
      <c r="O1168" s="16">
        <f>N1168*(dt) + O1167</f>
        <v>-1.4752100954413598</v>
      </c>
      <c r="P1168" s="18">
        <f>O1168*dt + P1167</f>
        <v>-0.20173988285922873</v>
      </c>
      <c r="R1168" s="17">
        <v>1167</v>
      </c>
      <c r="S1168" s="16">
        <f>S1167+dt</f>
        <v>11.659999999999796</v>
      </c>
      <c r="T1168" s="16">
        <f>-springK*(W1167)+grav*mass-$Y$2*V1167</f>
        <v>-0.24205244739508627</v>
      </c>
      <c r="U1168" s="16">
        <f>Table24[[#This Row],[F]]/mass</f>
        <v>-1.6136829826339085</v>
      </c>
      <c r="V1168" s="16">
        <f>U1168*(dt) + V1167</f>
        <v>-1.419249679156906</v>
      </c>
      <c r="W1168" s="18">
        <f>V1168*dt + W1167</f>
        <v>-0.20283219567875543</v>
      </c>
    </row>
    <row r="1169" spans="1:23" x14ac:dyDescent="0.25">
      <c r="A1169">
        <v>58.35</v>
      </c>
      <c r="B1169">
        <v>0.34799999999999998</v>
      </c>
      <c r="C1169">
        <v>-0.64</v>
      </c>
      <c r="D1169">
        <f t="shared" si="108"/>
        <v>-1.1999999999999955E-2</v>
      </c>
      <c r="E1169">
        <f t="shared" si="109"/>
        <v>0.20300000000000007</v>
      </c>
      <c r="F1169" s="24">
        <f t="shared" si="110"/>
        <v>1.7657999999999934E-2</v>
      </c>
      <c r="G1169" s="24">
        <f t="shared" si="111"/>
        <v>0.1341352950000001</v>
      </c>
      <c r="H1169" s="24">
        <f t="shared" si="112"/>
        <v>3.0720000000000001E-2</v>
      </c>
      <c r="I1169" s="24">
        <f t="shared" si="113"/>
        <v>0.18251329500000002</v>
      </c>
      <c r="K1169" s="17">
        <v>1168</v>
      </c>
      <c r="L1169" s="16">
        <f>L1168+dt</f>
        <v>11.669999999999796</v>
      </c>
      <c r="M1169" s="16">
        <f>-springK*(P1168)+grav*mass</f>
        <v>-0.15817336258642101</v>
      </c>
      <c r="N1169" s="16">
        <f>Table2[[#This Row],[F]]/mass</f>
        <v>-1.0544890839094734</v>
      </c>
      <c r="O1169" s="16">
        <f>N1169*(dt) + O1168</f>
        <v>-1.4857549862804547</v>
      </c>
      <c r="P1169" s="18">
        <f>O1169*dt + P1168</f>
        <v>-0.21659743272203327</v>
      </c>
      <c r="R1169" s="17">
        <v>1168</v>
      </c>
      <c r="S1169" s="16">
        <f>S1168+dt</f>
        <v>11.669999999999796</v>
      </c>
      <c r="T1169" s="16">
        <f>-springK*(W1168)+grav*mass-$Y$2*V1168</f>
        <v>-0.14964315645214527</v>
      </c>
      <c r="U1169" s="16">
        <f>Table24[[#This Row],[F]]/mass</f>
        <v>-0.99762104301430177</v>
      </c>
      <c r="V1169" s="16">
        <f>U1169*(dt) + V1168</f>
        <v>-1.4292258895870491</v>
      </c>
      <c r="W1169" s="18">
        <f>V1169*dt + W1168</f>
        <v>-0.21712445457462592</v>
      </c>
    </row>
    <row r="1170" spans="1:23" x14ac:dyDescent="0.25">
      <c r="A1170">
        <v>58.4</v>
      </c>
      <c r="B1170">
        <v>0.315</v>
      </c>
      <c r="C1170">
        <v>-0.64</v>
      </c>
      <c r="D1170">
        <f t="shared" si="108"/>
        <v>2.1000000000000019E-2</v>
      </c>
      <c r="E1170">
        <f t="shared" si="109"/>
        <v>0.23600000000000004</v>
      </c>
      <c r="F1170" s="24">
        <f t="shared" si="110"/>
        <v>-3.0901500000000026E-2</v>
      </c>
      <c r="G1170" s="24">
        <f t="shared" si="111"/>
        <v>0.18129048000000006</v>
      </c>
      <c r="H1170" s="24">
        <f t="shared" si="112"/>
        <v>3.0720000000000001E-2</v>
      </c>
      <c r="I1170" s="24">
        <f t="shared" si="113"/>
        <v>0.18110898000000003</v>
      </c>
      <c r="K1170" s="17">
        <v>1169</v>
      </c>
      <c r="L1170" s="16">
        <f>L1169+dt</f>
        <v>11.679999999999795</v>
      </c>
      <c r="M1170" s="16">
        <f>-springK*(P1169)+grav*mass</f>
        <v>-6.1450712979563393E-2</v>
      </c>
      <c r="N1170" s="16">
        <f>Table2[[#This Row],[F]]/mass</f>
        <v>-0.40967141986375599</v>
      </c>
      <c r="O1170" s="16">
        <f>N1170*(dt) + O1169</f>
        <v>-1.4898517004790923</v>
      </c>
      <c r="P1170" s="18">
        <f>O1170*dt + P1169</f>
        <v>-0.23149594972682419</v>
      </c>
      <c r="R1170" s="17">
        <v>1169</v>
      </c>
      <c r="S1170" s="16">
        <f>S1169+dt</f>
        <v>11.679999999999795</v>
      </c>
      <c r="T1170" s="16">
        <f>-springK*(W1169)+grav*mass-$Y$2*V1169</f>
        <v>-5.6590574829598173E-2</v>
      </c>
      <c r="U1170" s="16">
        <f>Table24[[#This Row],[F]]/mass</f>
        <v>-0.37727049886398784</v>
      </c>
      <c r="V1170" s="16">
        <f>U1170*(dt) + V1169</f>
        <v>-1.4329985945756889</v>
      </c>
      <c r="W1170" s="18">
        <f>V1170*dt + W1169</f>
        <v>-0.2314544405203828</v>
      </c>
    </row>
    <row r="1171" spans="1:23" x14ac:dyDescent="0.25">
      <c r="A1171">
        <v>58.45</v>
      </c>
      <c r="B1171">
        <v>0.28399999999999997</v>
      </c>
      <c r="C1171">
        <v>-0.56999999999999995</v>
      </c>
      <c r="D1171">
        <f t="shared" si="108"/>
        <v>5.2000000000000046E-2</v>
      </c>
      <c r="E1171">
        <f t="shared" si="109"/>
        <v>0.26700000000000007</v>
      </c>
      <c r="F1171" s="24">
        <f t="shared" si="110"/>
        <v>-7.6518000000000072E-2</v>
      </c>
      <c r="G1171" s="24">
        <f t="shared" si="111"/>
        <v>0.23204569500000011</v>
      </c>
      <c r="H1171" s="24">
        <f t="shared" si="112"/>
        <v>2.4367499999999997E-2</v>
      </c>
      <c r="I1171" s="24">
        <f t="shared" si="113"/>
        <v>0.17989519500000001</v>
      </c>
      <c r="K1171" s="17">
        <v>1170</v>
      </c>
      <c r="L1171" s="16">
        <f>L1170+dt</f>
        <v>11.689999999999795</v>
      </c>
      <c r="M1171" s="16">
        <f>-springK*(P1170)+grav*mass</f>
        <v>3.5538632721625385E-2</v>
      </c>
      <c r="N1171" s="16">
        <f>Table2[[#This Row],[F]]/mass</f>
        <v>0.23692421814416925</v>
      </c>
      <c r="O1171" s="16">
        <f>N1171*(dt) + O1170</f>
        <v>-1.4874824582976507</v>
      </c>
      <c r="P1171" s="18">
        <f>O1171*dt + P1170</f>
        <v>-0.2463707743098007</v>
      </c>
      <c r="R1171" s="17">
        <v>1170</v>
      </c>
      <c r="S1171" s="16">
        <f>S1170+dt</f>
        <v>11.689999999999795</v>
      </c>
      <c r="T1171" s="16">
        <f>-springK*(W1170)+grav*mass-$Y$2*V1170</f>
        <v>3.6701406382267605E-2</v>
      </c>
      <c r="U1171" s="16">
        <f>Table24[[#This Row],[F]]/mass</f>
        <v>0.24467604254845071</v>
      </c>
      <c r="V1171" s="16">
        <f>U1171*(dt) + V1170</f>
        <v>-1.4305518341502044</v>
      </c>
      <c r="W1171" s="18">
        <f>V1171*dt + W1170</f>
        <v>-0.24575995886188484</v>
      </c>
    </row>
    <row r="1172" spans="1:23" x14ac:dyDescent="0.25">
      <c r="A1172">
        <v>58.5</v>
      </c>
      <c r="B1172">
        <v>0.25800000000000001</v>
      </c>
      <c r="C1172">
        <v>-0.43</v>
      </c>
      <c r="D1172">
        <f t="shared" si="108"/>
        <v>7.8000000000000014E-2</v>
      </c>
      <c r="E1172">
        <f t="shared" si="109"/>
        <v>0.29300000000000004</v>
      </c>
      <c r="F1172" s="24">
        <f t="shared" si="110"/>
        <v>-0.11477700000000003</v>
      </c>
      <c r="G1172" s="24">
        <f t="shared" si="111"/>
        <v>0.27943849500000006</v>
      </c>
      <c r="H1172" s="24">
        <f t="shared" si="112"/>
        <v>1.3867499999999998E-2</v>
      </c>
      <c r="I1172" s="24">
        <f t="shared" si="113"/>
        <v>0.17852899500000005</v>
      </c>
      <c r="K1172" s="17">
        <v>1171</v>
      </c>
      <c r="L1172" s="16">
        <f>L1171+dt</f>
        <v>11.699999999999795</v>
      </c>
      <c r="M1172" s="16">
        <f>-springK*(P1171)+grav*mass</f>
        <v>0.13237374075680242</v>
      </c>
      <c r="N1172" s="16">
        <f>Table2[[#This Row],[F]]/mass</f>
        <v>0.88249160504534951</v>
      </c>
      <c r="O1172" s="16">
        <f>N1172*(dt) + O1171</f>
        <v>-1.4786575422471973</v>
      </c>
      <c r="P1172" s="18">
        <f>O1172*dt + P1171</f>
        <v>-0.26115734973227267</v>
      </c>
      <c r="R1172" s="17">
        <v>1171</v>
      </c>
      <c r="S1172" s="16">
        <f>S1171+dt</f>
        <v>11.699999999999795</v>
      </c>
      <c r="T1172" s="16">
        <f>-springK*(W1171)+grav*mass-$Y$2*V1171</f>
        <v>0.12982788402502043</v>
      </c>
      <c r="U1172" s="16">
        <f>Table24[[#This Row],[F]]/mass</f>
        <v>0.8655192268334696</v>
      </c>
      <c r="V1172" s="16">
        <f>U1172*(dt) + V1171</f>
        <v>-1.4218966418818697</v>
      </c>
      <c r="W1172" s="18">
        <f>V1172*dt + W1171</f>
        <v>-0.25997892528070354</v>
      </c>
    </row>
    <row r="1173" spans="1:23" x14ac:dyDescent="0.25">
      <c r="A1173">
        <v>58.55</v>
      </c>
      <c r="B1173">
        <v>0.24099999999999999</v>
      </c>
      <c r="C1173">
        <v>-0.25</v>
      </c>
      <c r="D1173">
        <f t="shared" si="108"/>
        <v>9.5000000000000029E-2</v>
      </c>
      <c r="E1173">
        <f t="shared" si="109"/>
        <v>0.31000000000000005</v>
      </c>
      <c r="F1173" s="24">
        <f t="shared" si="110"/>
        <v>-0.13979250000000004</v>
      </c>
      <c r="G1173" s="24">
        <f t="shared" si="111"/>
        <v>0.31280550000000007</v>
      </c>
      <c r="H1173" s="24">
        <f t="shared" si="112"/>
        <v>4.6874999999999998E-3</v>
      </c>
      <c r="I1173" s="24">
        <f t="shared" si="113"/>
        <v>0.17770050000000004</v>
      </c>
      <c r="K1173" s="17">
        <v>1172</v>
      </c>
      <c r="L1173" s="16">
        <f>L1172+dt</f>
        <v>11.709999999999795</v>
      </c>
      <c r="M1173" s="16">
        <f>-springK*(P1172)+grav*mass</f>
        <v>0.22863434675709504</v>
      </c>
      <c r="N1173" s="16">
        <f>Table2[[#This Row],[F]]/mass</f>
        <v>1.5242289783806338</v>
      </c>
      <c r="O1173" s="16">
        <f>N1173*(dt) + O1172</f>
        <v>-1.463415252463391</v>
      </c>
      <c r="P1173" s="18">
        <f>O1173*dt + P1172</f>
        <v>-0.27579150225690657</v>
      </c>
      <c r="R1173" s="17">
        <v>1172</v>
      </c>
      <c r="S1173" s="16">
        <f>S1172+dt</f>
        <v>11.709999999999795</v>
      </c>
      <c r="T1173" s="16">
        <f>-springK*(W1172)+grav*mass-$Y$2*V1172</f>
        <v>0.22238470021926193</v>
      </c>
      <c r="U1173" s="16">
        <f>Table24[[#This Row],[F]]/mass</f>
        <v>1.482564668128413</v>
      </c>
      <c r="V1173" s="16">
        <f>U1173*(dt) + V1172</f>
        <v>-1.4070709952005855</v>
      </c>
      <c r="W1173" s="18">
        <f>V1173*dt + W1172</f>
        <v>-0.27404963523270942</v>
      </c>
    </row>
    <row r="1174" spans="1:23" x14ac:dyDescent="0.25">
      <c r="A1174">
        <v>58.6</v>
      </c>
      <c r="B1174">
        <v>0.23400000000000001</v>
      </c>
      <c r="C1174">
        <v>-0.04</v>
      </c>
      <c r="D1174">
        <f t="shared" si="108"/>
        <v>0.10200000000000001</v>
      </c>
      <c r="E1174">
        <f t="shared" si="109"/>
        <v>0.31700000000000006</v>
      </c>
      <c r="F1174" s="24">
        <f t="shared" si="110"/>
        <v>-0.15009300000000003</v>
      </c>
      <c r="G1174" s="24">
        <f t="shared" si="111"/>
        <v>0.32709169500000013</v>
      </c>
      <c r="H1174" s="24">
        <f t="shared" si="112"/>
        <v>1.2E-4</v>
      </c>
      <c r="I1174" s="24">
        <f t="shared" si="113"/>
        <v>0.1771186950000001</v>
      </c>
      <c r="K1174" s="17">
        <v>1173</v>
      </c>
      <c r="L1174" s="16">
        <f>L1173+dt</f>
        <v>11.719999999999795</v>
      </c>
      <c r="M1174" s="16">
        <f>-springK*(P1173)+grav*mass</f>
        <v>0.32390267969246178</v>
      </c>
      <c r="N1174" s="16">
        <f>Table2[[#This Row],[F]]/mass</f>
        <v>2.1593511979497455</v>
      </c>
      <c r="O1174" s="16">
        <f>N1174*(dt) + O1173</f>
        <v>-1.4418217404838936</v>
      </c>
      <c r="P1174" s="18">
        <f>O1174*dt + P1173</f>
        <v>-0.29020971966174552</v>
      </c>
      <c r="R1174" s="17">
        <v>1173</v>
      </c>
      <c r="S1174" s="16">
        <f>S1173+dt</f>
        <v>11.719999999999795</v>
      </c>
      <c r="T1174" s="16">
        <f>-springK*(W1173)+grav*mass-$Y$2*V1173</f>
        <v>0.31397019636013873</v>
      </c>
      <c r="U1174" s="16">
        <f>Table24[[#This Row],[F]]/mass</f>
        <v>2.0931346424009249</v>
      </c>
      <c r="V1174" s="16">
        <f>U1174*(dt) + V1173</f>
        <v>-1.3861396487765762</v>
      </c>
      <c r="W1174" s="18">
        <f>V1174*dt + W1173</f>
        <v>-0.28791103172047516</v>
      </c>
    </row>
    <row r="1175" spans="1:23" x14ac:dyDescent="0.25">
      <c r="A1175">
        <v>58.65</v>
      </c>
      <c r="B1175">
        <v>0.23699999999999999</v>
      </c>
      <c r="C1175">
        <v>0.17</v>
      </c>
      <c r="D1175">
        <f t="shared" si="108"/>
        <v>9.9000000000000032E-2</v>
      </c>
      <c r="E1175">
        <f t="shared" si="109"/>
        <v>0.31400000000000006</v>
      </c>
      <c r="F1175" s="24">
        <f t="shared" si="110"/>
        <v>-0.14567850000000004</v>
      </c>
      <c r="G1175" s="24">
        <f t="shared" si="111"/>
        <v>0.32092998000000011</v>
      </c>
      <c r="H1175" s="24">
        <f t="shared" si="112"/>
        <v>2.1675000000000002E-3</v>
      </c>
      <c r="I1175" s="24">
        <f t="shared" si="113"/>
        <v>0.17741898000000006</v>
      </c>
      <c r="K1175" s="17">
        <v>1174</v>
      </c>
      <c r="L1175" s="16">
        <f>L1174+dt</f>
        <v>11.729999999999794</v>
      </c>
      <c r="M1175" s="16">
        <f>-springK*(P1174)+grav*mass</f>
        <v>0.41776527499796323</v>
      </c>
      <c r="N1175" s="16">
        <f>Table2[[#This Row],[F]]/mass</f>
        <v>2.785101833319755</v>
      </c>
      <c r="O1175" s="16">
        <f>N1175*(dt) + O1174</f>
        <v>-1.4139707221506961</v>
      </c>
      <c r="P1175" s="18">
        <f>O1175*dt + P1174</f>
        <v>-0.30434942688325251</v>
      </c>
      <c r="R1175" s="17">
        <v>1174</v>
      </c>
      <c r="S1175" s="16">
        <f>S1174+dt</f>
        <v>11.729999999999794</v>
      </c>
      <c r="T1175" s="16">
        <f>-springK*(W1174)+grav*mass-$Y$2*V1174</f>
        <v>0.4041869561490698</v>
      </c>
      <c r="U1175" s="16">
        <f>Table24[[#This Row],[F]]/mass</f>
        <v>2.6945797076604654</v>
      </c>
      <c r="V1175" s="16">
        <f>U1175*(dt) + V1174</f>
        <v>-1.3591938516999715</v>
      </c>
      <c r="W1175" s="18">
        <f>V1175*dt + W1174</f>
        <v>-0.30150297023747485</v>
      </c>
    </row>
    <row r="1176" spans="1:23" x14ac:dyDescent="0.25">
      <c r="A1176">
        <v>58.7</v>
      </c>
      <c r="B1176">
        <v>0.25</v>
      </c>
      <c r="C1176">
        <v>0.36</v>
      </c>
      <c r="D1176">
        <f t="shared" si="108"/>
        <v>8.6000000000000021E-2</v>
      </c>
      <c r="E1176">
        <f t="shared" si="109"/>
        <v>0.30100000000000005</v>
      </c>
      <c r="F1176" s="24">
        <f t="shared" si="110"/>
        <v>-0.12654900000000005</v>
      </c>
      <c r="G1176" s="24">
        <f t="shared" si="111"/>
        <v>0.29490625500000006</v>
      </c>
      <c r="H1176" s="24">
        <f t="shared" si="112"/>
        <v>9.7199999999999995E-3</v>
      </c>
      <c r="I1176" s="24">
        <f t="shared" si="113"/>
        <v>0.17807725500000002</v>
      </c>
      <c r="K1176" s="17">
        <v>1175</v>
      </c>
      <c r="L1176" s="16">
        <f>L1175+dt</f>
        <v>11.739999999999794</v>
      </c>
      <c r="M1176" s="16">
        <f>-springK*(P1175)+grav*mass</f>
        <v>0.50981476900997369</v>
      </c>
      <c r="N1176" s="16">
        <f>Table2[[#This Row],[F]]/mass</f>
        <v>3.3987651267331582</v>
      </c>
      <c r="O1176" s="16">
        <f>N1176*(dt) + O1175</f>
        <v>-1.3799830708833645</v>
      </c>
      <c r="P1176" s="18">
        <f>O1176*dt + P1175</f>
        <v>-0.31814925759208618</v>
      </c>
      <c r="R1176" s="17">
        <v>1175</v>
      </c>
      <c r="S1176" s="16">
        <f>S1175+dt</f>
        <v>11.739999999999794</v>
      </c>
      <c r="T1176" s="16">
        <f>-springK*(W1175)+grav*mass-$Y$2*V1175</f>
        <v>0.4926435300976611</v>
      </c>
      <c r="U1176" s="16">
        <f>Table24[[#This Row],[F]]/mass</f>
        <v>3.2842902006510739</v>
      </c>
      <c r="V1176" s="16">
        <f>U1176*(dt) + V1175</f>
        <v>-1.3263509496934609</v>
      </c>
      <c r="W1176" s="18">
        <f>V1176*dt + W1175</f>
        <v>-0.31476647973440947</v>
      </c>
    </row>
    <row r="1177" spans="1:23" x14ac:dyDescent="0.25">
      <c r="A1177">
        <v>58.75</v>
      </c>
      <c r="B1177">
        <v>0.27300000000000002</v>
      </c>
      <c r="C1177">
        <v>0.51</v>
      </c>
      <c r="D1177">
        <f t="shared" si="108"/>
        <v>6.3E-2</v>
      </c>
      <c r="E1177">
        <f t="shared" si="109"/>
        <v>0.27800000000000002</v>
      </c>
      <c r="F1177" s="24">
        <f t="shared" si="110"/>
        <v>-9.2704500000000009E-2</v>
      </c>
      <c r="G1177" s="24">
        <f t="shared" si="111"/>
        <v>0.25155942000000003</v>
      </c>
      <c r="H1177" s="24">
        <f t="shared" si="112"/>
        <v>1.9507500000000001E-2</v>
      </c>
      <c r="I1177" s="24">
        <f t="shared" si="113"/>
        <v>0.17836242000000002</v>
      </c>
      <c r="K1177" s="17">
        <v>1176</v>
      </c>
      <c r="L1177" s="16">
        <f>L1176+dt</f>
        <v>11.749999999999794</v>
      </c>
      <c r="M1177" s="16">
        <f>-springK*(P1176)+grav*mass</f>
        <v>0.59965166692448091</v>
      </c>
      <c r="N1177" s="16">
        <f>Table2[[#This Row],[F]]/mass</f>
        <v>3.9976777794965397</v>
      </c>
      <c r="O1177" s="16">
        <f>N1177*(dt) + O1176</f>
        <v>-1.3400062930883991</v>
      </c>
      <c r="P1177" s="18">
        <f>O1177*dt + P1176</f>
        <v>-0.33154932052297015</v>
      </c>
      <c r="R1177" s="17">
        <v>1176</v>
      </c>
      <c r="S1177" s="16">
        <f>S1176+dt</f>
        <v>11.749999999999794</v>
      </c>
      <c r="T1177" s="16">
        <f>-springK*(W1176)+grav*mass-$Y$2*V1176</f>
        <v>0.57895613402069901</v>
      </c>
      <c r="U1177" s="16">
        <f>Table24[[#This Row],[F]]/mass</f>
        <v>3.8597075601379935</v>
      </c>
      <c r="V1177" s="16">
        <f>U1177*(dt) + V1176</f>
        <v>-1.2877538740920809</v>
      </c>
      <c r="W1177" s="18">
        <f>V1177*dt + W1176</f>
        <v>-0.32764401847533026</v>
      </c>
    </row>
    <row r="1178" spans="1:23" x14ac:dyDescent="0.25">
      <c r="A1178">
        <v>58.8</v>
      </c>
      <c r="B1178">
        <v>0.30199999999999999</v>
      </c>
      <c r="C1178">
        <v>0.61</v>
      </c>
      <c r="D1178">
        <f t="shared" si="108"/>
        <v>3.400000000000003E-2</v>
      </c>
      <c r="E1178">
        <f t="shared" si="109"/>
        <v>0.24900000000000005</v>
      </c>
      <c r="F1178" s="24">
        <f t="shared" si="110"/>
        <v>-5.0031000000000048E-2</v>
      </c>
      <c r="G1178" s="24">
        <f t="shared" si="111"/>
        <v>0.20181325500000008</v>
      </c>
      <c r="H1178" s="24">
        <f t="shared" si="112"/>
        <v>2.7907499999999998E-2</v>
      </c>
      <c r="I1178" s="24">
        <f t="shared" si="113"/>
        <v>0.17968975500000003</v>
      </c>
      <c r="K1178" s="17">
        <v>1177</v>
      </c>
      <c r="L1178" s="16">
        <f>L1177+dt</f>
        <v>11.759999999999794</v>
      </c>
      <c r="M1178" s="16">
        <f>-springK*(P1177)+grav*mass</f>
        <v>0.68688607660453571</v>
      </c>
      <c r="N1178" s="16">
        <f>Table2[[#This Row],[F]]/mass</f>
        <v>4.5792405106969047</v>
      </c>
      <c r="O1178" s="16">
        <f>N1178*(dt) + O1177</f>
        <v>-1.29421388798143</v>
      </c>
      <c r="P1178" s="18">
        <f>O1178*dt + P1177</f>
        <v>-0.34449145940278447</v>
      </c>
      <c r="R1178" s="17">
        <v>1177</v>
      </c>
      <c r="S1178" s="16">
        <f>S1177+dt</f>
        <v>11.759999999999794</v>
      </c>
      <c r="T1178" s="16">
        <f>-springK*(W1177)+grav*mass-$Y$2*V1177</f>
        <v>0.66275031414849184</v>
      </c>
      <c r="U1178" s="16">
        <f>Table24[[#This Row],[F]]/mass</f>
        <v>4.4183354276566122</v>
      </c>
      <c r="V1178" s="16">
        <f>U1178*(dt) + V1177</f>
        <v>-1.2435705198155147</v>
      </c>
      <c r="W1178" s="18">
        <f>V1178*dt + W1177</f>
        <v>-0.34007972367348538</v>
      </c>
    </row>
    <row r="1179" spans="1:23" x14ac:dyDescent="0.25">
      <c r="A1179">
        <v>58.85</v>
      </c>
      <c r="B1179">
        <v>0.33400000000000002</v>
      </c>
      <c r="C1179">
        <v>0.65</v>
      </c>
      <c r="D1179">
        <f t="shared" si="108"/>
        <v>2.0000000000000018E-3</v>
      </c>
      <c r="E1179">
        <f t="shared" si="109"/>
        <v>0.21700000000000003</v>
      </c>
      <c r="F1179" s="24">
        <f t="shared" si="110"/>
        <v>-2.9430000000000025E-3</v>
      </c>
      <c r="G1179" s="24">
        <f t="shared" si="111"/>
        <v>0.15327469500000004</v>
      </c>
      <c r="H1179" s="24">
        <f t="shared" si="112"/>
        <v>3.16875E-2</v>
      </c>
      <c r="I1179" s="24">
        <f t="shared" si="113"/>
        <v>0.18201919500000005</v>
      </c>
      <c r="K1179" s="17">
        <v>1178</v>
      </c>
      <c r="L1179" s="16">
        <f>L1178+dt</f>
        <v>11.769999999999794</v>
      </c>
      <c r="M1179" s="16">
        <f>-springK*(P1178)+grav*mass</f>
        <v>0.77113940071212661</v>
      </c>
      <c r="N1179" s="16">
        <f>Table2[[#This Row],[F]]/mass</f>
        <v>5.1409293380808441</v>
      </c>
      <c r="O1179" s="16">
        <f>N1179*(dt) + O1178</f>
        <v>-1.2428045946006216</v>
      </c>
      <c r="P1179" s="18">
        <f>O1179*dt + P1178</f>
        <v>-0.35691950534879069</v>
      </c>
      <c r="R1179" s="17">
        <v>1178</v>
      </c>
      <c r="S1179" s="16">
        <f>S1178+dt</f>
        <v>11.769999999999794</v>
      </c>
      <c r="T1179" s="16">
        <f>-springK*(W1178)+grav*mass-$Y$2*V1178</f>
        <v>0.74366257163420513</v>
      </c>
      <c r="U1179" s="16">
        <f>Table24[[#This Row],[F]]/mass</f>
        <v>4.9577504775613681</v>
      </c>
      <c r="V1179" s="16">
        <f>U1179*(dt) + V1178</f>
        <v>-1.193993015039901</v>
      </c>
      <c r="W1179" s="18">
        <f>V1179*dt + W1178</f>
        <v>-0.35201965382388439</v>
      </c>
    </row>
    <row r="1180" spans="1:23" x14ac:dyDescent="0.25">
      <c r="A1180">
        <v>58.9</v>
      </c>
      <c r="B1180">
        <v>0.36699999999999999</v>
      </c>
      <c r="C1180">
        <v>0.61</v>
      </c>
      <c r="D1180">
        <f t="shared" si="108"/>
        <v>-3.0999999999999972E-2</v>
      </c>
      <c r="E1180">
        <f t="shared" si="109"/>
        <v>0.18400000000000005</v>
      </c>
      <c r="F1180" s="24">
        <f t="shared" si="110"/>
        <v>4.5616499999999956E-2</v>
      </c>
      <c r="G1180" s="24">
        <f t="shared" si="111"/>
        <v>0.11020128000000005</v>
      </c>
      <c r="H1180" s="24">
        <f t="shared" si="112"/>
        <v>2.7907499999999998E-2</v>
      </c>
      <c r="I1180" s="24">
        <f t="shared" si="113"/>
        <v>0.18372528000000002</v>
      </c>
      <c r="K1180" s="17">
        <v>1179</v>
      </c>
      <c r="L1180" s="16">
        <f>L1179+dt</f>
        <v>11.779999999999793</v>
      </c>
      <c r="M1180" s="16">
        <f>-springK*(P1179)+grav*mass</f>
        <v>0.85204597982062746</v>
      </c>
      <c r="N1180" s="16">
        <f>Table2[[#This Row],[F]]/mass</f>
        <v>5.680306532137517</v>
      </c>
      <c r="O1180" s="16">
        <f>N1180*(dt) + O1179</f>
        <v>-1.1860015292792465</v>
      </c>
      <c r="P1180" s="18">
        <f>O1180*dt + P1179</f>
        <v>-0.36877952064158315</v>
      </c>
      <c r="R1180" s="17">
        <v>1179</v>
      </c>
      <c r="S1180" s="16">
        <f>S1179+dt</f>
        <v>11.779999999999793</v>
      </c>
      <c r="T1180" s="16">
        <f>-springK*(W1179)+grav*mass-$Y$2*V1179</f>
        <v>0.82134193940852718</v>
      </c>
      <c r="U1180" s="16">
        <f>Table24[[#This Row],[F]]/mass</f>
        <v>5.4756129293901816</v>
      </c>
      <c r="V1180" s="16">
        <f>U1180*(dt) + V1179</f>
        <v>-1.1392368857459991</v>
      </c>
      <c r="W1180" s="18">
        <f>V1180*dt + W1179</f>
        <v>-0.36341202268134437</v>
      </c>
    </row>
    <row r="1181" spans="1:23" x14ac:dyDescent="0.25">
      <c r="A1181">
        <v>58.95</v>
      </c>
      <c r="B1181">
        <v>0.39600000000000002</v>
      </c>
      <c r="C1181">
        <v>0.52</v>
      </c>
      <c r="D1181">
        <f t="shared" si="108"/>
        <v>-0.06</v>
      </c>
      <c r="E1181">
        <f t="shared" si="109"/>
        <v>0.15500000000000003</v>
      </c>
      <c r="F1181" s="24">
        <f t="shared" si="110"/>
        <v>8.8289999999999993E-2</v>
      </c>
      <c r="G1181" s="24">
        <f t="shared" si="111"/>
        <v>7.8201375000000017E-2</v>
      </c>
      <c r="H1181" s="24">
        <f t="shared" si="112"/>
        <v>2.0280000000000003E-2</v>
      </c>
      <c r="I1181" s="24">
        <f t="shared" si="113"/>
        <v>0.18677137499999999</v>
      </c>
      <c r="K1181" s="17">
        <v>1180</v>
      </c>
      <c r="L1181" s="16">
        <f>L1180+dt</f>
        <v>11.789999999999793</v>
      </c>
      <c r="M1181" s="16">
        <f>-springK*(P1180)+grav*mass</f>
        <v>0.92925467937670603</v>
      </c>
      <c r="N1181" s="16">
        <f>Table2[[#This Row],[F]]/mass</f>
        <v>6.1950311958447069</v>
      </c>
      <c r="O1181" s="16">
        <f>N1181*(dt) + O1180</f>
        <v>-1.1240512173207995</v>
      </c>
      <c r="P1181" s="18">
        <f>O1181*dt + P1180</f>
        <v>-0.38002003281479113</v>
      </c>
      <c r="R1181" s="17">
        <v>1180</v>
      </c>
      <c r="S1181" s="16">
        <f>S1180+dt</f>
        <v>11.789999999999793</v>
      </c>
      <c r="T1181" s="16">
        <f>-springK*(W1180)+grav*mass-$Y$2*V1180</f>
        <v>0.89545150454129796</v>
      </c>
      <c r="U1181" s="16">
        <f>Table24[[#This Row],[F]]/mass</f>
        <v>5.9696766969419865</v>
      </c>
      <c r="V1181" s="16">
        <f>U1181*(dt) + V1180</f>
        <v>-1.0795401187765792</v>
      </c>
      <c r="W1181" s="18">
        <f>V1181*dt + W1180</f>
        <v>-0.37420742386911016</v>
      </c>
    </row>
    <row r="1182" spans="1:23" x14ac:dyDescent="0.25">
      <c r="A1182">
        <v>59</v>
      </c>
      <c r="B1182">
        <v>0.41799999999999998</v>
      </c>
      <c r="C1182">
        <v>0.36</v>
      </c>
      <c r="D1182">
        <f t="shared" si="108"/>
        <v>-8.1999999999999962E-2</v>
      </c>
      <c r="E1182">
        <f t="shared" si="109"/>
        <v>0.13300000000000006</v>
      </c>
      <c r="F1182" s="24">
        <f t="shared" si="110"/>
        <v>0.12066299999999994</v>
      </c>
      <c r="G1182" s="24">
        <f t="shared" si="111"/>
        <v>5.7577695000000054E-2</v>
      </c>
      <c r="H1182" s="24">
        <f t="shared" si="112"/>
        <v>9.7199999999999995E-3</v>
      </c>
      <c r="I1182" s="24">
        <f t="shared" si="113"/>
        <v>0.18796069500000001</v>
      </c>
      <c r="K1182" s="17">
        <v>1181</v>
      </c>
      <c r="L1182" s="16">
        <f>L1181+dt</f>
        <v>11.799999999999793</v>
      </c>
      <c r="M1182" s="16">
        <f>-springK*(P1181)+grav*mass</f>
        <v>1.0024304136242901</v>
      </c>
      <c r="N1182" s="16">
        <f>Table2[[#This Row],[F]]/mass</f>
        <v>6.6828694241619342</v>
      </c>
      <c r="O1182" s="16">
        <f>N1182*(dt) + O1181</f>
        <v>-1.0572225230791801</v>
      </c>
      <c r="P1182" s="18">
        <f>O1182*dt + P1181</f>
        <v>-0.39059225804558295</v>
      </c>
      <c r="R1182" s="17">
        <v>1181</v>
      </c>
      <c r="S1182" s="16">
        <f>S1181+dt</f>
        <v>11.799999999999793</v>
      </c>
      <c r="T1182" s="16">
        <f>-springK*(W1181)+grav*mass-$Y$2*V1181</f>
        <v>0.96566986950668332</v>
      </c>
      <c r="U1182" s="16">
        <f>Table24[[#This Row],[F]]/mass</f>
        <v>6.4377991300445556</v>
      </c>
      <c r="V1182" s="16">
        <f>U1182*(dt) + V1181</f>
        <v>-1.0151621274761335</v>
      </c>
      <c r="W1182" s="18">
        <f>V1182*dt + W1181</f>
        <v>-0.38435904514387148</v>
      </c>
    </row>
    <row r="1183" spans="1:23" x14ac:dyDescent="0.25">
      <c r="A1183">
        <v>59.05</v>
      </c>
      <c r="B1183">
        <v>0.432</v>
      </c>
      <c r="C1183">
        <v>0.17</v>
      </c>
      <c r="D1183">
        <f t="shared" si="108"/>
        <v>-9.5999999999999974E-2</v>
      </c>
      <c r="E1183">
        <f t="shared" si="109"/>
        <v>0.11900000000000005</v>
      </c>
      <c r="F1183" s="24">
        <f t="shared" si="110"/>
        <v>0.14126399999999997</v>
      </c>
      <c r="G1183" s="24">
        <f t="shared" si="111"/>
        <v>4.6094055000000037E-2</v>
      </c>
      <c r="H1183" s="24">
        <f t="shared" si="112"/>
        <v>2.1675000000000002E-3</v>
      </c>
      <c r="I1183" s="24">
        <f t="shared" si="113"/>
        <v>0.18952555500000001</v>
      </c>
      <c r="K1183" s="17">
        <v>1182</v>
      </c>
      <c r="L1183" s="16">
        <f>L1182+dt</f>
        <v>11.809999999999793</v>
      </c>
      <c r="M1183" s="16">
        <f>-springK*(P1182)+grav*mass</f>
        <v>1.0712555998767448</v>
      </c>
      <c r="N1183" s="16">
        <f>Table2[[#This Row],[F]]/mass</f>
        <v>7.1417039991782989</v>
      </c>
      <c r="O1183" s="16">
        <f>N1183*(dt) + O1182</f>
        <v>-0.98580548308739713</v>
      </c>
      <c r="P1183" s="18">
        <f>O1183*dt + P1182</f>
        <v>-0.40045031287645694</v>
      </c>
      <c r="R1183" s="17">
        <v>1182</v>
      </c>
      <c r="S1183" s="16">
        <f>S1182+dt</f>
        <v>11.809999999999793</v>
      </c>
      <c r="T1183" s="16">
        <f>-springK*(W1182)+grav*mass-$Y$2*V1182</f>
        <v>1.0316925460140791</v>
      </c>
      <c r="U1183" s="16">
        <f>Table24[[#This Row],[F]]/mass</f>
        <v>6.8779503067605274</v>
      </c>
      <c r="V1183" s="16">
        <f>U1183*(dt) + V1182</f>
        <v>-0.94638262440852827</v>
      </c>
      <c r="W1183" s="18">
        <f>V1183*dt + W1182</f>
        <v>-0.39382287138795674</v>
      </c>
    </row>
    <row r="1184" spans="1:23" x14ac:dyDescent="0.25">
      <c r="A1184">
        <v>59.1</v>
      </c>
      <c r="B1184">
        <v>0.435</v>
      </c>
      <c r="C1184">
        <v>-0.04</v>
      </c>
      <c r="D1184">
        <f t="shared" si="108"/>
        <v>-9.8999999999999977E-2</v>
      </c>
      <c r="E1184">
        <f t="shared" si="109"/>
        <v>0.11600000000000005</v>
      </c>
      <c r="F1184" s="24">
        <f t="shared" si="110"/>
        <v>0.14567849999999996</v>
      </c>
      <c r="G1184" s="24">
        <f t="shared" si="111"/>
        <v>4.3799280000000038E-2</v>
      </c>
      <c r="H1184" s="24">
        <f t="shared" si="112"/>
        <v>1.2E-4</v>
      </c>
      <c r="I1184" s="24">
        <f t="shared" si="113"/>
        <v>0.18959777999999999</v>
      </c>
      <c r="K1184" s="17">
        <v>1183</v>
      </c>
      <c r="L1184" s="16">
        <f>L1183+dt</f>
        <v>11.819999999999792</v>
      </c>
      <c r="M1184" s="16">
        <f>-springK*(P1183)+grav*mass</f>
        <v>1.1354315368257344</v>
      </c>
      <c r="N1184" s="16">
        <f>Table2[[#This Row],[F]]/mass</f>
        <v>7.5695435788382293</v>
      </c>
      <c r="O1184" s="16">
        <f>N1184*(dt) + O1183</f>
        <v>-0.91011004729901479</v>
      </c>
      <c r="P1184" s="18">
        <f>O1184*dt + P1183</f>
        <v>-0.40955141334944711</v>
      </c>
      <c r="R1184" s="17">
        <v>1183</v>
      </c>
      <c r="S1184" s="16">
        <f>S1183+dt</f>
        <v>11.819999999999792</v>
      </c>
      <c r="T1184" s="16">
        <f>-springK*(W1183)+grav*mass-$Y$2*V1183</f>
        <v>1.0932332753600067</v>
      </c>
      <c r="U1184" s="16">
        <f>Table24[[#This Row],[F]]/mass</f>
        <v>7.2882218357333786</v>
      </c>
      <c r="V1184" s="16">
        <f>U1184*(dt) + V1183</f>
        <v>-0.8735004060511945</v>
      </c>
      <c r="W1184" s="18">
        <f>V1184*dt + W1183</f>
        <v>-0.40255787544846866</v>
      </c>
    </row>
    <row r="1185" spans="1:23" x14ac:dyDescent="0.25">
      <c r="A1185">
        <v>59.15</v>
      </c>
      <c r="B1185">
        <v>0.42799999999999999</v>
      </c>
      <c r="C1185">
        <v>-0.24</v>
      </c>
      <c r="D1185">
        <f t="shared" si="108"/>
        <v>-9.1999999999999971E-2</v>
      </c>
      <c r="E1185">
        <f t="shared" si="109"/>
        <v>0.12300000000000005</v>
      </c>
      <c r="F1185" s="24">
        <f t="shared" si="110"/>
        <v>0.13537799999999994</v>
      </c>
      <c r="G1185" s="24">
        <f t="shared" si="111"/>
        <v>4.9244895000000045E-2</v>
      </c>
      <c r="H1185" s="24">
        <f t="shared" si="112"/>
        <v>4.3200000000000001E-3</v>
      </c>
      <c r="I1185" s="24">
        <f t="shared" si="113"/>
        <v>0.18894289499999997</v>
      </c>
      <c r="K1185" s="17">
        <v>1184</v>
      </c>
      <c r="L1185" s="16">
        <f>L1184+dt</f>
        <v>11.829999999999792</v>
      </c>
      <c r="M1185" s="16">
        <f>-springK*(P1184)+grav*mass</f>
        <v>1.1946797009049004</v>
      </c>
      <c r="N1185" s="16">
        <f>Table2[[#This Row],[F]]/mass</f>
        <v>7.9645313393660029</v>
      </c>
      <c r="O1185" s="16">
        <f>N1185*(dt) + O1184</f>
        <v>-0.8304647339053548</v>
      </c>
      <c r="P1185" s="18">
        <f>O1185*dt + P1184</f>
        <v>-0.41785606068850067</v>
      </c>
      <c r="R1185" s="17">
        <v>1184</v>
      </c>
      <c r="S1185" s="16">
        <f>S1184+dt</f>
        <v>11.829999999999792</v>
      </c>
      <c r="T1185" s="16">
        <f>-springK*(W1184)+grav*mass-$Y$2*V1184</f>
        <v>1.1500252695755819</v>
      </c>
      <c r="U1185" s="16">
        <f>Table24[[#This Row],[F]]/mass</f>
        <v>7.6668351305038795</v>
      </c>
      <c r="V1185" s="16">
        <f>U1185*(dt) + V1184</f>
        <v>-0.7968320547461557</v>
      </c>
      <c r="W1185" s="18">
        <f>V1185*dt + W1184</f>
        <v>-0.41052619599593021</v>
      </c>
    </row>
    <row r="1186" spans="1:23" x14ac:dyDescent="0.25">
      <c r="A1186">
        <v>59.2</v>
      </c>
      <c r="B1186">
        <v>0.41099999999999998</v>
      </c>
      <c r="C1186">
        <v>-0.42</v>
      </c>
      <c r="D1186">
        <f t="shared" si="108"/>
        <v>-7.4999999999999956E-2</v>
      </c>
      <c r="E1186">
        <f t="shared" si="109"/>
        <v>0.14000000000000007</v>
      </c>
      <c r="F1186" s="24">
        <f t="shared" si="110"/>
        <v>0.11036249999999993</v>
      </c>
      <c r="G1186" s="24">
        <f t="shared" si="111"/>
        <v>6.3798000000000063E-2</v>
      </c>
      <c r="H1186" s="24">
        <f t="shared" si="112"/>
        <v>1.3229999999999997E-2</v>
      </c>
      <c r="I1186" s="24">
        <f t="shared" si="113"/>
        <v>0.18739049999999999</v>
      </c>
      <c r="K1186" s="17">
        <v>1185</v>
      </c>
      <c r="L1186" s="16">
        <f>L1185+dt</f>
        <v>11.839999999999792</v>
      </c>
      <c r="M1186" s="16">
        <f>-springK*(P1185)+grav*mass</f>
        <v>1.2487429550821394</v>
      </c>
      <c r="N1186" s="16">
        <f>Table2[[#This Row],[F]]/mass</f>
        <v>8.324953033880929</v>
      </c>
      <c r="O1186" s="16">
        <f>N1186*(dt) + O1185</f>
        <v>-0.74721520356654547</v>
      </c>
      <c r="P1186" s="18">
        <f>O1186*dt + P1185</f>
        <v>-0.42532821272416615</v>
      </c>
      <c r="R1186" s="17">
        <v>1185</v>
      </c>
      <c r="S1186" s="16">
        <f>S1185+dt</f>
        <v>11.839999999999792</v>
      </c>
      <c r="T1186" s="16">
        <f>-springK*(W1185)+grav*mass-$Y$2*V1185</f>
        <v>1.2018223679882516</v>
      </c>
      <c r="U1186" s="16">
        <f>Table24[[#This Row],[F]]/mass</f>
        <v>8.012149119921677</v>
      </c>
      <c r="V1186" s="16">
        <f>U1186*(dt) + V1185</f>
        <v>-0.71671056354693896</v>
      </c>
      <c r="W1186" s="18">
        <f>V1186*dt + W1185</f>
        <v>-0.41769330163139962</v>
      </c>
    </row>
    <row r="1187" spans="1:23" x14ac:dyDescent="0.25">
      <c r="A1187">
        <v>59.25</v>
      </c>
      <c r="B1187">
        <v>0.38500000000000001</v>
      </c>
      <c r="C1187">
        <v>-0.55000000000000004</v>
      </c>
      <c r="D1187">
        <f t="shared" si="108"/>
        <v>-4.8999999999999988E-2</v>
      </c>
      <c r="E1187">
        <f t="shared" si="109"/>
        <v>0.16600000000000004</v>
      </c>
      <c r="F1187" s="24">
        <f t="shared" si="110"/>
        <v>7.2103499999999987E-2</v>
      </c>
      <c r="G1187" s="24">
        <f t="shared" si="111"/>
        <v>8.9694780000000029E-2</v>
      </c>
      <c r="H1187" s="24">
        <f t="shared" si="112"/>
        <v>2.2687500000000003E-2</v>
      </c>
      <c r="I1187" s="24">
        <f t="shared" si="113"/>
        <v>0.18448578000000002</v>
      </c>
      <c r="K1187" s="17">
        <v>1186</v>
      </c>
      <c r="L1187" s="16">
        <f>L1186+dt</f>
        <v>11.849999999999792</v>
      </c>
      <c r="M1187" s="16">
        <f>-springK*(P1186)+grav*mass</f>
        <v>1.2973866648343215</v>
      </c>
      <c r="N1187" s="16">
        <f>Table2[[#This Row],[F]]/mass</f>
        <v>8.6492444322288105</v>
      </c>
      <c r="O1187" s="16">
        <f>N1187*(dt) + O1186</f>
        <v>-0.66072275924425738</v>
      </c>
      <c r="P1187" s="18">
        <f>O1187*dt + P1186</f>
        <v>-0.43193544031660874</v>
      </c>
      <c r="R1187" s="17">
        <v>1186</v>
      </c>
      <c r="S1187" s="16">
        <f>S1186+dt</f>
        <v>11.849999999999792</v>
      </c>
      <c r="T1187" s="16">
        <f>-springK*(W1186)+grav*mass-$Y$2*V1186</f>
        <v>1.2484001041839583</v>
      </c>
      <c r="U1187" s="16">
        <f>Table24[[#This Row],[F]]/mass</f>
        <v>8.3226673612263884</v>
      </c>
      <c r="V1187" s="16">
        <f>U1187*(dt) + V1186</f>
        <v>-0.63348388993467508</v>
      </c>
      <c r="W1187" s="18">
        <f>V1187*dt + W1186</f>
        <v>-0.42402814053074639</v>
      </c>
    </row>
    <row r="1188" spans="1:23" x14ac:dyDescent="0.25">
      <c r="A1188">
        <v>59.3</v>
      </c>
      <c r="B1188">
        <v>0.35499999999999998</v>
      </c>
      <c r="C1188">
        <v>-0.63</v>
      </c>
      <c r="D1188">
        <f t="shared" si="108"/>
        <v>-1.8999999999999961E-2</v>
      </c>
      <c r="E1188">
        <f t="shared" si="109"/>
        <v>0.19600000000000006</v>
      </c>
      <c r="F1188" s="24">
        <f t="shared" si="110"/>
        <v>2.7958499999999942E-2</v>
      </c>
      <c r="G1188" s="24">
        <f t="shared" si="111"/>
        <v>0.12504408000000009</v>
      </c>
      <c r="H1188" s="24">
        <f t="shared" si="112"/>
        <v>2.9767500000000002E-2</v>
      </c>
      <c r="I1188" s="24">
        <f t="shared" si="113"/>
        <v>0.18277008000000003</v>
      </c>
      <c r="K1188" s="17">
        <v>1187</v>
      </c>
      <c r="L1188" s="16">
        <f>L1187+dt</f>
        <v>11.859999999999792</v>
      </c>
      <c r="M1188" s="16">
        <f>-springK*(P1187)+grav*mass</f>
        <v>1.3403997164611228</v>
      </c>
      <c r="N1188" s="16">
        <f>Table2[[#This Row],[F]]/mass</f>
        <v>8.9359981097408188</v>
      </c>
      <c r="O1188" s="16">
        <f>N1188*(dt) + O1187</f>
        <v>-0.57136277814684922</v>
      </c>
      <c r="P1188" s="18">
        <f>O1188*dt + P1187</f>
        <v>-0.43764906809807724</v>
      </c>
      <c r="R1188" s="17">
        <v>1187</v>
      </c>
      <c r="S1188" s="16">
        <f>S1187+dt</f>
        <v>11.859999999999792</v>
      </c>
      <c r="T1188" s="16">
        <f>-springK*(W1187)+grav*mass-$Y$2*V1187</f>
        <v>1.2895566787450936</v>
      </c>
      <c r="U1188" s="16">
        <f>Table24[[#This Row],[F]]/mass</f>
        <v>8.5970445249672913</v>
      </c>
      <c r="V1188" s="16">
        <f>U1188*(dt) + V1187</f>
        <v>-0.54751344468500218</v>
      </c>
      <c r="W1188" s="18">
        <f>V1188*dt + W1187</f>
        <v>-0.42950327497759644</v>
      </c>
    </row>
    <row r="1189" spans="1:23" x14ac:dyDescent="0.25">
      <c r="A1189">
        <v>59.35</v>
      </c>
      <c r="B1189">
        <v>0.32200000000000001</v>
      </c>
      <c r="C1189">
        <v>-0.64</v>
      </c>
      <c r="D1189">
        <f t="shared" si="108"/>
        <v>1.4000000000000012E-2</v>
      </c>
      <c r="E1189">
        <f t="shared" si="109"/>
        <v>0.22900000000000004</v>
      </c>
      <c r="F1189" s="24">
        <f t="shared" si="110"/>
        <v>-2.0601000000000015E-2</v>
      </c>
      <c r="G1189" s="24">
        <f t="shared" si="111"/>
        <v>0.17069545500000005</v>
      </c>
      <c r="H1189" s="24">
        <f t="shared" si="112"/>
        <v>3.0720000000000001E-2</v>
      </c>
      <c r="I1189" s="24">
        <f t="shared" si="113"/>
        <v>0.18081445500000004</v>
      </c>
      <c r="K1189" s="17">
        <v>1188</v>
      </c>
      <c r="L1189" s="16">
        <f>L1188+dt</f>
        <v>11.869999999999791</v>
      </c>
      <c r="M1189" s="16">
        <f>-springK*(P1188)+grav*mass</f>
        <v>1.3775954333184826</v>
      </c>
      <c r="N1189" s="16">
        <f>Table2[[#This Row],[F]]/mass</f>
        <v>9.1839695554565512</v>
      </c>
      <c r="O1189" s="16">
        <f>N1189*(dt) + O1188</f>
        <v>-0.47952308259228371</v>
      </c>
      <c r="P1189" s="18">
        <f>O1189*dt + P1188</f>
        <v>-0.44244429892400006</v>
      </c>
      <c r="R1189" s="17">
        <v>1188</v>
      </c>
      <c r="S1189" s="16">
        <f>S1188+dt</f>
        <v>11.869999999999791</v>
      </c>
      <c r="T1189" s="16">
        <f>-springK*(W1188)+grav*mass-$Y$2*V1188</f>
        <v>1.3251138335488377</v>
      </c>
      <c r="U1189" s="16">
        <f>Table24[[#This Row],[F]]/mass</f>
        <v>8.834092223658919</v>
      </c>
      <c r="V1189" s="16">
        <f>U1189*(dt) + V1188</f>
        <v>-0.459172522448413</v>
      </c>
      <c r="W1189" s="18">
        <f>V1189*dt + W1188</f>
        <v>-0.43409500020208058</v>
      </c>
    </row>
    <row r="1190" spans="1:23" x14ac:dyDescent="0.25">
      <c r="A1190">
        <v>59.4</v>
      </c>
      <c r="B1190">
        <v>0.29099999999999998</v>
      </c>
      <c r="C1190">
        <v>-0.57999999999999996</v>
      </c>
      <c r="D1190">
        <f t="shared" si="108"/>
        <v>4.500000000000004E-2</v>
      </c>
      <c r="E1190">
        <f t="shared" si="109"/>
        <v>0.26000000000000006</v>
      </c>
      <c r="F1190" s="24">
        <f t="shared" si="110"/>
        <v>-6.6217500000000068E-2</v>
      </c>
      <c r="G1190" s="24">
        <f t="shared" si="111"/>
        <v>0.22003800000000009</v>
      </c>
      <c r="H1190" s="24">
        <f t="shared" si="112"/>
        <v>2.5229999999999999E-2</v>
      </c>
      <c r="I1190" s="24">
        <f t="shared" si="113"/>
        <v>0.17905050000000003</v>
      </c>
      <c r="K1190" s="17">
        <v>1189</v>
      </c>
      <c r="L1190" s="16">
        <f>L1189+dt</f>
        <v>11.879999999999791</v>
      </c>
      <c r="M1190" s="16">
        <f>-springK*(P1189)+grav*mass</f>
        <v>1.4088123859952402</v>
      </c>
      <c r="N1190" s="16">
        <f>Table2[[#This Row],[F]]/mass</f>
        <v>9.392082573301602</v>
      </c>
      <c r="O1190" s="16">
        <f>N1190*(dt) + O1189</f>
        <v>-0.38560225685926769</v>
      </c>
      <c r="P1190" s="18">
        <f>O1190*dt + P1189</f>
        <v>-0.44630032149259274</v>
      </c>
      <c r="R1190" s="17">
        <v>1189</v>
      </c>
      <c r="S1190" s="16">
        <f>S1189+dt</f>
        <v>11.879999999999791</v>
      </c>
      <c r="T1190" s="16">
        <f>-springK*(W1189)+grav*mass-$Y$2*V1189</f>
        <v>1.3549176238379927</v>
      </c>
      <c r="U1190" s="16">
        <f>Table24[[#This Row],[F]]/mass</f>
        <v>9.0327841589199522</v>
      </c>
      <c r="V1190" s="16">
        <f>U1190*(dt) + V1189</f>
        <v>-0.36884468085921346</v>
      </c>
      <c r="W1190" s="18">
        <f>V1190*dt + W1189</f>
        <v>-0.43778344701067273</v>
      </c>
    </row>
    <row r="1191" spans="1:23" x14ac:dyDescent="0.25">
      <c r="A1191">
        <v>59.45</v>
      </c>
      <c r="B1191">
        <v>0.26400000000000001</v>
      </c>
      <c r="C1191">
        <v>-0.46</v>
      </c>
      <c r="D1191">
        <f t="shared" si="108"/>
        <v>7.2000000000000008E-2</v>
      </c>
      <c r="E1191">
        <f t="shared" si="109"/>
        <v>0.28700000000000003</v>
      </c>
      <c r="F1191" s="24">
        <f t="shared" si="110"/>
        <v>-0.10594800000000001</v>
      </c>
      <c r="G1191" s="24">
        <f t="shared" si="111"/>
        <v>0.26811109500000008</v>
      </c>
      <c r="H1191" s="24">
        <f t="shared" si="112"/>
        <v>1.5869999999999999E-2</v>
      </c>
      <c r="I1191" s="24">
        <f t="shared" si="113"/>
        <v>0.17803309500000006</v>
      </c>
      <c r="K1191" s="17">
        <v>1190</v>
      </c>
      <c r="L1191" s="16">
        <f>L1190+dt</f>
        <v>11.889999999999791</v>
      </c>
      <c r="M1191" s="16">
        <f>-springK*(P1190)+grav*mass</f>
        <v>1.4339150929167788</v>
      </c>
      <c r="N1191" s="16">
        <f>Table2[[#This Row],[F]]/mass</f>
        <v>9.5594339527785248</v>
      </c>
      <c r="O1191" s="16">
        <f>N1191*(dt) + O1190</f>
        <v>-0.29000791733148246</v>
      </c>
      <c r="P1191" s="18">
        <f>O1191*dt + P1190</f>
        <v>-0.44920040066590755</v>
      </c>
      <c r="R1191" s="17">
        <v>1190</v>
      </c>
      <c r="S1191" s="16">
        <f>S1190+dt</f>
        <v>11.889999999999791</v>
      </c>
      <c r="T1191" s="16">
        <f>-springK*(W1190)+grav*mass-$Y$2*V1190</f>
        <v>1.3788390847203384</v>
      </c>
      <c r="U1191" s="16">
        <f>Table24[[#This Row],[F]]/mass</f>
        <v>9.1922605648022575</v>
      </c>
      <c r="V1191" s="16">
        <f>U1191*(dt) + V1190</f>
        <v>-0.27692207521119089</v>
      </c>
      <c r="W1191" s="18">
        <f>V1191*dt + W1190</f>
        <v>-0.44055266776278462</v>
      </c>
    </row>
    <row r="1192" spans="1:23" x14ac:dyDescent="0.25">
      <c r="A1192">
        <v>59.5</v>
      </c>
      <c r="B1192">
        <v>0.245</v>
      </c>
      <c r="C1192">
        <v>-0.28999999999999998</v>
      </c>
      <c r="D1192">
        <f t="shared" si="108"/>
        <v>9.1000000000000025E-2</v>
      </c>
      <c r="E1192">
        <f t="shared" si="109"/>
        <v>0.30600000000000005</v>
      </c>
      <c r="F1192" s="24">
        <f t="shared" si="110"/>
        <v>-0.13390650000000004</v>
      </c>
      <c r="G1192" s="24">
        <f t="shared" si="111"/>
        <v>0.30478518000000004</v>
      </c>
      <c r="H1192" s="24">
        <f t="shared" si="112"/>
        <v>6.3074999999999997E-3</v>
      </c>
      <c r="I1192" s="24">
        <f t="shared" si="113"/>
        <v>0.17718618</v>
      </c>
      <c r="K1192" s="17">
        <v>1191</v>
      </c>
      <c r="L1192" s="16">
        <f>L1191+dt</f>
        <v>11.899999999999791</v>
      </c>
      <c r="M1192" s="16">
        <f>-springK*(P1191)+grav*mass</f>
        <v>1.452794608335058</v>
      </c>
      <c r="N1192" s="16">
        <f>Table2[[#This Row],[F]]/mass</f>
        <v>9.6852973889003877</v>
      </c>
      <c r="O1192" s="16">
        <f>N1192*(dt) + O1191</f>
        <v>-0.19315494344247858</v>
      </c>
      <c r="P1192" s="18">
        <f>O1192*dt + P1191</f>
        <v>-0.45113195010033236</v>
      </c>
      <c r="R1192" s="17">
        <v>1191</v>
      </c>
      <c r="S1192" s="16">
        <f>S1191+dt</f>
        <v>11.899999999999791</v>
      </c>
      <c r="T1192" s="16">
        <f>-springK*(W1191)+grav*mass-$Y$2*V1191</f>
        <v>1.3967747892109388</v>
      </c>
      <c r="U1192" s="16">
        <f>Table24[[#This Row],[F]]/mass</f>
        <v>9.3118319280729249</v>
      </c>
      <c r="V1192" s="16">
        <f>U1192*(dt) + V1191</f>
        <v>-0.18380375593046164</v>
      </c>
      <c r="W1192" s="18">
        <f>V1192*dt + W1191</f>
        <v>-0.44239070532208924</v>
      </c>
    </row>
    <row r="1193" spans="1:23" x14ac:dyDescent="0.25">
      <c r="A1193">
        <v>59.55</v>
      </c>
      <c r="B1193">
        <v>0.23599999999999999</v>
      </c>
      <c r="C1193">
        <v>-0.09</v>
      </c>
      <c r="D1193">
        <f t="shared" si="108"/>
        <v>0.10000000000000003</v>
      </c>
      <c r="E1193">
        <f t="shared" si="109"/>
        <v>0.31500000000000006</v>
      </c>
      <c r="F1193" s="24">
        <f t="shared" si="110"/>
        <v>-0.14715000000000006</v>
      </c>
      <c r="G1193" s="24">
        <f t="shared" si="111"/>
        <v>0.32297737500000012</v>
      </c>
      <c r="H1193" s="24">
        <f t="shared" si="112"/>
        <v>6.0749999999999997E-4</v>
      </c>
      <c r="I1193" s="24">
        <f t="shared" si="113"/>
        <v>0.17643487500000007</v>
      </c>
      <c r="K1193" s="17">
        <v>1192</v>
      </c>
      <c r="L1193" s="16">
        <f>L1192+dt</f>
        <v>11.909999999999791</v>
      </c>
      <c r="M1193" s="16">
        <f>-springK*(P1192)+grav*mass</f>
        <v>1.4653689951531634</v>
      </c>
      <c r="N1193" s="16">
        <f>Table2[[#This Row],[F]]/mass</f>
        <v>9.7691266343544232</v>
      </c>
      <c r="O1193" s="16">
        <f>N1193*(dt) + O1192</f>
        <v>-9.5463677098934344E-2</v>
      </c>
      <c r="P1193" s="18">
        <f>O1193*dt + P1192</f>
        <v>-0.45208658687132169</v>
      </c>
      <c r="R1193" s="17">
        <v>1192</v>
      </c>
      <c r="S1193" s="16">
        <f>S1192+dt</f>
        <v>11.909999999999791</v>
      </c>
      <c r="T1193" s="16">
        <f>-springK*(W1192)+grav*mass-$Y$2*V1192</f>
        <v>1.4086472954027311</v>
      </c>
      <c r="U1193" s="16">
        <f>Table24[[#This Row],[F]]/mass</f>
        <v>9.3909819693515413</v>
      </c>
      <c r="V1193" s="16">
        <f>U1193*(dt) + V1192</f>
        <v>-8.989393623694622E-2</v>
      </c>
      <c r="W1193" s="18">
        <f>V1193*dt + W1192</f>
        <v>-0.44328964468445869</v>
      </c>
    </row>
    <row r="1194" spans="1:23" x14ac:dyDescent="0.25">
      <c r="A1194">
        <v>59.6</v>
      </c>
      <c r="B1194">
        <v>0.23599999999999999</v>
      </c>
      <c r="C1194">
        <v>0.12</v>
      </c>
      <c r="D1194">
        <f t="shared" si="108"/>
        <v>0.10000000000000003</v>
      </c>
      <c r="E1194">
        <f t="shared" si="109"/>
        <v>0.31500000000000006</v>
      </c>
      <c r="F1194" s="24">
        <f t="shared" si="110"/>
        <v>-0.14715000000000006</v>
      </c>
      <c r="G1194" s="24">
        <f t="shared" si="111"/>
        <v>0.32297737500000012</v>
      </c>
      <c r="H1194" s="24">
        <f t="shared" si="112"/>
        <v>1.08E-3</v>
      </c>
      <c r="I1194" s="24">
        <f t="shared" si="113"/>
        <v>0.17690737500000006</v>
      </c>
      <c r="K1194" s="17">
        <v>1193</v>
      </c>
      <c r="L1194" s="16">
        <f>L1193+dt</f>
        <v>11.91999999999979</v>
      </c>
      <c r="M1194" s="16">
        <f>-springK*(P1193)+grav*mass</f>
        <v>1.4715836805323039</v>
      </c>
      <c r="N1194" s="16">
        <f>Table2[[#This Row],[F]]/mass</f>
        <v>9.8105578702153604</v>
      </c>
      <c r="O1194" s="16">
        <f>N1194*(dt) + O1193</f>
        <v>2.6419016032192683E-3</v>
      </c>
      <c r="P1194" s="18">
        <f>O1194*dt + P1193</f>
        <v>-0.45206016785528952</v>
      </c>
      <c r="R1194" s="17">
        <v>1193</v>
      </c>
      <c r="S1194" s="16">
        <f>S1193+dt</f>
        <v>11.91999999999979</v>
      </c>
      <c r="T1194" s="16">
        <f>-springK*(W1193)+grav*mass-$Y$2*V1193</f>
        <v>1.4144054808320632</v>
      </c>
      <c r="U1194" s="16">
        <f>Table24[[#This Row],[F]]/mass</f>
        <v>9.4293698722137549</v>
      </c>
      <c r="V1194" s="16">
        <f>U1194*(dt) + V1193</f>
        <v>4.3997624851913331E-3</v>
      </c>
      <c r="W1194" s="18">
        <f>V1194*dt + W1193</f>
        <v>-0.44324564705960678</v>
      </c>
    </row>
    <row r="1195" spans="1:23" x14ac:dyDescent="0.25">
      <c r="A1195">
        <v>59.65</v>
      </c>
      <c r="B1195">
        <v>0.247</v>
      </c>
      <c r="C1195">
        <v>0.31</v>
      </c>
      <c r="D1195">
        <f t="shared" si="108"/>
        <v>8.9000000000000024E-2</v>
      </c>
      <c r="E1195">
        <f t="shared" si="109"/>
        <v>0.30400000000000005</v>
      </c>
      <c r="F1195" s="24">
        <f t="shared" si="110"/>
        <v>-0.13096350000000004</v>
      </c>
      <c r="G1195" s="24">
        <f t="shared" si="111"/>
        <v>0.30081408000000009</v>
      </c>
      <c r="H1195" s="24">
        <f t="shared" si="112"/>
        <v>7.2075000000000004E-3</v>
      </c>
      <c r="I1195" s="24">
        <f t="shared" si="113"/>
        <v>0.17705808000000006</v>
      </c>
      <c r="K1195" s="17">
        <v>1194</v>
      </c>
      <c r="L1195" s="16">
        <f>L1194+dt</f>
        <v>11.92999999999979</v>
      </c>
      <c r="M1195" s="16">
        <f>-springK*(P1194)+grav*mass</f>
        <v>1.4714116927379346</v>
      </c>
      <c r="N1195" s="16">
        <f>Table2[[#This Row],[F]]/mass</f>
        <v>9.8094112849195643</v>
      </c>
      <c r="O1195" s="16">
        <f>N1195*(dt) + O1194</f>
        <v>0.10073601445241491</v>
      </c>
      <c r="P1195" s="18">
        <f>O1195*dt + P1194</f>
        <v>-0.45105280771076539</v>
      </c>
      <c r="R1195" s="17">
        <v>1194</v>
      </c>
      <c r="S1195" s="16">
        <f>S1194+dt</f>
        <v>11.92999999999979</v>
      </c>
      <c r="T1195" s="16">
        <f>-springK*(W1194)+grav*mass-$Y$2*V1194</f>
        <v>1.4140247625955547</v>
      </c>
      <c r="U1195" s="16">
        <f>Table24[[#This Row],[F]]/mass</f>
        <v>9.4268317506370316</v>
      </c>
      <c r="V1195" s="16">
        <f>U1195*(dt) + V1194</f>
        <v>9.8668079991561658E-2</v>
      </c>
      <c r="W1195" s="18">
        <f>V1195*dt + W1194</f>
        <v>-0.44225896625969119</v>
      </c>
    </row>
    <row r="1196" spans="1:23" x14ac:dyDescent="0.25">
      <c r="A1196">
        <v>59.7</v>
      </c>
      <c r="B1196">
        <v>0.26700000000000002</v>
      </c>
      <c r="C1196">
        <v>0.47</v>
      </c>
      <c r="D1196">
        <f t="shared" si="108"/>
        <v>6.9000000000000006E-2</v>
      </c>
      <c r="E1196">
        <f t="shared" si="109"/>
        <v>0.28400000000000003</v>
      </c>
      <c r="F1196" s="24">
        <f t="shared" si="110"/>
        <v>-0.1015335</v>
      </c>
      <c r="G1196" s="24">
        <f t="shared" si="111"/>
        <v>0.26253528000000004</v>
      </c>
      <c r="H1196" s="24">
        <f t="shared" si="112"/>
        <v>1.6567499999999999E-2</v>
      </c>
      <c r="I1196" s="24">
        <f t="shared" si="113"/>
        <v>0.17756928000000005</v>
      </c>
      <c r="K1196" s="17">
        <v>1195</v>
      </c>
      <c r="L1196" s="16">
        <f>L1195+dt</f>
        <v>11.93999999999979</v>
      </c>
      <c r="M1196" s="16">
        <f>-springK*(P1195)+grav*mass</f>
        <v>1.4648537781970827</v>
      </c>
      <c r="N1196" s="16">
        <f>Table2[[#This Row],[F]]/mass</f>
        <v>9.7656918546472191</v>
      </c>
      <c r="O1196" s="16">
        <f>N1196*(dt) + O1195</f>
        <v>0.19839293299888711</v>
      </c>
      <c r="P1196" s="18">
        <f>O1196*dt + P1195</f>
        <v>-0.44906887838077653</v>
      </c>
      <c r="R1196" s="17">
        <v>1195</v>
      </c>
      <c r="S1196" s="16">
        <f>S1195+dt</f>
        <v>11.93999999999979</v>
      </c>
      <c r="T1196" s="16">
        <f>-springK*(W1195)+grav*mass-$Y$2*V1195</f>
        <v>1.4075072022705979</v>
      </c>
      <c r="U1196" s="16">
        <f>Table24[[#This Row],[F]]/mass</f>
        <v>9.3833813484706532</v>
      </c>
      <c r="V1196" s="16">
        <f>U1196*(dt) + V1195</f>
        <v>0.1925018934762682</v>
      </c>
      <c r="W1196" s="18">
        <f>V1196*dt + W1195</f>
        <v>-0.44033394732492853</v>
      </c>
    </row>
    <row r="1197" spans="1:23" x14ac:dyDescent="0.25">
      <c r="A1197">
        <v>59.75</v>
      </c>
      <c r="B1197">
        <v>0.29499999999999998</v>
      </c>
      <c r="C1197">
        <v>0.59</v>
      </c>
      <c r="D1197">
        <f t="shared" si="108"/>
        <v>4.1000000000000036E-2</v>
      </c>
      <c r="E1197">
        <f t="shared" si="109"/>
        <v>0.25600000000000006</v>
      </c>
      <c r="F1197" s="24">
        <f t="shared" si="110"/>
        <v>-6.0331500000000052E-2</v>
      </c>
      <c r="G1197" s="24">
        <f t="shared" si="111"/>
        <v>0.21331968000000007</v>
      </c>
      <c r="H1197" s="24">
        <f t="shared" si="112"/>
        <v>2.6107499999999995E-2</v>
      </c>
      <c r="I1197" s="24">
        <f t="shared" si="113"/>
        <v>0.17909568000000003</v>
      </c>
      <c r="K1197" s="17">
        <v>1196</v>
      </c>
      <c r="L1197" s="16">
        <f>L1196+dt</f>
        <v>11.94999999999979</v>
      </c>
      <c r="M1197" s="16">
        <f>-springK*(P1196)+grav*mass</f>
        <v>1.4519383982588552</v>
      </c>
      <c r="N1197" s="16">
        <f>Table2[[#This Row],[F]]/mass</f>
        <v>9.6795893217257021</v>
      </c>
      <c r="O1197" s="16">
        <f>N1197*(dt) + O1196</f>
        <v>0.29518882621614412</v>
      </c>
      <c r="P1197" s="18">
        <f>O1197*dt + P1196</f>
        <v>-0.44611699011861511</v>
      </c>
      <c r="R1197" s="17">
        <v>1196</v>
      </c>
      <c r="S1197" s="16">
        <f>S1196+dt</f>
        <v>11.94999999999979</v>
      </c>
      <c r="T1197" s="16">
        <f>-springK*(W1196)+grav*mass-$Y$2*V1196</f>
        <v>1.3948814951918085</v>
      </c>
      <c r="U1197" s="16">
        <f>Table24[[#This Row],[F]]/mass</f>
        <v>9.2992099679453908</v>
      </c>
      <c r="V1197" s="16">
        <f>U1197*(dt) + V1196</f>
        <v>0.2854939931557221</v>
      </c>
      <c r="W1197" s="18">
        <f>V1197*dt + W1196</f>
        <v>-0.43747900739337131</v>
      </c>
    </row>
    <row r="1198" spans="1:23" x14ac:dyDescent="0.25">
      <c r="A1198">
        <v>59.8</v>
      </c>
      <c r="B1198">
        <v>0.32600000000000001</v>
      </c>
      <c r="C1198">
        <v>0.64</v>
      </c>
      <c r="D1198">
        <f t="shared" si="108"/>
        <v>1.0000000000000009E-2</v>
      </c>
      <c r="E1198">
        <f t="shared" si="109"/>
        <v>0.22500000000000003</v>
      </c>
      <c r="F1198" s="24">
        <f t="shared" si="110"/>
        <v>-1.4715000000000015E-2</v>
      </c>
      <c r="G1198" s="24">
        <f t="shared" si="111"/>
        <v>0.16478437500000004</v>
      </c>
      <c r="H1198" s="24">
        <f t="shared" si="112"/>
        <v>3.0720000000000001E-2</v>
      </c>
      <c r="I1198" s="24">
        <f t="shared" si="113"/>
        <v>0.18078937500000003</v>
      </c>
      <c r="K1198" s="17">
        <v>1197</v>
      </c>
      <c r="L1198" s="16">
        <f>L1197+dt</f>
        <v>11.959999999999789</v>
      </c>
      <c r="M1198" s="16">
        <f>-springK*(P1197)+grav*mass</f>
        <v>1.4327216056721841</v>
      </c>
      <c r="N1198" s="16">
        <f>Table2[[#This Row],[F]]/mass</f>
        <v>9.5514773711478949</v>
      </c>
      <c r="O1198" s="16">
        <f>N1198*(dt) + O1197</f>
        <v>0.39070359992762305</v>
      </c>
      <c r="P1198" s="18">
        <f>O1198*dt + P1197</f>
        <v>-0.44220995411933889</v>
      </c>
      <c r="R1198" s="17">
        <v>1197</v>
      </c>
      <c r="S1198" s="16">
        <f>S1197+dt</f>
        <v>11.959999999999789</v>
      </c>
      <c r="T1198" s="16">
        <f>-springK*(W1197)+grav*mass-$Y$2*V1197</f>
        <v>1.3762028441376915</v>
      </c>
      <c r="U1198" s="16">
        <f>Table24[[#This Row],[F]]/mass</f>
        <v>9.1746856275846103</v>
      </c>
      <c r="V1198" s="16">
        <f>U1198*(dt) + V1197</f>
        <v>0.37724084943156821</v>
      </c>
      <c r="W1198" s="18">
        <f>V1198*dt + W1197</f>
        <v>-0.43370659889905561</v>
      </c>
    </row>
    <row r="1199" spans="1:23" x14ac:dyDescent="0.25">
      <c r="A1199">
        <v>59.85</v>
      </c>
      <c r="B1199">
        <v>0.35899999999999999</v>
      </c>
      <c r="C1199">
        <v>0.62</v>
      </c>
      <c r="D1199">
        <f t="shared" si="108"/>
        <v>-2.2999999999999965E-2</v>
      </c>
      <c r="E1199">
        <f t="shared" si="109"/>
        <v>0.19200000000000006</v>
      </c>
      <c r="F1199" s="24">
        <f t="shared" si="110"/>
        <v>3.3844499999999951E-2</v>
      </c>
      <c r="G1199" s="24">
        <f t="shared" si="111"/>
        <v>0.11999232000000007</v>
      </c>
      <c r="H1199" s="24">
        <f t="shared" si="112"/>
        <v>2.8830000000000001E-2</v>
      </c>
      <c r="I1199" s="24">
        <f t="shared" si="113"/>
        <v>0.18266682000000001</v>
      </c>
      <c r="K1199" s="17">
        <v>1198</v>
      </c>
      <c r="L1199" s="16">
        <f>L1198+dt</f>
        <v>11.969999999999789</v>
      </c>
      <c r="M1199" s="16">
        <f>-springK*(P1198)+grav*mass</f>
        <v>1.4072868013168962</v>
      </c>
      <c r="N1199" s="16">
        <f>Table2[[#This Row],[F]]/mass</f>
        <v>9.3819120087793078</v>
      </c>
      <c r="O1199" s="16">
        <f>N1199*(dt) + O1198</f>
        <v>0.48452272001541613</v>
      </c>
      <c r="P1199" s="18">
        <f>O1199*dt + P1198</f>
        <v>-0.43736472691918471</v>
      </c>
      <c r="R1199" s="17">
        <v>1198</v>
      </c>
      <c r="S1199" s="16">
        <f>S1198+dt</f>
        <v>11.969999999999789</v>
      </c>
      <c r="T1199" s="16">
        <f>-springK*(W1198)+grav*mass-$Y$2*V1198</f>
        <v>1.3515527179834201</v>
      </c>
      <c r="U1199" s="16">
        <f>Table24[[#This Row],[F]]/mass</f>
        <v>9.0103514532228015</v>
      </c>
      <c r="V1199" s="16">
        <f>U1199*(dt) + V1198</f>
        <v>0.46734436396379625</v>
      </c>
      <c r="W1199" s="18">
        <f>V1199*dt + W1198</f>
        <v>-0.42903315525941765</v>
      </c>
    </row>
    <row r="1200" spans="1:23" x14ac:dyDescent="0.25">
      <c r="A1200">
        <v>59.9</v>
      </c>
      <c r="B1200">
        <v>0.38900000000000001</v>
      </c>
      <c r="C1200">
        <v>0.54</v>
      </c>
      <c r="D1200">
        <f t="shared" si="108"/>
        <v>-5.2999999999999992E-2</v>
      </c>
      <c r="E1200">
        <f t="shared" si="109"/>
        <v>0.16200000000000003</v>
      </c>
      <c r="F1200" s="24">
        <f t="shared" si="110"/>
        <v>7.7989499999999989E-2</v>
      </c>
      <c r="G1200" s="24">
        <f t="shared" si="111"/>
        <v>8.5424220000000037E-2</v>
      </c>
      <c r="H1200" s="24">
        <f t="shared" si="112"/>
        <v>2.1870000000000001E-2</v>
      </c>
      <c r="I1200" s="24">
        <f t="shared" si="113"/>
        <v>0.18528372000000004</v>
      </c>
      <c r="K1200" s="17">
        <v>1199</v>
      </c>
      <c r="L1200" s="16">
        <f>L1199+dt</f>
        <v>11.979999999999789</v>
      </c>
      <c r="M1200" s="16">
        <f>-springK*(P1199)+grav*mass</f>
        <v>1.3757443722438925</v>
      </c>
      <c r="N1200" s="16">
        <f>Table2[[#This Row],[F]]/mass</f>
        <v>9.1716291482926167</v>
      </c>
      <c r="O1200" s="16">
        <f>N1200*(dt) + O1199</f>
        <v>0.57623901149834234</v>
      </c>
      <c r="P1200" s="18">
        <f>O1200*dt + P1199</f>
        <v>-0.43160233680420129</v>
      </c>
      <c r="R1200" s="17">
        <v>1199</v>
      </c>
      <c r="S1200" s="16">
        <f>S1199+dt</f>
        <v>11.979999999999789</v>
      </c>
      <c r="T1200" s="16">
        <f>-springK*(W1199)+grav*mass-$Y$2*V1199</f>
        <v>1.3210384963748449</v>
      </c>
      <c r="U1200" s="16">
        <f>Table24[[#This Row],[F]]/mass</f>
        <v>8.8069233091656329</v>
      </c>
      <c r="V1200" s="16">
        <f>U1200*(dt) + V1199</f>
        <v>0.55541359705545257</v>
      </c>
      <c r="W1200" s="18">
        <f>V1200*dt + W1199</f>
        <v>-0.42347901928886311</v>
      </c>
    </row>
    <row r="1201" spans="1:23" x14ac:dyDescent="0.25">
      <c r="A1201">
        <v>59.95</v>
      </c>
      <c r="B1201">
        <v>0.41299999999999998</v>
      </c>
      <c r="C1201">
        <v>0.4</v>
      </c>
      <c r="D1201">
        <f t="shared" si="108"/>
        <v>-7.6999999999999957E-2</v>
      </c>
      <c r="E1201">
        <f t="shared" si="109"/>
        <v>0.13800000000000007</v>
      </c>
      <c r="F1201" s="24">
        <f t="shared" si="110"/>
        <v>0.11330549999999993</v>
      </c>
      <c r="G1201" s="24">
        <f t="shared" si="111"/>
        <v>6.1988220000000059E-2</v>
      </c>
      <c r="H1201" s="24">
        <f t="shared" si="112"/>
        <v>1.2000000000000002E-2</v>
      </c>
      <c r="I1201" s="24">
        <f t="shared" si="113"/>
        <v>0.18729372</v>
      </c>
      <c r="K1201" s="17">
        <v>1200</v>
      </c>
      <c r="L1201" s="16">
        <f>L1200+dt</f>
        <v>11.989999999999789</v>
      </c>
      <c r="M1201" s="16">
        <f>-springK*(P1200)+grav*mass</f>
        <v>1.3382312125953504</v>
      </c>
      <c r="N1201" s="16">
        <f>Table2[[#This Row],[F]]/mass</f>
        <v>8.9215414173023362</v>
      </c>
      <c r="O1201" s="16">
        <f>N1201*(dt) + O1200</f>
        <v>0.6654544256713657</v>
      </c>
      <c r="P1201" s="18">
        <f>O1201*dt + P1200</f>
        <v>-0.42494779254748766</v>
      </c>
      <c r="R1201" s="17">
        <v>1200</v>
      </c>
      <c r="S1201" s="16">
        <f>S1200+dt</f>
        <v>11.989999999999789</v>
      </c>
      <c r="T1201" s="16">
        <f>-springK*(W1200)+grav*mass-$Y$2*V1200</f>
        <v>1.2847930019734433</v>
      </c>
      <c r="U1201" s="16">
        <f>Table24[[#This Row],[F]]/mass</f>
        <v>8.5652866798229557</v>
      </c>
      <c r="V1201" s="16">
        <f>U1201*(dt) + V1200</f>
        <v>0.64106646385368216</v>
      </c>
      <c r="W1201" s="18">
        <f>V1201*dt + W1200</f>
        <v>-0.41706835465032627</v>
      </c>
    </row>
    <row r="1202" spans="1:23" x14ac:dyDescent="0.25">
      <c r="A1202">
        <v>60</v>
      </c>
      <c r="B1202">
        <v>0.42799999999999999</v>
      </c>
      <c r="C1202">
        <v>0.22</v>
      </c>
      <c r="D1202">
        <f t="shared" si="108"/>
        <v>-9.1999999999999971E-2</v>
      </c>
      <c r="E1202">
        <f t="shared" si="109"/>
        <v>0.12300000000000005</v>
      </c>
      <c r="F1202" s="24">
        <f t="shared" si="110"/>
        <v>0.13537799999999994</v>
      </c>
      <c r="G1202" s="24">
        <f t="shared" si="111"/>
        <v>4.9244895000000045E-2</v>
      </c>
      <c r="H1202" s="24">
        <f t="shared" si="112"/>
        <v>3.6299999999999995E-3</v>
      </c>
      <c r="I1202" s="24">
        <f t="shared" si="113"/>
        <v>0.18825289499999998</v>
      </c>
      <c r="K1202" s="17">
        <v>1201</v>
      </c>
      <c r="L1202" s="16">
        <f>L1201+dt</f>
        <v>11.999999999999789</v>
      </c>
      <c r="M1202" s="16">
        <f>-springK*(P1201)+grav*mass</f>
        <v>1.2949101294841447</v>
      </c>
      <c r="N1202" s="16">
        <f>Table2[[#This Row],[F]]/mass</f>
        <v>8.6327341965609659</v>
      </c>
      <c r="O1202" s="16">
        <f>N1202*(dt) + O1201</f>
        <v>0.75178176763697535</v>
      </c>
      <c r="P1202" s="18">
        <f>O1202*dt + P1201</f>
        <v>-0.41742997487111788</v>
      </c>
      <c r="R1202" s="17">
        <v>1201</v>
      </c>
      <c r="S1202" s="16">
        <f>S1201+dt</f>
        <v>11.999999999999789</v>
      </c>
      <c r="T1202" s="16">
        <f>-springK*(W1201)+grav*mass-$Y$2*V1201</f>
        <v>1.2429739223097704</v>
      </c>
      <c r="U1202" s="16">
        <f>Table24[[#This Row],[F]]/mass</f>
        <v>8.2864928153984696</v>
      </c>
      <c r="V1202" s="16">
        <f>U1202*(dt) + V1201</f>
        <v>0.72393139200766687</v>
      </c>
      <c r="W1202" s="18">
        <f>V1202*dt + W1201</f>
        <v>-0.40982904073024962</v>
      </c>
    </row>
    <row r="1203" spans="1:23" x14ac:dyDescent="0.25">
      <c r="A1203">
        <v>60.05</v>
      </c>
      <c r="B1203">
        <v>0.434</v>
      </c>
      <c r="C1203">
        <v>0.01</v>
      </c>
      <c r="D1203">
        <f t="shared" si="108"/>
        <v>-9.7999999999999976E-2</v>
      </c>
      <c r="E1203">
        <f t="shared" si="109"/>
        <v>0.11700000000000005</v>
      </c>
      <c r="F1203" s="24">
        <f t="shared" si="110"/>
        <v>0.14420699999999997</v>
      </c>
      <c r="G1203" s="24">
        <f t="shared" si="111"/>
        <v>4.4557695000000036E-2</v>
      </c>
      <c r="H1203" s="24">
        <f t="shared" si="112"/>
        <v>7.5000000000000002E-6</v>
      </c>
      <c r="I1203" s="24">
        <f t="shared" si="113"/>
        <v>0.188772195</v>
      </c>
      <c r="K1203" s="17">
        <v>1202</v>
      </c>
      <c r="L1203" s="16">
        <f>L1202+dt</f>
        <v>12.009999999999788</v>
      </c>
      <c r="M1203" s="16">
        <f>-springK*(P1202)+grav*mass</f>
        <v>1.2459691364109775</v>
      </c>
      <c r="N1203" s="16">
        <f>Table2[[#This Row],[F]]/mass</f>
        <v>8.3064609094065176</v>
      </c>
      <c r="O1203" s="16">
        <f>N1203*(dt) + O1202</f>
        <v>0.83484637673104056</v>
      </c>
      <c r="P1203" s="18">
        <f>O1203*dt + P1202</f>
        <v>-0.40908151110380747</v>
      </c>
      <c r="R1203" s="17">
        <v>1202</v>
      </c>
      <c r="S1203" s="16">
        <f>S1202+dt</f>
        <v>12.009999999999788</v>
      </c>
      <c r="T1203" s="16">
        <f>-springK*(W1202)+grav*mass-$Y$2*V1202</f>
        <v>1.1957631237619173</v>
      </c>
      <c r="U1203" s="16">
        <f>Table24[[#This Row],[F]]/mass</f>
        <v>7.9717541584127822</v>
      </c>
      <c r="V1203" s="16">
        <f>U1203*(dt) + V1202</f>
        <v>0.80364893359179468</v>
      </c>
      <c r="W1203" s="18">
        <f>V1203*dt + W1202</f>
        <v>-0.40179255139433168</v>
      </c>
    </row>
    <row r="1204" spans="1:23" x14ac:dyDescent="0.25">
      <c r="A1204">
        <v>60.1</v>
      </c>
      <c r="B1204">
        <v>0.43</v>
      </c>
      <c r="C1204">
        <v>-0.2</v>
      </c>
      <c r="D1204">
        <f t="shared" si="108"/>
        <v>-9.3999999999999972E-2</v>
      </c>
      <c r="E1204">
        <f t="shared" si="109"/>
        <v>0.12100000000000005</v>
      </c>
      <c r="F1204" s="24">
        <f t="shared" si="110"/>
        <v>0.13832099999999994</v>
      </c>
      <c r="G1204" s="24">
        <f t="shared" si="111"/>
        <v>4.7656455000000042E-2</v>
      </c>
      <c r="H1204" s="24">
        <f t="shared" si="112"/>
        <v>3.0000000000000005E-3</v>
      </c>
      <c r="I1204" s="24">
        <f t="shared" si="113"/>
        <v>0.18897745499999999</v>
      </c>
      <c r="K1204" s="17">
        <v>1203</v>
      </c>
      <c r="L1204" s="16">
        <f>L1203+dt</f>
        <v>12.019999999999788</v>
      </c>
      <c r="M1204" s="16">
        <f>-springK*(P1203)+grav*mass</f>
        <v>1.1916206372857865</v>
      </c>
      <c r="N1204" s="16">
        <f>Table2[[#This Row],[F]]/mass</f>
        <v>7.9441375819052436</v>
      </c>
      <c r="O1204" s="16">
        <f>N1204*(dt) + O1203</f>
        <v>0.91428775255009298</v>
      </c>
      <c r="P1204" s="18">
        <f>O1204*dt + P1203</f>
        <v>-0.39993863357830656</v>
      </c>
      <c r="R1204" s="17">
        <v>1203</v>
      </c>
      <c r="S1204" s="16">
        <f>S1203+dt</f>
        <v>12.019999999999788</v>
      </c>
      <c r="T1204" s="16">
        <f>-springK*(W1203)+grav*mass-$Y$2*V1203</f>
        <v>1.1433658606435073</v>
      </c>
      <c r="U1204" s="16">
        <f>Table24[[#This Row],[F]]/mass</f>
        <v>7.622439070956716</v>
      </c>
      <c r="V1204" s="16">
        <f>U1204*(dt) + V1203</f>
        <v>0.87987332430136189</v>
      </c>
      <c r="W1204" s="18">
        <f>V1204*dt + W1203</f>
        <v>-0.39299381815131806</v>
      </c>
    </row>
    <row r="1205" spans="1:23" x14ac:dyDescent="0.25">
      <c r="A1205">
        <v>60.15</v>
      </c>
      <c r="B1205">
        <v>0.41499999999999998</v>
      </c>
      <c r="C1205">
        <v>-0.38</v>
      </c>
      <c r="D1205">
        <f t="shared" si="108"/>
        <v>-7.8999999999999959E-2</v>
      </c>
      <c r="E1205">
        <f t="shared" si="109"/>
        <v>0.13600000000000007</v>
      </c>
      <c r="F1205" s="24">
        <f t="shared" si="110"/>
        <v>0.11624849999999995</v>
      </c>
      <c r="G1205" s="24">
        <f t="shared" si="111"/>
        <v>6.020448000000006E-2</v>
      </c>
      <c r="H1205" s="24">
        <f t="shared" si="112"/>
        <v>1.0829999999999999E-2</v>
      </c>
      <c r="I1205" s="24">
        <f t="shared" si="113"/>
        <v>0.18728298000000002</v>
      </c>
      <c r="K1205" s="17">
        <v>1204</v>
      </c>
      <c r="L1205" s="16">
        <f>L1204+dt</f>
        <v>12.029999999999788</v>
      </c>
      <c r="M1205" s="16">
        <f>-springK*(P1204)+grav*mass</f>
        <v>1.1321005045947754</v>
      </c>
      <c r="N1205" s="16">
        <f>Table2[[#This Row],[F]]/mass</f>
        <v>7.547336697298503</v>
      </c>
      <c r="O1205" s="16">
        <f>N1205*(dt) + O1204</f>
        <v>0.98976111952307799</v>
      </c>
      <c r="P1205" s="18">
        <f>O1205*dt + P1204</f>
        <v>-0.39004102238307575</v>
      </c>
      <c r="R1205" s="17">
        <v>1204</v>
      </c>
      <c r="S1205" s="16">
        <f>S1204+dt</f>
        <v>12.029999999999788</v>
      </c>
      <c r="T1205" s="16">
        <f>-springK*(W1204)+grav*mass-$Y$2*V1204</f>
        <v>1.0860098828407789</v>
      </c>
      <c r="U1205" s="16">
        <f>Table24[[#This Row],[F]]/mass</f>
        <v>7.2400658856051932</v>
      </c>
      <c r="V1205" s="16">
        <f>U1205*(dt) + V1204</f>
        <v>0.95227398315741385</v>
      </c>
      <c r="W1205" s="18">
        <f>V1205*dt + W1204</f>
        <v>-0.38347107831974392</v>
      </c>
    </row>
    <row r="1206" spans="1:23" x14ac:dyDescent="0.25">
      <c r="A1206">
        <v>60.2</v>
      </c>
      <c r="B1206">
        <v>0.39200000000000002</v>
      </c>
      <c r="C1206">
        <v>-0.52</v>
      </c>
      <c r="D1206">
        <f t="shared" si="108"/>
        <v>-5.5999999999999994E-2</v>
      </c>
      <c r="E1206">
        <f t="shared" si="109"/>
        <v>0.15900000000000003</v>
      </c>
      <c r="F1206" s="24">
        <f t="shared" si="110"/>
        <v>8.2404000000000005E-2</v>
      </c>
      <c r="G1206" s="24">
        <f t="shared" si="111"/>
        <v>8.2289655000000031E-2</v>
      </c>
      <c r="H1206" s="24">
        <f t="shared" si="112"/>
        <v>2.0280000000000003E-2</v>
      </c>
      <c r="I1206" s="24">
        <f t="shared" si="113"/>
        <v>0.18497365500000004</v>
      </c>
      <c r="K1206" s="17">
        <v>1205</v>
      </c>
      <c r="L1206" s="16">
        <f>L1205+dt</f>
        <v>12.039999999999788</v>
      </c>
      <c r="M1206" s="16">
        <f>-springK*(P1205)+grav*mass</f>
        <v>1.0676670557138233</v>
      </c>
      <c r="N1206" s="16">
        <f>Table2[[#This Row],[F]]/mass</f>
        <v>7.1177803714254884</v>
      </c>
      <c r="O1206" s="16">
        <f>N1206*(dt) + O1205</f>
        <v>1.060938923237333</v>
      </c>
      <c r="P1206" s="18">
        <f>O1206*dt + P1205</f>
        <v>-0.37943163315070244</v>
      </c>
      <c r="R1206" s="17">
        <v>1205</v>
      </c>
      <c r="S1206" s="16">
        <f>S1205+dt</f>
        <v>12.039999999999788</v>
      </c>
      <c r="T1206" s="16">
        <f>-springK*(W1205)+grav*mass-$Y$2*V1205</f>
        <v>1.0239444458783755</v>
      </c>
      <c r="U1206" s="16">
        <f>Table24[[#This Row],[F]]/mass</f>
        <v>6.8262963058558368</v>
      </c>
      <c r="V1206" s="16">
        <f>U1206*(dt) + V1205</f>
        <v>1.0205369462159721</v>
      </c>
      <c r="W1206" s="18">
        <f>V1206*dt + W1205</f>
        <v>-0.3732657088575842</v>
      </c>
    </row>
    <row r="1207" spans="1:23" x14ac:dyDescent="0.25">
      <c r="A1207">
        <v>60.25</v>
      </c>
      <c r="B1207">
        <v>0.36299999999999999</v>
      </c>
      <c r="C1207">
        <v>-0.62</v>
      </c>
      <c r="D1207">
        <f t="shared" si="108"/>
        <v>-2.6999999999999968E-2</v>
      </c>
      <c r="E1207">
        <f t="shared" si="109"/>
        <v>0.18800000000000006</v>
      </c>
      <c r="F1207" s="24">
        <f t="shared" si="110"/>
        <v>3.973049999999996E-2</v>
      </c>
      <c r="G1207" s="24">
        <f t="shared" si="111"/>
        <v>0.11504472000000006</v>
      </c>
      <c r="H1207" s="24">
        <f t="shared" si="112"/>
        <v>2.8830000000000001E-2</v>
      </c>
      <c r="I1207" s="24">
        <f t="shared" si="113"/>
        <v>0.18360522000000001</v>
      </c>
      <c r="K1207" s="17">
        <v>1206</v>
      </c>
      <c r="L1207" s="16">
        <f>L1206+dt</f>
        <v>12.049999999999788</v>
      </c>
      <c r="M1207" s="16">
        <f>-springK*(P1206)+grav*mass</f>
        <v>0.99859993181107298</v>
      </c>
      <c r="N1207" s="16">
        <f>Table2[[#This Row],[F]]/mass</f>
        <v>6.6573328787404868</v>
      </c>
      <c r="O1207" s="16">
        <f>N1207*(dt) + O1206</f>
        <v>1.1275122520247378</v>
      </c>
      <c r="P1207" s="18">
        <f>O1207*dt + P1206</f>
        <v>-0.36815651063045507</v>
      </c>
      <c r="R1207" s="17">
        <v>1206</v>
      </c>
      <c r="S1207" s="16">
        <f>S1206+dt</f>
        <v>12.049999999999788</v>
      </c>
      <c r="T1207" s="16">
        <f>-springK*(W1206)+grav*mass-$Y$2*V1206</f>
        <v>0.95743922771665724</v>
      </c>
      <c r="U1207" s="16">
        <f>Table24[[#This Row],[F]]/mass</f>
        <v>6.3829281847777155</v>
      </c>
      <c r="V1207" s="16">
        <f>U1207*(dt) + V1206</f>
        <v>1.0843662280637494</v>
      </c>
      <c r="W1207" s="18">
        <f>V1207*dt + W1206</f>
        <v>-0.36242204657694671</v>
      </c>
    </row>
    <row r="1208" spans="1:23" x14ac:dyDescent="0.25">
      <c r="A1208">
        <v>60.3</v>
      </c>
      <c r="B1208">
        <v>0.33</v>
      </c>
      <c r="C1208">
        <v>-0.64</v>
      </c>
      <c r="D1208">
        <f t="shared" si="108"/>
        <v>6.0000000000000053E-3</v>
      </c>
      <c r="E1208">
        <f t="shared" si="109"/>
        <v>0.22100000000000003</v>
      </c>
      <c r="F1208" s="24">
        <f t="shared" si="110"/>
        <v>-8.829000000000007E-3</v>
      </c>
      <c r="G1208" s="24">
        <f t="shared" si="111"/>
        <v>0.15897745500000005</v>
      </c>
      <c r="H1208" s="24">
        <f t="shared" si="112"/>
        <v>3.0720000000000001E-2</v>
      </c>
      <c r="I1208" s="24">
        <f t="shared" si="113"/>
        <v>0.18086845500000004</v>
      </c>
      <c r="K1208" s="17">
        <v>1207</v>
      </c>
      <c r="L1208" s="16">
        <f>L1207+dt</f>
        <v>12.059999999999787</v>
      </c>
      <c r="M1208" s="16">
        <f>-springK*(P1207)+grav*mass</f>
        <v>0.92519888420426244</v>
      </c>
      <c r="N1208" s="16">
        <f>Table2[[#This Row],[F]]/mass</f>
        <v>6.1679925613617499</v>
      </c>
      <c r="O1208" s="16">
        <f>N1208*(dt) + O1207</f>
        <v>1.1891921776383554</v>
      </c>
      <c r="P1208" s="18">
        <f>O1208*dt + P1207</f>
        <v>-0.35626458885407153</v>
      </c>
      <c r="R1208" s="17">
        <v>1207</v>
      </c>
      <c r="S1208" s="16">
        <f>S1207+dt</f>
        <v>12.059999999999787</v>
      </c>
      <c r="T1208" s="16">
        <f>-springK*(W1207)+grav*mass-$Y$2*V1207</f>
        <v>0.88678315698785903</v>
      </c>
      <c r="U1208" s="16">
        <f>Table24[[#This Row],[F]]/mass</f>
        <v>5.9118877132523941</v>
      </c>
      <c r="V1208" s="16">
        <f>U1208*(dt) + V1207</f>
        <v>1.1434851051962733</v>
      </c>
      <c r="W1208" s="18">
        <f>V1208*dt + W1207</f>
        <v>-0.35098719552498397</v>
      </c>
    </row>
    <row r="1209" spans="1:23" x14ac:dyDescent="0.25">
      <c r="A1209">
        <v>60.35</v>
      </c>
      <c r="B1209">
        <v>0.29799999999999999</v>
      </c>
      <c r="C1209">
        <v>-0.59</v>
      </c>
      <c r="D1209">
        <f t="shared" si="108"/>
        <v>3.8000000000000034E-2</v>
      </c>
      <c r="E1209">
        <f t="shared" si="109"/>
        <v>0.25300000000000006</v>
      </c>
      <c r="F1209" s="24">
        <f t="shared" si="110"/>
        <v>-5.591700000000005E-2</v>
      </c>
      <c r="G1209" s="24">
        <f t="shared" si="111"/>
        <v>0.20834929500000007</v>
      </c>
      <c r="H1209" s="24">
        <f t="shared" si="112"/>
        <v>2.6107499999999995E-2</v>
      </c>
      <c r="I1209" s="24">
        <f t="shared" si="113"/>
        <v>0.17853979500000003</v>
      </c>
      <c r="K1209" s="17">
        <v>1208</v>
      </c>
      <c r="L1209" s="16">
        <f>L1208+dt</f>
        <v>12.069999999999787</v>
      </c>
      <c r="M1209" s="16">
        <f>-springK*(P1208)+grav*mass</f>
        <v>0.84778247344000568</v>
      </c>
      <c r="N1209" s="16">
        <f>Table2[[#This Row],[F]]/mass</f>
        <v>5.6518831562667051</v>
      </c>
      <c r="O1209" s="16">
        <f>N1209*(dt) + O1208</f>
        <v>1.2457110092010224</v>
      </c>
      <c r="P1209" s="18">
        <f>O1209*dt + P1208</f>
        <v>-0.3438074787620613</v>
      </c>
      <c r="R1209" s="17">
        <v>1208</v>
      </c>
      <c r="S1209" s="16">
        <f>S1208+dt</f>
        <v>12.069999999999787</v>
      </c>
      <c r="T1209" s="16">
        <f>-springK*(W1208)+grav*mass-$Y$2*V1208</f>
        <v>0.81228315776244953</v>
      </c>
      <c r="U1209" s="16">
        <f>Table24[[#This Row],[F]]/mass</f>
        <v>5.4152210517496639</v>
      </c>
      <c r="V1209" s="16">
        <f>U1209*(dt) + V1208</f>
        <v>1.1976373157137701</v>
      </c>
      <c r="W1209" s="18">
        <f>V1209*dt + W1208</f>
        <v>-0.3390108223678463</v>
      </c>
    </row>
    <row r="1210" spans="1:23" x14ac:dyDescent="0.25">
      <c r="A1210">
        <v>60.4</v>
      </c>
      <c r="B1210">
        <v>0.27100000000000002</v>
      </c>
      <c r="C1210">
        <v>-0.51</v>
      </c>
      <c r="D1210">
        <f t="shared" si="108"/>
        <v>6.5000000000000002E-2</v>
      </c>
      <c r="E1210">
        <f t="shared" si="109"/>
        <v>0.28000000000000003</v>
      </c>
      <c r="F1210" s="24">
        <f t="shared" si="110"/>
        <v>-9.564750000000001E-2</v>
      </c>
      <c r="G1210" s="24">
        <f t="shared" si="111"/>
        <v>0.25519200000000003</v>
      </c>
      <c r="H1210" s="24">
        <f t="shared" si="112"/>
        <v>1.9507500000000001E-2</v>
      </c>
      <c r="I1210" s="24">
        <f t="shared" si="113"/>
        <v>0.17905200000000004</v>
      </c>
      <c r="K1210" s="17">
        <v>1209</v>
      </c>
      <c r="L1210" s="16">
        <f>L1209+dt</f>
        <v>12.079999999999787</v>
      </c>
      <c r="M1210" s="16">
        <f>-springK*(P1209)+grav*mass</f>
        <v>0.76668668674101892</v>
      </c>
      <c r="N1210" s="16">
        <f>Table2[[#This Row],[F]]/mass</f>
        <v>5.1112445782734595</v>
      </c>
      <c r="O1210" s="16">
        <f>N1210*(dt) + O1209</f>
        <v>1.296823454983757</v>
      </c>
      <c r="P1210" s="18">
        <f>O1210*dt + P1209</f>
        <v>-0.33083924421222372</v>
      </c>
      <c r="R1210" s="17">
        <v>1209</v>
      </c>
      <c r="S1210" s="16">
        <f>S1209+dt</f>
        <v>12.079999999999787</v>
      </c>
      <c r="T1210" s="16">
        <f>-springK*(W1209)+grav*mass-$Y$2*V1209</f>
        <v>0.73426281629896539</v>
      </c>
      <c r="U1210" s="16">
        <f>Table24[[#This Row],[F]]/mass</f>
        <v>4.8950854419931025</v>
      </c>
      <c r="V1210" s="16">
        <f>U1210*(dt) + V1209</f>
        <v>1.2465881701337012</v>
      </c>
      <c r="W1210" s="18">
        <f>V1210*dt + W1209</f>
        <v>-0.3265449406665093</v>
      </c>
    </row>
    <row r="1211" spans="1:23" x14ac:dyDescent="0.25">
      <c r="A1211">
        <v>60.45</v>
      </c>
      <c r="B1211">
        <v>0.247</v>
      </c>
      <c r="C1211">
        <v>-0.33</v>
      </c>
      <c r="D1211">
        <f t="shared" si="108"/>
        <v>8.9000000000000024E-2</v>
      </c>
      <c r="E1211">
        <f t="shared" si="109"/>
        <v>0.30400000000000005</v>
      </c>
      <c r="F1211" s="24">
        <f t="shared" si="110"/>
        <v>-0.13096350000000004</v>
      </c>
      <c r="G1211" s="24">
        <f t="shared" si="111"/>
        <v>0.30081408000000009</v>
      </c>
      <c r="H1211" s="24">
        <f t="shared" si="112"/>
        <v>8.1675000000000011E-3</v>
      </c>
      <c r="I1211" s="24">
        <f t="shared" si="113"/>
        <v>0.17801808000000005</v>
      </c>
      <c r="K1211" s="17">
        <v>1210</v>
      </c>
      <c r="L1211" s="16">
        <f>L1210+dt</f>
        <v>12.089999999999787</v>
      </c>
      <c r="M1211" s="16">
        <f>-springK*(P1210)+grav*mass</f>
        <v>0.68226347982157631</v>
      </c>
      <c r="N1211" s="16">
        <f>Table2[[#This Row],[F]]/mass</f>
        <v>4.548423198810509</v>
      </c>
      <c r="O1211" s="16">
        <f>N1211*(dt) + O1210</f>
        <v>1.342307686971862</v>
      </c>
      <c r="P1211" s="18">
        <f>O1211*dt + P1210</f>
        <v>-0.31741616734250511</v>
      </c>
      <c r="R1211" s="17">
        <v>1210</v>
      </c>
      <c r="S1211" s="16">
        <f>S1210+dt</f>
        <v>12.089999999999787</v>
      </c>
      <c r="T1211" s="16">
        <f>-springK*(W1210)+grav*mass-$Y$2*V1210</f>
        <v>0.6530609755688418</v>
      </c>
      <c r="U1211" s="16">
        <f>Table24[[#This Row],[F]]/mass</f>
        <v>4.3537398371256124</v>
      </c>
      <c r="V1211" s="16">
        <f>U1211*(dt) + V1210</f>
        <v>1.2901255685049573</v>
      </c>
      <c r="W1211" s="18">
        <f>V1211*dt + W1210</f>
        <v>-0.31364368498145972</v>
      </c>
    </row>
    <row r="1212" spans="1:23" x14ac:dyDescent="0.25">
      <c r="A1212">
        <v>60.5</v>
      </c>
      <c r="B1212">
        <v>0.23799999999999999</v>
      </c>
      <c r="C1212">
        <v>-0.11</v>
      </c>
      <c r="D1212">
        <f t="shared" si="108"/>
        <v>9.8000000000000032E-2</v>
      </c>
      <c r="E1212">
        <f t="shared" si="109"/>
        <v>0.31300000000000006</v>
      </c>
      <c r="F1212" s="24">
        <f t="shared" si="110"/>
        <v>-0.14420700000000006</v>
      </c>
      <c r="G1212" s="24">
        <f t="shared" si="111"/>
        <v>0.31888909500000007</v>
      </c>
      <c r="H1212" s="24">
        <f t="shared" si="112"/>
        <v>9.0749999999999989E-4</v>
      </c>
      <c r="I1212" s="24">
        <f t="shared" si="113"/>
        <v>0.17558959500000001</v>
      </c>
      <c r="K1212" s="17">
        <v>1211</v>
      </c>
      <c r="L1212" s="16">
        <f>L1211+dt</f>
        <v>12.099999999999786</v>
      </c>
      <c r="M1212" s="16">
        <f>-springK*(P1211)+grav*mass</f>
        <v>0.59487924939970793</v>
      </c>
      <c r="N1212" s="16">
        <f>Table2[[#This Row],[F]]/mass</f>
        <v>3.9658616626647198</v>
      </c>
      <c r="O1212" s="16">
        <f>N1212*(dt) + O1211</f>
        <v>1.3819663035985092</v>
      </c>
      <c r="P1212" s="18">
        <f>O1212*dt + P1211</f>
        <v>-0.30359650430652002</v>
      </c>
      <c r="R1212" s="17">
        <v>1211</v>
      </c>
      <c r="S1212" s="16">
        <f>S1211+dt</f>
        <v>12.099999999999786</v>
      </c>
      <c r="T1212" s="16">
        <f>-springK*(W1211)+grav*mass-$Y$2*V1211</f>
        <v>0.56903026366079756</v>
      </c>
      <c r="U1212" s="16">
        <f>Table24[[#This Row],[F]]/mass</f>
        <v>3.7935350910719841</v>
      </c>
      <c r="V1212" s="16">
        <f>U1212*(dt) + V1211</f>
        <v>1.3280609194156772</v>
      </c>
      <c r="W1212" s="18">
        <f>V1212*dt + W1211</f>
        <v>-0.30036307578730292</v>
      </c>
    </row>
    <row r="1213" spans="1:23" x14ac:dyDescent="0.25">
      <c r="A1213">
        <v>60.55</v>
      </c>
      <c r="B1213">
        <v>0.23599999999999999</v>
      </c>
      <c r="C1213">
        <v>7.0000000000000007E-2</v>
      </c>
      <c r="D1213">
        <f t="shared" si="108"/>
        <v>0.10000000000000003</v>
      </c>
      <c r="E1213">
        <f t="shared" si="109"/>
        <v>0.31500000000000006</v>
      </c>
      <c r="F1213" s="24">
        <f t="shared" si="110"/>
        <v>-0.14715000000000006</v>
      </c>
      <c r="G1213" s="24">
        <f t="shared" si="111"/>
        <v>0.32297737500000012</v>
      </c>
      <c r="H1213" s="24">
        <f t="shared" si="112"/>
        <v>3.6750000000000004E-4</v>
      </c>
      <c r="I1213" s="24">
        <f t="shared" si="113"/>
        <v>0.17619487500000006</v>
      </c>
      <c r="K1213" s="17">
        <v>1212</v>
      </c>
      <c r="L1213" s="16">
        <f>L1212+dt</f>
        <v>12.109999999999786</v>
      </c>
      <c r="M1213" s="16">
        <f>-springK*(P1212)+grav*mass</f>
        <v>0.50491324303544527</v>
      </c>
      <c r="N1213" s="16">
        <f>Table2[[#This Row],[F]]/mass</f>
        <v>3.3660882869029685</v>
      </c>
      <c r="O1213" s="16">
        <f>N1213*(dt) + O1212</f>
        <v>1.4156271864675389</v>
      </c>
      <c r="P1213" s="18">
        <f>O1213*dt + P1212</f>
        <v>-0.28944023244184464</v>
      </c>
      <c r="R1213" s="17">
        <v>1212</v>
      </c>
      <c r="S1213" s="16">
        <f>S1212+dt</f>
        <v>12.109999999999786</v>
      </c>
      <c r="T1213" s="16">
        <f>-springK*(W1212)+grav*mass-$Y$2*V1212</f>
        <v>0.48253556245592627</v>
      </c>
      <c r="U1213" s="16">
        <f>Table24[[#This Row],[F]]/mass</f>
        <v>3.2169037497061752</v>
      </c>
      <c r="V1213" s="16">
        <f>U1213*(dt) + V1212</f>
        <v>1.360229956912739</v>
      </c>
      <c r="W1213" s="18">
        <f>V1213*dt + W1212</f>
        <v>-0.28676077621817553</v>
      </c>
    </row>
    <row r="1214" spans="1:23" x14ac:dyDescent="0.25">
      <c r="A1214">
        <v>60.6</v>
      </c>
      <c r="B1214">
        <v>0.245</v>
      </c>
      <c r="C1214">
        <v>0.27</v>
      </c>
      <c r="D1214">
        <f t="shared" si="108"/>
        <v>9.1000000000000025E-2</v>
      </c>
      <c r="E1214">
        <f t="shared" si="109"/>
        <v>0.30600000000000005</v>
      </c>
      <c r="F1214" s="24">
        <f t="shared" si="110"/>
        <v>-0.13390650000000004</v>
      </c>
      <c r="G1214" s="24">
        <f t="shared" si="111"/>
        <v>0.30478518000000004</v>
      </c>
      <c r="H1214" s="24">
        <f t="shared" si="112"/>
        <v>5.4675000000000001E-3</v>
      </c>
      <c r="I1214" s="24">
        <f t="shared" si="113"/>
        <v>0.17634618000000002</v>
      </c>
      <c r="K1214" s="17">
        <v>1213</v>
      </c>
      <c r="L1214" s="16">
        <f>L1213+dt</f>
        <v>12.119999999999786</v>
      </c>
      <c r="M1214" s="16">
        <f>-springK*(P1213)+grav*mass</f>
        <v>0.41275591319640847</v>
      </c>
      <c r="N1214" s="16">
        <f>Table2[[#This Row],[F]]/mass</f>
        <v>2.7517060879760566</v>
      </c>
      <c r="O1214" s="16">
        <f>N1214*(dt) + O1213</f>
        <v>1.4431442473472995</v>
      </c>
      <c r="P1214" s="18">
        <f>O1214*dt + P1213</f>
        <v>-0.27500878996837164</v>
      </c>
      <c r="R1214" s="17">
        <v>1213</v>
      </c>
      <c r="S1214" s="16">
        <f>S1213+dt</f>
        <v>12.119999999999786</v>
      </c>
      <c r="T1214" s="16">
        <f>-springK*(W1213)+grav*mass-$Y$2*V1213</f>
        <v>0.39395242322340984</v>
      </c>
      <c r="U1214" s="16">
        <f>Table24[[#This Row],[F]]/mass</f>
        <v>2.6263494881560656</v>
      </c>
      <c r="V1214" s="16">
        <f>U1214*(dt) + V1213</f>
        <v>1.3864934517942995</v>
      </c>
      <c r="W1214" s="18">
        <f>V1214*dt + W1213</f>
        <v>-0.27289584170023251</v>
      </c>
    </row>
    <row r="1215" spans="1:23" x14ac:dyDescent="0.25">
      <c r="A1215">
        <v>60.65</v>
      </c>
      <c r="B1215">
        <v>0.26300000000000001</v>
      </c>
      <c r="C1215">
        <v>0.44</v>
      </c>
      <c r="D1215">
        <f t="shared" si="108"/>
        <v>7.3000000000000009E-2</v>
      </c>
      <c r="E1215">
        <f t="shared" si="109"/>
        <v>0.28800000000000003</v>
      </c>
      <c r="F1215" s="24">
        <f t="shared" si="110"/>
        <v>-0.10741950000000001</v>
      </c>
      <c r="G1215" s="24">
        <f t="shared" si="111"/>
        <v>0.26998272000000006</v>
      </c>
      <c r="H1215" s="24">
        <f t="shared" si="112"/>
        <v>1.4519999999999998E-2</v>
      </c>
      <c r="I1215" s="24">
        <f t="shared" si="113"/>
        <v>0.17708322000000007</v>
      </c>
      <c r="K1215" s="17">
        <v>1214</v>
      </c>
      <c r="L1215" s="16">
        <f>L1214+dt</f>
        <v>12.129999999999786</v>
      </c>
      <c r="M1215" s="16">
        <f>-springK*(P1214)+grav*mass</f>
        <v>0.31880722269409922</v>
      </c>
      <c r="N1215" s="16">
        <f>Table2[[#This Row],[F]]/mass</f>
        <v>2.1253814846273285</v>
      </c>
      <c r="O1215" s="16">
        <f>N1215*(dt) + O1214</f>
        <v>1.4643980621935728</v>
      </c>
      <c r="P1215" s="18">
        <f>O1215*dt + P1214</f>
        <v>-0.26036480934643591</v>
      </c>
      <c r="R1215" s="17">
        <v>1214</v>
      </c>
      <c r="S1215" s="16">
        <f>S1214+dt</f>
        <v>12.129999999999786</v>
      </c>
      <c r="T1215" s="16">
        <f>-springK*(W1214)+grav*mass-$Y$2*V1214</f>
        <v>0.30366543601671914</v>
      </c>
      <c r="U1215" s="16">
        <f>Table24[[#This Row],[F]]/mass</f>
        <v>2.0244362401114611</v>
      </c>
      <c r="V1215" s="16">
        <f>U1215*(dt) + V1214</f>
        <v>1.4067378141954141</v>
      </c>
      <c r="W1215" s="18">
        <f>V1215*dt + W1214</f>
        <v>-0.25882846355827838</v>
      </c>
    </row>
    <row r="1216" spans="1:23" x14ac:dyDescent="0.25">
      <c r="A1216">
        <v>60.7</v>
      </c>
      <c r="B1216">
        <v>0.28899999999999998</v>
      </c>
      <c r="C1216">
        <v>0.56000000000000005</v>
      </c>
      <c r="D1216">
        <f t="shared" si="108"/>
        <v>4.7000000000000042E-2</v>
      </c>
      <c r="E1216">
        <f t="shared" si="109"/>
        <v>0.26200000000000007</v>
      </c>
      <c r="F1216" s="24">
        <f t="shared" si="110"/>
        <v>-6.9160500000000055E-2</v>
      </c>
      <c r="G1216" s="24">
        <f t="shared" si="111"/>
        <v>0.22343622000000013</v>
      </c>
      <c r="H1216" s="24">
        <f t="shared" si="112"/>
        <v>2.3520000000000003E-2</v>
      </c>
      <c r="I1216" s="24">
        <f t="shared" si="113"/>
        <v>0.17779572000000007</v>
      </c>
      <c r="K1216" s="17">
        <v>1215</v>
      </c>
      <c r="L1216" s="16">
        <f>L1215+dt</f>
        <v>12.139999999999786</v>
      </c>
      <c r="M1216" s="16">
        <f>-springK*(P1215)+grav*mass</f>
        <v>0.22347490884529764</v>
      </c>
      <c r="N1216" s="16">
        <f>Table2[[#This Row],[F]]/mass</f>
        <v>1.4898327256353177</v>
      </c>
      <c r="O1216" s="16">
        <f>N1216*(dt) + O1215</f>
        <v>1.479296389449926</v>
      </c>
      <c r="P1216" s="18">
        <f>O1216*dt + P1215</f>
        <v>-0.24557184545193664</v>
      </c>
      <c r="R1216" s="17">
        <v>1215</v>
      </c>
      <c r="S1216" s="16">
        <f>S1215+dt</f>
        <v>12.139999999999786</v>
      </c>
      <c r="T1216" s="16">
        <f>-springK*(W1215)+grav*mass-$Y$2*V1215</f>
        <v>0.21206655995019663</v>
      </c>
      <c r="U1216" s="16">
        <f>Table24[[#This Row],[F]]/mass</f>
        <v>1.4137770663346443</v>
      </c>
      <c r="V1216" s="16">
        <f>U1216*(dt) + V1215</f>
        <v>1.4208755848587606</v>
      </c>
      <c r="W1216" s="18">
        <f>V1216*dt + W1215</f>
        <v>-0.24461970770969077</v>
      </c>
    </row>
    <row r="1217" spans="1:23" x14ac:dyDescent="0.25">
      <c r="A1217">
        <v>60.75</v>
      </c>
      <c r="B1217">
        <v>0.31900000000000001</v>
      </c>
      <c r="C1217">
        <v>0.63</v>
      </c>
      <c r="D1217">
        <f t="shared" si="108"/>
        <v>1.7000000000000015E-2</v>
      </c>
      <c r="E1217">
        <f t="shared" si="109"/>
        <v>0.23200000000000004</v>
      </c>
      <c r="F1217" s="24">
        <f t="shared" si="110"/>
        <v>-2.5015500000000024E-2</v>
      </c>
      <c r="G1217" s="24">
        <f t="shared" si="111"/>
        <v>0.17519712000000004</v>
      </c>
      <c r="H1217" s="24">
        <f t="shared" si="112"/>
        <v>2.9767500000000002E-2</v>
      </c>
      <c r="I1217" s="24">
        <f t="shared" si="113"/>
        <v>0.17994912000000002</v>
      </c>
      <c r="K1217" s="17">
        <v>1216</v>
      </c>
      <c r="L1217" s="16">
        <f>L1216+dt</f>
        <v>12.149999999999785</v>
      </c>
      <c r="M1217" s="16">
        <f>-springK*(P1216)+grav*mass</f>
        <v>0.12717271389210749</v>
      </c>
      <c r="N1217" s="16">
        <f>Table2[[#This Row],[F]]/mass</f>
        <v>0.84781809261404995</v>
      </c>
      <c r="O1217" s="16">
        <f>N1217*(dt) + O1216</f>
        <v>1.4877745703760665</v>
      </c>
      <c r="P1217" s="18">
        <f>O1217*dt + P1216</f>
        <v>-0.23069409974817598</v>
      </c>
      <c r="R1217" s="17">
        <v>1216</v>
      </c>
      <c r="S1217" s="16">
        <f>S1216+dt</f>
        <v>12.149999999999785</v>
      </c>
      <c r="T1217" s="16">
        <f>-springK*(W1216)+grav*mass-$Y$2*V1216</f>
        <v>0.11955342160522814</v>
      </c>
      <c r="U1217" s="16">
        <f>Table24[[#This Row],[F]]/mass</f>
        <v>0.79702281070152092</v>
      </c>
      <c r="V1217" s="16">
        <f>U1217*(dt) + V1216</f>
        <v>1.428845812965776</v>
      </c>
      <c r="W1217" s="18">
        <f>V1217*dt + W1216</f>
        <v>-0.23033124958003301</v>
      </c>
    </row>
    <row r="1218" spans="1:23" x14ac:dyDescent="0.25">
      <c r="A1218">
        <v>60.8</v>
      </c>
      <c r="B1218">
        <v>0.35099999999999998</v>
      </c>
      <c r="C1218">
        <v>0.63</v>
      </c>
      <c r="D1218">
        <f t="shared" si="108"/>
        <v>-1.4999999999999958E-2</v>
      </c>
      <c r="E1218">
        <f t="shared" si="109"/>
        <v>0.20000000000000007</v>
      </c>
      <c r="F1218" s="24">
        <f t="shared" si="110"/>
        <v>2.2072499999999939E-2</v>
      </c>
      <c r="G1218" s="24">
        <f t="shared" si="111"/>
        <v>0.13020000000000009</v>
      </c>
      <c r="H1218" s="24">
        <f t="shared" si="112"/>
        <v>2.9767500000000002E-2</v>
      </c>
      <c r="I1218" s="24">
        <f t="shared" si="113"/>
        <v>0.18204000000000004</v>
      </c>
      <c r="K1218" s="17">
        <v>1217</v>
      </c>
      <c r="L1218" s="16">
        <f>L1217+dt</f>
        <v>12.159999999999785</v>
      </c>
      <c r="M1218" s="16">
        <f>-springK*(P1217)+grav*mass</f>
        <v>3.0318589360625481E-2</v>
      </c>
      <c r="N1218" s="16">
        <f>Table2[[#This Row],[F]]/mass</f>
        <v>0.20212392907083654</v>
      </c>
      <c r="O1218" s="16">
        <f>N1218*(dt) + O1217</f>
        <v>1.4897958096667749</v>
      </c>
      <c r="P1218" s="18">
        <f>O1218*dt + P1217</f>
        <v>-0.21579614165150823</v>
      </c>
      <c r="R1218" s="17">
        <v>1217</v>
      </c>
      <c r="S1218" s="16">
        <f>S1217+dt</f>
        <v>12.159999999999785</v>
      </c>
      <c r="T1218" s="16">
        <f>-springK*(W1217)+grav*mass-$Y$2*V1217</f>
        <v>2.6527588953049061E-2</v>
      </c>
      <c r="U1218" s="16">
        <f>Table24[[#This Row],[F]]/mass</f>
        <v>0.17685059302032707</v>
      </c>
      <c r="V1218" s="16">
        <f>U1218*(dt) + V1217</f>
        <v>1.4306143188959792</v>
      </c>
      <c r="W1218" s="18">
        <f>V1218*dt + W1217</f>
        <v>-0.21602510639107322</v>
      </c>
    </row>
    <row r="1219" spans="1:23" x14ac:dyDescent="0.25">
      <c r="A1219">
        <v>60.85</v>
      </c>
      <c r="B1219">
        <v>0.38200000000000001</v>
      </c>
      <c r="C1219">
        <v>0.55000000000000004</v>
      </c>
      <c r="D1219">
        <f t="shared" ref="D1219:D1282" si="114">springEq - B1219</f>
        <v>-4.5999999999999985E-2</v>
      </c>
      <c r="E1219">
        <f t="shared" ref="E1219:E1282" si="115">springNs - B1219</f>
        <v>0.16900000000000004</v>
      </c>
      <c r="F1219" s="24">
        <f t="shared" ref="F1219:F1282" si="116">D1219*massPrev*gravity</f>
        <v>6.7688999999999971E-2</v>
      </c>
      <c r="G1219" s="24">
        <f t="shared" ref="G1219:G1282" si="117">POWER(E1219,2)*0.5*springConst</f>
        <v>9.2966055000000047E-2</v>
      </c>
      <c r="H1219" s="24">
        <f t="shared" ref="H1219:H1282" si="118">POWER(C1219,2)*0.5*massPrev</f>
        <v>2.2687500000000003E-2</v>
      </c>
      <c r="I1219" s="24">
        <f t="shared" si="113"/>
        <v>0.18334255500000002</v>
      </c>
      <c r="K1219" s="17">
        <v>1218</v>
      </c>
      <c r="L1219" s="16">
        <f>L1218+dt</f>
        <v>12.169999999999785</v>
      </c>
      <c r="M1219" s="16">
        <f>-springK*(P1218)+grav*mass</f>
        <v>-6.6667117848681512E-2</v>
      </c>
      <c r="N1219" s="16">
        <f>Table2[[#This Row],[F]]/mass</f>
        <v>-0.44444745232454341</v>
      </c>
      <c r="O1219" s="16">
        <f>N1219*(dt) + O1218</f>
        <v>1.4853513351435295</v>
      </c>
      <c r="P1219" s="18">
        <f>O1219*dt + P1218</f>
        <v>-0.20094262830007295</v>
      </c>
      <c r="R1219" s="17">
        <v>1218</v>
      </c>
      <c r="S1219" s="16">
        <f>S1218+dt</f>
        <v>12.169999999999785</v>
      </c>
      <c r="T1219" s="16">
        <f>-springK*(W1218)+grav*mass-$Y$2*V1218</f>
        <v>-6.6607171713009408E-2</v>
      </c>
      <c r="U1219" s="16">
        <f>Table24[[#This Row],[F]]/mass</f>
        <v>-0.44404781142006272</v>
      </c>
      <c r="V1219" s="16">
        <f>U1219*(dt) + V1218</f>
        <v>1.4261738407817786</v>
      </c>
      <c r="W1219" s="18">
        <f>V1219*dt + W1218</f>
        <v>-0.20176336798325545</v>
      </c>
    </row>
    <row r="1220" spans="1:23" x14ac:dyDescent="0.25">
      <c r="A1220">
        <v>60.9</v>
      </c>
      <c r="B1220">
        <v>0.40699999999999997</v>
      </c>
      <c r="C1220">
        <v>0.43</v>
      </c>
      <c r="D1220">
        <f t="shared" si="114"/>
        <v>-7.0999999999999952E-2</v>
      </c>
      <c r="E1220">
        <f t="shared" si="115"/>
        <v>0.14400000000000007</v>
      </c>
      <c r="F1220" s="24">
        <f t="shared" si="116"/>
        <v>0.10447649999999993</v>
      </c>
      <c r="G1220" s="24">
        <f t="shared" si="117"/>
        <v>6.7495680000000072E-2</v>
      </c>
      <c r="H1220" s="24">
        <f t="shared" si="118"/>
        <v>1.3867499999999998E-2</v>
      </c>
      <c r="I1220" s="24">
        <f t="shared" ref="I1220:I1283" si="119">F1220+G1220+H1220</f>
        <v>0.18583968000000001</v>
      </c>
      <c r="K1220" s="17">
        <v>1219</v>
      </c>
      <c r="L1220" s="16">
        <f>L1219+dt</f>
        <v>12.179999999999785</v>
      </c>
      <c r="M1220" s="16">
        <f>-springK*(P1219)+grav*mass</f>
        <v>-0.16336348976652526</v>
      </c>
      <c r="N1220" s="16">
        <f>Table2[[#This Row],[F]]/mass</f>
        <v>-1.0890899317768352</v>
      </c>
      <c r="O1220" s="16">
        <f>N1220*(dt) + O1219</f>
        <v>1.4744604358257611</v>
      </c>
      <c r="P1220" s="18">
        <f>O1220*dt + P1219</f>
        <v>-0.18619802394181534</v>
      </c>
      <c r="R1220" s="17">
        <v>1219</v>
      </c>
      <c r="S1220" s="16">
        <f>S1219+dt</f>
        <v>12.179999999999785</v>
      </c>
      <c r="T1220" s="16">
        <f>-springK*(W1219)+grav*mass-$Y$2*V1219</f>
        <v>-0.1594466482697888</v>
      </c>
      <c r="U1220" s="16">
        <f>Table24[[#This Row],[F]]/mass</f>
        <v>-1.0629776551319254</v>
      </c>
      <c r="V1220" s="16">
        <f>U1220*(dt) + V1219</f>
        <v>1.4155440642304593</v>
      </c>
      <c r="W1220" s="18">
        <f>V1220*dt + W1219</f>
        <v>-0.18760792734095086</v>
      </c>
    </row>
    <row r="1221" spans="1:23" x14ac:dyDescent="0.25">
      <c r="A1221">
        <v>60.95</v>
      </c>
      <c r="B1221">
        <v>0.42399999999999999</v>
      </c>
      <c r="C1221">
        <v>0.26</v>
      </c>
      <c r="D1221">
        <f t="shared" si="114"/>
        <v>-8.7999999999999967E-2</v>
      </c>
      <c r="E1221">
        <f t="shared" si="115"/>
        <v>0.12700000000000006</v>
      </c>
      <c r="F1221" s="24">
        <f t="shared" si="116"/>
        <v>0.12949199999999997</v>
      </c>
      <c r="G1221" s="24">
        <f t="shared" si="117"/>
        <v>5.2499895000000046E-2</v>
      </c>
      <c r="H1221" s="24">
        <f t="shared" si="118"/>
        <v>5.0700000000000007E-3</v>
      </c>
      <c r="I1221" s="24">
        <f t="shared" si="119"/>
        <v>0.18706189500000001</v>
      </c>
      <c r="K1221" s="17">
        <v>1220</v>
      </c>
      <c r="L1221" s="16">
        <f>L1220+dt</f>
        <v>12.189999999999785</v>
      </c>
      <c r="M1221" s="16">
        <f>-springK*(P1220)+grav*mass</f>
        <v>-0.25935086413878228</v>
      </c>
      <c r="N1221" s="16">
        <f>Table2[[#This Row],[F]]/mass</f>
        <v>-1.7290057609252152</v>
      </c>
      <c r="O1221" s="16">
        <f>N1221*(dt) + O1220</f>
        <v>1.4571703782165091</v>
      </c>
      <c r="P1221" s="18">
        <f>O1221*dt + P1220</f>
        <v>-0.17162632015965024</v>
      </c>
      <c r="R1221" s="17">
        <v>1220</v>
      </c>
      <c r="S1221" s="16">
        <f>S1220+dt</f>
        <v>12.189999999999785</v>
      </c>
      <c r="T1221" s="16">
        <f>-springK*(W1220)+grav*mass-$Y$2*V1220</f>
        <v>-0.2515879370746405</v>
      </c>
      <c r="U1221" s="16">
        <f>Table24[[#This Row],[F]]/mass</f>
        <v>-1.6772529138309367</v>
      </c>
      <c r="V1221" s="16">
        <f>U1221*(dt) + V1220</f>
        <v>1.3987715350921499</v>
      </c>
      <c r="W1221" s="18">
        <f>V1221*dt + W1220</f>
        <v>-0.17362021199002936</v>
      </c>
    </row>
    <row r="1222" spans="1:23" x14ac:dyDescent="0.25">
      <c r="A1222">
        <v>61</v>
      </c>
      <c r="B1222">
        <v>0.433</v>
      </c>
      <c r="C1222">
        <v>0.06</v>
      </c>
      <c r="D1222">
        <f t="shared" si="114"/>
        <v>-9.6999999999999975E-2</v>
      </c>
      <c r="E1222">
        <f t="shared" si="115"/>
        <v>0.11800000000000005</v>
      </c>
      <c r="F1222" s="24">
        <f t="shared" si="116"/>
        <v>0.14273549999999996</v>
      </c>
      <c r="G1222" s="24">
        <f t="shared" si="117"/>
        <v>4.5322620000000036E-2</v>
      </c>
      <c r="H1222" s="24">
        <f t="shared" si="118"/>
        <v>2.7E-4</v>
      </c>
      <c r="I1222" s="24">
        <f t="shared" si="119"/>
        <v>0.18832811999999999</v>
      </c>
      <c r="K1222" s="17">
        <v>1221</v>
      </c>
      <c r="L1222" s="16">
        <f>L1221+dt</f>
        <v>12.199999999999784</v>
      </c>
      <c r="M1222" s="16">
        <f>-springK*(P1221)+grav*mass</f>
        <v>-0.35421265576067706</v>
      </c>
      <c r="N1222" s="16">
        <f>Table2[[#This Row],[F]]/mass</f>
        <v>-2.3614177050711804</v>
      </c>
      <c r="O1222" s="16">
        <f>N1222*(dt) + O1221</f>
        <v>1.4335562011657972</v>
      </c>
      <c r="P1222" s="18">
        <f>O1222*dt + P1221</f>
        <v>-0.15729075814799226</v>
      </c>
      <c r="R1222" s="17">
        <v>1221</v>
      </c>
      <c r="S1222" s="16">
        <f>S1221+dt</f>
        <v>12.199999999999784</v>
      </c>
      <c r="T1222" s="16">
        <f>-springK*(W1221)+grav*mass-$Y$2*V1221</f>
        <v>-0.34263119148000099</v>
      </c>
      <c r="U1222" s="16">
        <f>Table24[[#This Row],[F]]/mass</f>
        <v>-2.2842079432000069</v>
      </c>
      <c r="V1222" s="16">
        <f>U1222*(dt) + V1221</f>
        <v>1.3759294556601498</v>
      </c>
      <c r="W1222" s="18">
        <f>V1222*dt + W1221</f>
        <v>-0.15986091743342787</v>
      </c>
    </row>
    <row r="1223" spans="1:23" x14ac:dyDescent="0.25">
      <c r="A1223">
        <v>61.05</v>
      </c>
      <c r="B1223">
        <v>0.43099999999999999</v>
      </c>
      <c r="C1223">
        <v>-0.15</v>
      </c>
      <c r="D1223">
        <f t="shared" si="114"/>
        <v>-9.4999999999999973E-2</v>
      </c>
      <c r="E1223">
        <f t="shared" si="115"/>
        <v>0.12000000000000005</v>
      </c>
      <c r="F1223" s="24">
        <f t="shared" si="116"/>
        <v>0.13979249999999996</v>
      </c>
      <c r="G1223" s="24">
        <f t="shared" si="117"/>
        <v>4.6872000000000039E-2</v>
      </c>
      <c r="H1223" s="24">
        <f t="shared" si="118"/>
        <v>1.6875E-3</v>
      </c>
      <c r="I1223" s="24">
        <f t="shared" si="119"/>
        <v>0.18835200000000002</v>
      </c>
      <c r="K1223" s="17">
        <v>1222</v>
      </c>
      <c r="L1223" s="16">
        <f>L1222+dt</f>
        <v>12.209999999999784</v>
      </c>
      <c r="M1223" s="16">
        <f>-springK*(P1222)+grav*mass</f>
        <v>-0.44753716445657044</v>
      </c>
      <c r="N1223" s="16">
        <f>Table2[[#This Row],[F]]/mass</f>
        <v>-2.9835810963771365</v>
      </c>
      <c r="O1223" s="16">
        <f>N1223*(dt) + O1222</f>
        <v>1.4037203902020259</v>
      </c>
      <c r="P1223" s="18">
        <f>O1223*dt + P1222</f>
        <v>-0.143253554245972</v>
      </c>
      <c r="R1223" s="17">
        <v>1222</v>
      </c>
      <c r="S1223" s="16">
        <f>S1222+dt</f>
        <v>12.209999999999784</v>
      </c>
      <c r="T1223" s="16">
        <f>-springK*(W1222)+grav*mass-$Y$2*V1222</f>
        <v>-0.43218135696404475</v>
      </c>
      <c r="U1223" s="16">
        <f>Table24[[#This Row],[F]]/mass</f>
        <v>-2.8812090464269651</v>
      </c>
      <c r="V1223" s="16">
        <f>U1223*(dt) + V1222</f>
        <v>1.3471173651958801</v>
      </c>
      <c r="W1223" s="18">
        <f>V1223*dt + W1222</f>
        <v>-0.14638974378146907</v>
      </c>
    </row>
    <row r="1224" spans="1:23" x14ac:dyDescent="0.25">
      <c r="A1224">
        <v>61.1</v>
      </c>
      <c r="B1224">
        <v>0.41799999999999998</v>
      </c>
      <c r="C1224">
        <v>-0.34</v>
      </c>
      <c r="D1224">
        <f t="shared" si="114"/>
        <v>-8.1999999999999962E-2</v>
      </c>
      <c r="E1224">
        <f t="shared" si="115"/>
        <v>0.13300000000000006</v>
      </c>
      <c r="F1224" s="24">
        <f t="shared" si="116"/>
        <v>0.12066299999999994</v>
      </c>
      <c r="G1224" s="24">
        <f t="shared" si="117"/>
        <v>5.7577695000000054E-2</v>
      </c>
      <c r="H1224" s="24">
        <f t="shared" si="118"/>
        <v>8.6700000000000006E-3</v>
      </c>
      <c r="I1224" s="24">
        <f t="shared" si="119"/>
        <v>0.18691069500000002</v>
      </c>
      <c r="K1224" s="17">
        <v>1223</v>
      </c>
      <c r="L1224" s="16">
        <f>L1223+dt</f>
        <v>12.219999999999784</v>
      </c>
      <c r="M1224" s="16">
        <f>-springK*(P1223)+grav*mass</f>
        <v>-0.53891936185872236</v>
      </c>
      <c r="N1224" s="16">
        <f>Table2[[#This Row],[F]]/mass</f>
        <v>-3.5927957457248159</v>
      </c>
      <c r="O1224" s="16">
        <f>N1224*(dt) + O1223</f>
        <v>1.3677924327447777</v>
      </c>
      <c r="P1224" s="18">
        <f>O1224*dt + P1223</f>
        <v>-0.12957562991852423</v>
      </c>
      <c r="R1224" s="17">
        <v>1223</v>
      </c>
      <c r="S1224" s="16">
        <f>S1223+dt</f>
        <v>12.219999999999784</v>
      </c>
      <c r="T1224" s="16">
        <f>-springK*(W1223)+grav*mass-$Y$2*V1223</f>
        <v>-0.51984988534783227</v>
      </c>
      <c r="U1224" s="16">
        <f>Table24[[#This Row],[F]]/mass</f>
        <v>-3.4656659023188818</v>
      </c>
      <c r="V1224" s="16">
        <f>U1224*(dt) + V1223</f>
        <v>1.3124607061726912</v>
      </c>
      <c r="W1224" s="18">
        <f>V1224*dt + W1223</f>
        <v>-0.13326513671974216</v>
      </c>
    </row>
    <row r="1225" spans="1:23" x14ac:dyDescent="0.25">
      <c r="A1225">
        <v>61.15</v>
      </c>
      <c r="B1225">
        <v>0.39700000000000002</v>
      </c>
      <c r="C1225">
        <v>-0.49</v>
      </c>
      <c r="D1225">
        <f t="shared" si="114"/>
        <v>-6.0999999999999999E-2</v>
      </c>
      <c r="E1225">
        <f t="shared" si="115"/>
        <v>0.15400000000000003</v>
      </c>
      <c r="F1225" s="24">
        <f t="shared" si="116"/>
        <v>8.9761500000000008E-2</v>
      </c>
      <c r="G1225" s="24">
        <f t="shared" si="117"/>
        <v>7.7195580000000028E-2</v>
      </c>
      <c r="H1225" s="24">
        <f t="shared" si="118"/>
        <v>1.8007499999999999E-2</v>
      </c>
      <c r="I1225" s="24">
        <f t="shared" si="119"/>
        <v>0.18496458000000005</v>
      </c>
      <c r="K1225" s="17">
        <v>1224</v>
      </c>
      <c r="L1225" s="16">
        <f>L1224+dt</f>
        <v>12.229999999999784</v>
      </c>
      <c r="M1225" s="16">
        <f>-springK*(P1224)+grav*mass</f>
        <v>-0.62796264923040734</v>
      </c>
      <c r="N1225" s="16">
        <f>Table2[[#This Row],[F]]/mass</f>
        <v>-4.1864176615360496</v>
      </c>
      <c r="O1225" s="16">
        <f>N1225*(dt) + O1224</f>
        <v>1.3259282561294172</v>
      </c>
      <c r="P1225" s="18">
        <f>O1225*dt + P1224</f>
        <v>-0.11631634735723005</v>
      </c>
      <c r="R1225" s="17">
        <v>1224</v>
      </c>
      <c r="S1225" s="16">
        <f>S1224+dt</f>
        <v>12.229999999999784</v>
      </c>
      <c r="T1225" s="16">
        <f>-springK*(W1224)+grav*mass-$Y$2*V1224</f>
        <v>-0.60525642066065122</v>
      </c>
      <c r="U1225" s="16">
        <f>Table24[[#This Row],[F]]/mass</f>
        <v>-4.035042804404342</v>
      </c>
      <c r="V1225" s="16">
        <f>U1225*(dt) + V1224</f>
        <v>1.2721102781286477</v>
      </c>
      <c r="W1225" s="18">
        <f>V1225*dt + W1224</f>
        <v>-0.12054403393845568</v>
      </c>
    </row>
    <row r="1226" spans="1:23" x14ac:dyDescent="0.25">
      <c r="A1226">
        <v>61.2</v>
      </c>
      <c r="B1226">
        <v>0.36899999999999999</v>
      </c>
      <c r="C1226">
        <v>-0.59</v>
      </c>
      <c r="D1226">
        <f t="shared" si="114"/>
        <v>-3.2999999999999974E-2</v>
      </c>
      <c r="E1226">
        <f t="shared" si="115"/>
        <v>0.18200000000000005</v>
      </c>
      <c r="F1226" s="24">
        <f t="shared" si="116"/>
        <v>4.8559499999999964E-2</v>
      </c>
      <c r="G1226" s="24">
        <f t="shared" si="117"/>
        <v>0.10781862000000007</v>
      </c>
      <c r="H1226" s="24">
        <f t="shared" si="118"/>
        <v>2.6107499999999995E-2</v>
      </c>
      <c r="I1226" s="24">
        <f t="shared" si="119"/>
        <v>0.18248562000000004</v>
      </c>
      <c r="K1226" s="17">
        <v>1225</v>
      </c>
      <c r="L1226" s="16">
        <f>L1225+dt</f>
        <v>12.239999999999783</v>
      </c>
      <c r="M1226" s="16">
        <f>-springK*(P1225)+grav*mass</f>
        <v>-0.7142805787044324</v>
      </c>
      <c r="N1226" s="16">
        <f>Table2[[#This Row],[F]]/mass</f>
        <v>-4.7618705246962163</v>
      </c>
      <c r="O1226" s="16">
        <f>N1226*(dt) + O1225</f>
        <v>1.2783095508824551</v>
      </c>
      <c r="P1226" s="18">
        <f>O1226*dt + P1225</f>
        <v>-0.10353325184840551</v>
      </c>
      <c r="R1226" s="17">
        <v>1225</v>
      </c>
      <c r="S1226" s="16">
        <f>S1225+dt</f>
        <v>12.239999999999783</v>
      </c>
      <c r="T1226" s="16">
        <f>-springK*(W1225)+grav*mass-$Y$2*V1225</f>
        <v>-0.68803044933878221</v>
      </c>
      <c r="U1226" s="16">
        <f>Table24[[#This Row],[F]]/mass</f>
        <v>-4.5868696622585485</v>
      </c>
      <c r="V1226" s="16">
        <f>U1226*(dt) + V1225</f>
        <v>1.2262415815060623</v>
      </c>
      <c r="W1226" s="18">
        <f>V1226*dt + W1225</f>
        <v>-0.10828161812339505</v>
      </c>
    </row>
    <row r="1227" spans="1:23" x14ac:dyDescent="0.25">
      <c r="A1227">
        <v>61.25</v>
      </c>
      <c r="B1227">
        <v>0.33800000000000002</v>
      </c>
      <c r="C1227">
        <v>-0.63</v>
      </c>
      <c r="D1227">
        <f t="shared" si="114"/>
        <v>-2.0000000000000018E-3</v>
      </c>
      <c r="E1227">
        <f t="shared" si="115"/>
        <v>0.21300000000000002</v>
      </c>
      <c r="F1227" s="24">
        <f t="shared" si="116"/>
        <v>2.9430000000000025E-3</v>
      </c>
      <c r="G1227" s="24">
        <f t="shared" si="117"/>
        <v>0.14767609500000001</v>
      </c>
      <c r="H1227" s="24">
        <f t="shared" si="118"/>
        <v>2.9767500000000002E-2</v>
      </c>
      <c r="I1227" s="24">
        <f t="shared" si="119"/>
        <v>0.18038659500000001</v>
      </c>
      <c r="K1227" s="17">
        <v>1226</v>
      </c>
      <c r="L1227" s="16">
        <f>L1226+dt</f>
        <v>12.249999999999783</v>
      </c>
      <c r="M1227" s="16">
        <f>-springK*(P1226)+grav*mass</f>
        <v>-0.79749853046688024</v>
      </c>
      <c r="N1227" s="16">
        <f>Table2[[#This Row],[F]]/mass</f>
        <v>-5.3166568697792016</v>
      </c>
      <c r="O1227" s="16">
        <f>N1227*(dt) + O1226</f>
        <v>1.2251429821846631</v>
      </c>
      <c r="P1227" s="18">
        <f>O1227*dt + P1226</f>
        <v>-9.1281822026558879E-2</v>
      </c>
      <c r="R1227" s="17">
        <v>1226</v>
      </c>
      <c r="S1227" s="16">
        <f>S1226+dt</f>
        <v>12.249999999999783</v>
      </c>
      <c r="T1227" s="16">
        <f>-springK*(W1226)+grav*mass-$Y$2*V1226</f>
        <v>-0.76781290759820431</v>
      </c>
      <c r="U1227" s="16">
        <f>Table24[[#This Row],[F]]/mass</f>
        <v>-5.1187527173213621</v>
      </c>
      <c r="V1227" s="16">
        <f>U1227*(dt) + V1226</f>
        <v>1.1750540543328487</v>
      </c>
      <c r="W1227" s="18">
        <f>V1227*dt + W1226</f>
        <v>-9.6531077580066571E-2</v>
      </c>
    </row>
    <row r="1228" spans="1:23" x14ac:dyDescent="0.25">
      <c r="A1228">
        <v>61.3</v>
      </c>
      <c r="B1228">
        <v>0.30599999999999999</v>
      </c>
      <c r="C1228">
        <v>-0.61</v>
      </c>
      <c r="D1228">
        <f t="shared" si="114"/>
        <v>3.0000000000000027E-2</v>
      </c>
      <c r="E1228">
        <f t="shared" si="115"/>
        <v>0.24500000000000005</v>
      </c>
      <c r="F1228" s="24">
        <f t="shared" si="116"/>
        <v>-4.4145000000000038E-2</v>
      </c>
      <c r="G1228" s="24">
        <f t="shared" si="117"/>
        <v>0.19538137500000008</v>
      </c>
      <c r="H1228" s="24">
        <f t="shared" si="118"/>
        <v>2.7907499999999998E-2</v>
      </c>
      <c r="I1228" s="24">
        <f t="shared" si="119"/>
        <v>0.17914387500000004</v>
      </c>
      <c r="K1228" s="17">
        <v>1227</v>
      </c>
      <c r="L1228" s="16">
        <f>L1227+dt</f>
        <v>12.259999999999783</v>
      </c>
      <c r="M1228" s="16">
        <f>-springK*(P1227)+grav*mass</f>
        <v>-0.8772553386071017</v>
      </c>
      <c r="N1228" s="16">
        <f>Table2[[#This Row],[F]]/mass</f>
        <v>-5.8483689240473451</v>
      </c>
      <c r="O1228" s="16">
        <f>N1228*(dt) + O1227</f>
        <v>1.1666592929441897</v>
      </c>
      <c r="P1228" s="18">
        <f>O1228*dt + P1227</f>
        <v>-7.9615229097116977E-2</v>
      </c>
      <c r="R1228" s="17">
        <v>1227</v>
      </c>
      <c r="S1228" s="16">
        <f>S1227+dt</f>
        <v>12.259999999999783</v>
      </c>
      <c r="T1228" s="16">
        <f>-springK*(W1227)+grav*mass-$Y$2*V1227</f>
        <v>-0.84425773900809953</v>
      </c>
      <c r="U1228" s="16">
        <f>Table24[[#This Row],[F]]/mass</f>
        <v>-5.6283849267206634</v>
      </c>
      <c r="V1228" s="16">
        <f>U1228*(dt) + V1227</f>
        <v>1.1187702050656421</v>
      </c>
      <c r="W1228" s="18">
        <f>V1228*dt + W1227</f>
        <v>-8.5343375529410154E-2</v>
      </c>
    </row>
    <row r="1229" spans="1:23" x14ac:dyDescent="0.25">
      <c r="A1229">
        <v>61.35</v>
      </c>
      <c r="B1229">
        <v>0.27700000000000002</v>
      </c>
      <c r="C1229">
        <v>-0.51</v>
      </c>
      <c r="D1229">
        <f t="shared" si="114"/>
        <v>5.8999999999999997E-2</v>
      </c>
      <c r="E1229">
        <f t="shared" si="115"/>
        <v>0.27400000000000002</v>
      </c>
      <c r="F1229" s="24">
        <f t="shared" si="116"/>
        <v>-8.6818499999999993E-2</v>
      </c>
      <c r="G1229" s="24">
        <f t="shared" si="117"/>
        <v>0.24437238000000006</v>
      </c>
      <c r="H1229" s="24">
        <f t="shared" si="118"/>
        <v>1.9507500000000001E-2</v>
      </c>
      <c r="I1229" s="24">
        <f t="shared" si="119"/>
        <v>0.17706138000000007</v>
      </c>
      <c r="K1229" s="17">
        <v>1228</v>
      </c>
      <c r="L1229" s="16">
        <f>L1228+dt</f>
        <v>12.269999999999783</v>
      </c>
      <c r="M1229" s="16">
        <f>-springK*(P1228)+grav*mass</f>
        <v>-0.95320485857776849</v>
      </c>
      <c r="N1229" s="16">
        <f>Table2[[#This Row],[F]]/mass</f>
        <v>-6.3546990571851234</v>
      </c>
      <c r="O1229" s="16">
        <f>N1229*(dt) + O1228</f>
        <v>1.1031123023723384</v>
      </c>
      <c r="P1229" s="18">
        <f>O1229*dt + P1228</f>
        <v>-6.8584106073393589E-2</v>
      </c>
      <c r="R1229" s="17">
        <v>1228</v>
      </c>
      <c r="S1229" s="16">
        <f>S1228+dt</f>
        <v>12.269999999999783</v>
      </c>
      <c r="T1229" s="16">
        <f>-springK*(W1228)+grav*mass-$Y$2*V1228</f>
        <v>-0.91703339550860563</v>
      </c>
      <c r="U1229" s="16">
        <f>Table24[[#This Row],[F]]/mass</f>
        <v>-6.1135559700573712</v>
      </c>
      <c r="V1229" s="16">
        <f>U1229*(dt) + V1228</f>
        <v>1.0576346453650682</v>
      </c>
      <c r="W1229" s="18">
        <f>V1229*dt + W1228</f>
        <v>-7.4767029075759467E-2</v>
      </c>
    </row>
    <row r="1230" spans="1:23" x14ac:dyDescent="0.25">
      <c r="A1230">
        <v>61.4</v>
      </c>
      <c r="B1230">
        <v>0.255</v>
      </c>
      <c r="C1230">
        <v>-0.37</v>
      </c>
      <c r="D1230">
        <f t="shared" si="114"/>
        <v>8.1000000000000016E-2</v>
      </c>
      <c r="E1230">
        <f t="shared" si="115"/>
        <v>0.29600000000000004</v>
      </c>
      <c r="F1230" s="24">
        <f t="shared" si="116"/>
        <v>-0.11919150000000003</v>
      </c>
      <c r="G1230" s="24">
        <f t="shared" si="117"/>
        <v>0.28519008000000007</v>
      </c>
      <c r="H1230" s="24">
        <f t="shared" si="118"/>
        <v>1.0267499999999999E-2</v>
      </c>
      <c r="I1230" s="24">
        <f t="shared" si="119"/>
        <v>0.17626608000000005</v>
      </c>
      <c r="K1230" s="17">
        <v>1229</v>
      </c>
      <c r="L1230" s="16">
        <f>L1229+dt</f>
        <v>12.279999999999783</v>
      </c>
      <c r="M1230" s="16">
        <f>-springK*(P1229)+grav*mass</f>
        <v>-1.0250174694622078</v>
      </c>
      <c r="N1230" s="16">
        <f>Table2[[#This Row],[F]]/mass</f>
        <v>-6.8334497964147189</v>
      </c>
      <c r="O1230" s="16">
        <f>N1230*(dt) + O1229</f>
        <v>1.0347778044081912</v>
      </c>
      <c r="P1230" s="18">
        <f>O1230*dt + P1229</f>
        <v>-5.8236328029311675E-2</v>
      </c>
      <c r="R1230" s="17">
        <v>1229</v>
      </c>
      <c r="S1230" s="16">
        <f>S1229+dt</f>
        <v>12.279999999999783</v>
      </c>
      <c r="T1230" s="16">
        <f>-springK*(W1229)+grav*mass-$Y$2*V1229</f>
        <v>-0.98582427536217088</v>
      </c>
      <c r="U1230" s="16">
        <f>Table24[[#This Row],[F]]/mass</f>
        <v>-6.5721618357478064</v>
      </c>
      <c r="V1230" s="16">
        <f>U1230*(dt) + V1229</f>
        <v>0.99191302700759021</v>
      </c>
      <c r="W1230" s="18">
        <f>V1230*dt + W1229</f>
        <v>-6.4847898805683563E-2</v>
      </c>
    </row>
    <row r="1231" spans="1:23" x14ac:dyDescent="0.25">
      <c r="A1231">
        <v>61.45</v>
      </c>
      <c r="B1231">
        <v>0.24099999999999999</v>
      </c>
      <c r="C1231">
        <v>-0.19</v>
      </c>
      <c r="D1231">
        <f t="shared" si="114"/>
        <v>9.5000000000000029E-2</v>
      </c>
      <c r="E1231">
        <f t="shared" si="115"/>
        <v>0.31000000000000005</v>
      </c>
      <c r="F1231" s="24">
        <f t="shared" si="116"/>
        <v>-0.13979250000000004</v>
      </c>
      <c r="G1231" s="24">
        <f t="shared" si="117"/>
        <v>0.31280550000000007</v>
      </c>
      <c r="H1231" s="24">
        <f t="shared" si="118"/>
        <v>2.7074999999999998E-3</v>
      </c>
      <c r="I1231" s="24">
        <f t="shared" si="119"/>
        <v>0.17572050000000003</v>
      </c>
      <c r="K1231" s="17">
        <v>1230</v>
      </c>
      <c r="L1231" s="16">
        <f>L1230+dt</f>
        <v>12.289999999999782</v>
      </c>
      <c r="M1231" s="16">
        <f>-springK*(P1230)+grav*mass</f>
        <v>-1.0923815045291811</v>
      </c>
      <c r="N1231" s="16">
        <f>Table2[[#This Row],[F]]/mass</f>
        <v>-7.2825433635278749</v>
      </c>
      <c r="O1231" s="16">
        <f>N1231*(dt) + O1230</f>
        <v>0.96195237077291251</v>
      </c>
      <c r="P1231" s="18">
        <f>O1231*dt + P1230</f>
        <v>-4.8616804321582552E-2</v>
      </c>
      <c r="R1231" s="17">
        <v>1230</v>
      </c>
      <c r="S1231" s="16">
        <f>S1230+dt</f>
        <v>12.289999999999782</v>
      </c>
      <c r="T1231" s="16">
        <f>-springK*(W1230)+grav*mass-$Y$2*V1230</f>
        <v>-1.0503320918020076</v>
      </c>
      <c r="U1231" s="16">
        <f>Table24[[#This Row],[F]]/mass</f>
        <v>-7.0022139453467176</v>
      </c>
      <c r="V1231" s="16">
        <f>U1231*(dt) + V1230</f>
        <v>0.92189088755412307</v>
      </c>
      <c r="W1231" s="18">
        <f>V1231*dt + W1230</f>
        <v>-5.5628989930142328E-2</v>
      </c>
    </row>
    <row r="1232" spans="1:23" x14ac:dyDescent="0.25">
      <c r="A1232">
        <v>61.5</v>
      </c>
      <c r="B1232">
        <v>0.23599999999999999</v>
      </c>
      <c r="C1232">
        <v>0.02</v>
      </c>
      <c r="D1232">
        <f t="shared" si="114"/>
        <v>0.10000000000000003</v>
      </c>
      <c r="E1232">
        <f t="shared" si="115"/>
        <v>0.31500000000000006</v>
      </c>
      <c r="F1232" s="24">
        <f t="shared" si="116"/>
        <v>-0.14715000000000006</v>
      </c>
      <c r="G1232" s="24">
        <f t="shared" si="117"/>
        <v>0.32297737500000012</v>
      </c>
      <c r="H1232" s="24">
        <f t="shared" si="118"/>
        <v>3.0000000000000001E-5</v>
      </c>
      <c r="I1232" s="24">
        <f t="shared" si="119"/>
        <v>0.17585737500000007</v>
      </c>
      <c r="K1232" s="17">
        <v>1231</v>
      </c>
      <c r="L1232" s="16">
        <f>L1231+dt</f>
        <v>12.299999999999782</v>
      </c>
      <c r="M1232" s="16">
        <f>-springK*(P1231)+grav*mass</f>
        <v>-1.1550046038664976</v>
      </c>
      <c r="N1232" s="16">
        <f>Table2[[#This Row],[F]]/mass</f>
        <v>-7.7000306924433177</v>
      </c>
      <c r="O1232" s="16">
        <f>N1232*(dt) + O1231</f>
        <v>0.88495206384847935</v>
      </c>
      <c r="P1232" s="18">
        <f>O1232*dt + P1231</f>
        <v>-3.9767283683097759E-2</v>
      </c>
      <c r="R1232" s="17">
        <v>1231</v>
      </c>
      <c r="S1232" s="16">
        <f>S1231+dt</f>
        <v>12.299999999999782</v>
      </c>
      <c r="T1232" s="16">
        <f>-springK*(W1231)+grav*mass-$Y$2*V1231</f>
        <v>-1.1102771664423277</v>
      </c>
      <c r="U1232" s="16">
        <f>Table24[[#This Row],[F]]/mass</f>
        <v>-7.4018477762821844</v>
      </c>
      <c r="V1232" s="16">
        <f>U1232*(dt) + V1231</f>
        <v>0.84787240979130118</v>
      </c>
      <c r="W1232" s="18">
        <f>V1232*dt + W1231</f>
        <v>-4.7150265832229317E-2</v>
      </c>
    </row>
    <row r="1233" spans="1:23" x14ac:dyDescent="0.25">
      <c r="A1233">
        <v>61.55</v>
      </c>
      <c r="B1233">
        <v>0.24199999999999999</v>
      </c>
      <c r="C1233">
        <v>0.22</v>
      </c>
      <c r="D1233">
        <f t="shared" si="114"/>
        <v>9.4000000000000028E-2</v>
      </c>
      <c r="E1233">
        <f t="shared" si="115"/>
        <v>0.30900000000000005</v>
      </c>
      <c r="F1233" s="24">
        <f t="shared" si="116"/>
        <v>-0.13832100000000003</v>
      </c>
      <c r="G1233" s="24">
        <f t="shared" si="117"/>
        <v>0.31079065500000014</v>
      </c>
      <c r="H1233" s="24">
        <f t="shared" si="118"/>
        <v>3.6299999999999995E-3</v>
      </c>
      <c r="I1233" s="24">
        <f t="shared" si="119"/>
        <v>0.1760996550000001</v>
      </c>
      <c r="K1233" s="17">
        <v>1232</v>
      </c>
      <c r="L1233" s="16">
        <f>L1232+dt</f>
        <v>12.309999999999782</v>
      </c>
      <c r="M1233" s="16">
        <f>-springK*(P1232)+grav*mass</f>
        <v>-1.2126149832230335</v>
      </c>
      <c r="N1233" s="16">
        <f>Table2[[#This Row],[F]]/mass</f>
        <v>-8.084099888153558</v>
      </c>
      <c r="O1233" s="16">
        <f>N1233*(dt) + O1232</f>
        <v>0.80411106496694373</v>
      </c>
      <c r="P1233" s="18">
        <f>O1233*dt + P1232</f>
        <v>-3.1726173033428326E-2</v>
      </c>
      <c r="R1233" s="17">
        <v>1232</v>
      </c>
      <c r="S1233" s="16">
        <f>S1232+dt</f>
        <v>12.309999999999782</v>
      </c>
      <c r="T1233" s="16">
        <f>-springK*(W1232)+grav*mass-$Y$2*V1232</f>
        <v>-1.1653996418419785</v>
      </c>
      <c r="U1233" s="16">
        <f>Table24[[#This Row],[F]]/mass</f>
        <v>-7.7693309456131905</v>
      </c>
      <c r="V1233" s="16">
        <f>U1233*(dt) + V1232</f>
        <v>0.77017910033516923</v>
      </c>
      <c r="W1233" s="18">
        <f>V1233*dt + W1232</f>
        <v>-3.9448474828877624E-2</v>
      </c>
    </row>
    <row r="1234" spans="1:23" x14ac:dyDescent="0.25">
      <c r="A1234">
        <v>61.6</v>
      </c>
      <c r="B1234">
        <v>0.25800000000000001</v>
      </c>
      <c r="C1234">
        <v>0.4</v>
      </c>
      <c r="D1234">
        <f t="shared" si="114"/>
        <v>7.8000000000000014E-2</v>
      </c>
      <c r="E1234">
        <f t="shared" si="115"/>
        <v>0.29300000000000004</v>
      </c>
      <c r="F1234" s="24">
        <f t="shared" si="116"/>
        <v>-0.11477700000000003</v>
      </c>
      <c r="G1234" s="24">
        <f t="shared" si="117"/>
        <v>0.27943849500000006</v>
      </c>
      <c r="H1234" s="24">
        <f t="shared" si="118"/>
        <v>1.2000000000000002E-2</v>
      </c>
      <c r="I1234" s="24">
        <f t="shared" si="119"/>
        <v>0.17666149500000006</v>
      </c>
      <c r="K1234" s="17">
        <v>1233</v>
      </c>
      <c r="L1234" s="16">
        <f>L1233+dt</f>
        <v>12.319999999999782</v>
      </c>
      <c r="M1234" s="16">
        <f>-springK*(P1233)+grav*mass</f>
        <v>-1.2649626135523817</v>
      </c>
      <c r="N1234" s="16">
        <f>Table2[[#This Row],[F]]/mass</f>
        <v>-8.4330840903492117</v>
      </c>
      <c r="O1234" s="16">
        <f>N1234*(dt) + O1233</f>
        <v>0.71978022406345166</v>
      </c>
      <c r="P1234" s="18">
        <f>O1234*dt + P1233</f>
        <v>-2.452837079279381E-2</v>
      </c>
      <c r="R1234" s="17">
        <v>1233</v>
      </c>
      <c r="S1234" s="16">
        <f>S1233+dt</f>
        <v>12.319999999999782</v>
      </c>
      <c r="T1234" s="16">
        <f>-springK*(W1233)+grav*mass-$Y$2*V1233</f>
        <v>-1.2154606079643417</v>
      </c>
      <c r="U1234" s="16">
        <f>Table24[[#This Row],[F]]/mass</f>
        <v>-8.1030707197622789</v>
      </c>
      <c r="V1234" s="16">
        <f>U1234*(dt) + V1233</f>
        <v>0.68914839313754639</v>
      </c>
      <c r="W1234" s="18">
        <f>V1234*dt + W1233</f>
        <v>-3.2556990897502157E-2</v>
      </c>
    </row>
    <row r="1235" spans="1:23" x14ac:dyDescent="0.25">
      <c r="A1235">
        <v>61.65</v>
      </c>
      <c r="B1235">
        <v>0.28199999999999997</v>
      </c>
      <c r="C1235">
        <v>0.54</v>
      </c>
      <c r="D1235">
        <f t="shared" si="114"/>
        <v>5.4000000000000048E-2</v>
      </c>
      <c r="E1235">
        <f t="shared" si="115"/>
        <v>0.26900000000000007</v>
      </c>
      <c r="F1235" s="24">
        <f t="shared" si="116"/>
        <v>-7.9461000000000073E-2</v>
      </c>
      <c r="G1235" s="24">
        <f t="shared" si="117"/>
        <v>0.2355350550000001</v>
      </c>
      <c r="H1235" s="24">
        <f t="shared" si="118"/>
        <v>2.1870000000000001E-2</v>
      </c>
      <c r="I1235" s="24">
        <f t="shared" si="119"/>
        <v>0.17794405500000005</v>
      </c>
      <c r="K1235" s="17">
        <v>1234</v>
      </c>
      <c r="L1235" s="16">
        <f>L1234+dt</f>
        <v>12.329999999999782</v>
      </c>
      <c r="M1235" s="16">
        <f>-springK*(P1234)+grav*mass</f>
        <v>-1.3118203061389124</v>
      </c>
      <c r="N1235" s="16">
        <f>Table2[[#This Row],[F]]/mass</f>
        <v>-8.7454687075927495</v>
      </c>
      <c r="O1235" s="16">
        <f>N1235*(dt) + O1234</f>
        <v>0.63232553698752414</v>
      </c>
      <c r="P1235" s="18">
        <f>O1235*dt + P1234</f>
        <v>-1.8205115422918569E-2</v>
      </c>
      <c r="R1235" s="17">
        <v>1234</v>
      </c>
      <c r="S1235" s="16">
        <f>S1234+dt</f>
        <v>12.329999999999782</v>
      </c>
      <c r="T1235" s="16">
        <f>-springK*(W1234)+grav*mass-$Y$2*V1234</f>
        <v>-1.2602431376503984</v>
      </c>
      <c r="U1235" s="16">
        <f>Table24[[#This Row],[F]]/mass</f>
        <v>-8.4016209176693231</v>
      </c>
      <c r="V1235" s="16">
        <f>U1235*(dt) + V1234</f>
        <v>0.60513218396085311</v>
      </c>
      <c r="W1235" s="18">
        <f>V1235*dt + W1234</f>
        <v>-2.6505669057893626E-2</v>
      </c>
    </row>
    <row r="1236" spans="1:23" x14ac:dyDescent="0.25">
      <c r="A1236">
        <v>61.7</v>
      </c>
      <c r="B1236">
        <v>0.312</v>
      </c>
      <c r="C1236">
        <v>0.61</v>
      </c>
      <c r="D1236">
        <f t="shared" si="114"/>
        <v>2.4000000000000021E-2</v>
      </c>
      <c r="E1236">
        <f t="shared" si="115"/>
        <v>0.23900000000000005</v>
      </c>
      <c r="F1236" s="24">
        <f t="shared" si="116"/>
        <v>-3.5316000000000028E-2</v>
      </c>
      <c r="G1236" s="24">
        <f t="shared" si="117"/>
        <v>0.18592885500000006</v>
      </c>
      <c r="H1236" s="24">
        <f t="shared" si="118"/>
        <v>2.7907499999999998E-2</v>
      </c>
      <c r="I1236" s="24">
        <f t="shared" si="119"/>
        <v>0.17852035500000005</v>
      </c>
      <c r="K1236" s="17">
        <v>1235</v>
      </c>
      <c r="L1236" s="16">
        <f>L1235+dt</f>
        <v>12.339999999999781</v>
      </c>
      <c r="M1236" s="16">
        <f>-springK*(P1235)+grav*mass</f>
        <v>-1.3529846985968002</v>
      </c>
      <c r="N1236" s="16">
        <f>Table2[[#This Row],[F]]/mass</f>
        <v>-9.0198979906453349</v>
      </c>
      <c r="O1236" s="16">
        <f>N1236*(dt) + O1235</f>
        <v>0.54212655708107083</v>
      </c>
      <c r="P1236" s="18">
        <f>O1236*dt + P1235</f>
        <v>-1.278384985210786E-2</v>
      </c>
      <c r="R1236" s="17">
        <v>1235</v>
      </c>
      <c r="S1236" s="16">
        <f>S1235+dt</f>
        <v>12.339999999999781</v>
      </c>
      <c r="T1236" s="16">
        <f>-springK*(W1235)+grav*mass-$Y$2*V1235</f>
        <v>-1.2995532266170733</v>
      </c>
      <c r="U1236" s="16">
        <f>Table24[[#This Row],[F]]/mass</f>
        <v>-8.6636881774471561</v>
      </c>
      <c r="V1236" s="16">
        <f>U1236*(dt) + V1235</f>
        <v>0.51849530218638151</v>
      </c>
      <c r="W1236" s="18">
        <f>V1236*dt + W1235</f>
        <v>-2.1320716036029811E-2</v>
      </c>
    </row>
    <row r="1237" spans="1:23" x14ac:dyDescent="0.25">
      <c r="A1237">
        <v>61.75</v>
      </c>
      <c r="B1237">
        <v>0.34399999999999997</v>
      </c>
      <c r="C1237">
        <v>0.63</v>
      </c>
      <c r="D1237">
        <f t="shared" si="114"/>
        <v>-7.9999999999999516E-3</v>
      </c>
      <c r="E1237">
        <f t="shared" si="115"/>
        <v>0.20700000000000007</v>
      </c>
      <c r="F1237" s="24">
        <f t="shared" si="116"/>
        <v>1.177199999999993E-2</v>
      </c>
      <c r="G1237" s="24">
        <f t="shared" si="117"/>
        <v>0.13947349500000011</v>
      </c>
      <c r="H1237" s="24">
        <f t="shared" si="118"/>
        <v>2.9767500000000002E-2</v>
      </c>
      <c r="I1237" s="24">
        <f t="shared" si="119"/>
        <v>0.18101299500000004</v>
      </c>
      <c r="K1237" s="17">
        <v>1236</v>
      </c>
      <c r="L1237" s="16">
        <f>L1236+dt</f>
        <v>12.349999999999781</v>
      </c>
      <c r="M1237" s="16">
        <f>-springK*(P1236)+grav*mass</f>
        <v>-1.3882771374627778</v>
      </c>
      <c r="N1237" s="16">
        <f>Table2[[#This Row],[F]]/mass</f>
        <v>-9.255180916418519</v>
      </c>
      <c r="O1237" s="16">
        <f>N1237*(dt) + O1236</f>
        <v>0.44957474791688562</v>
      </c>
      <c r="P1237" s="18">
        <f>O1237*dt + P1236</f>
        <v>-8.2881023729390046E-3</v>
      </c>
      <c r="R1237" s="17">
        <v>1236</v>
      </c>
      <c r="S1237" s="16">
        <f>S1236+dt</f>
        <v>12.349999999999781</v>
      </c>
      <c r="T1237" s="16">
        <f>-springK*(W1236)+grav*mass-$Y$2*V1236</f>
        <v>-1.3332206339076325</v>
      </c>
      <c r="U1237" s="16">
        <f>Table24[[#This Row],[F]]/mass</f>
        <v>-8.8881375593842176</v>
      </c>
      <c r="V1237" s="16">
        <f>U1237*(dt) + V1236</f>
        <v>0.42961392659253933</v>
      </c>
      <c r="W1237" s="18">
        <f>V1237*dt + W1236</f>
        <v>-1.7024576770104417E-2</v>
      </c>
    </row>
    <row r="1238" spans="1:23" x14ac:dyDescent="0.25">
      <c r="A1238">
        <v>61.8</v>
      </c>
      <c r="B1238">
        <v>0.374</v>
      </c>
      <c r="C1238">
        <v>0.57999999999999996</v>
      </c>
      <c r="D1238">
        <f t="shared" si="114"/>
        <v>-3.7999999999999978E-2</v>
      </c>
      <c r="E1238">
        <f t="shared" si="115"/>
        <v>0.17700000000000005</v>
      </c>
      <c r="F1238" s="24">
        <f t="shared" si="116"/>
        <v>5.5916999999999974E-2</v>
      </c>
      <c r="G1238" s="24">
        <f t="shared" si="117"/>
        <v>0.10197589500000005</v>
      </c>
      <c r="H1238" s="24">
        <f t="shared" si="118"/>
        <v>2.5229999999999999E-2</v>
      </c>
      <c r="I1238" s="24">
        <f t="shared" si="119"/>
        <v>0.18312289500000004</v>
      </c>
      <c r="K1238" s="17">
        <v>1237</v>
      </c>
      <c r="L1238" s="16">
        <f>L1237+dt</f>
        <v>12.359999999999781</v>
      </c>
      <c r="M1238" s="16">
        <f>-springK*(P1237)+grav*mass</f>
        <v>-1.4175444535521671</v>
      </c>
      <c r="N1238" s="16">
        <f>Table2[[#This Row],[F]]/mass</f>
        <v>-9.450296357014448</v>
      </c>
      <c r="O1238" s="16">
        <f>N1238*(dt) + O1237</f>
        <v>0.35507178434674114</v>
      </c>
      <c r="P1238" s="18">
        <f>O1238*dt + P1237</f>
        <v>-4.7373845294715932E-3</v>
      </c>
      <c r="R1238" s="17">
        <v>1237</v>
      </c>
      <c r="S1238" s="16">
        <f>S1237+dt</f>
        <v>12.359999999999781</v>
      </c>
      <c r="T1238" s="16">
        <f>-springK*(W1237)+grav*mass-$Y$2*V1237</f>
        <v>-1.3610996191532128</v>
      </c>
      <c r="U1238" s="16">
        <f>Table24[[#This Row],[F]]/mass</f>
        <v>-9.0739974610214187</v>
      </c>
      <c r="V1238" s="16">
        <f>U1238*(dt) + V1237</f>
        <v>0.33887395198232517</v>
      </c>
      <c r="W1238" s="18">
        <f>V1238*dt + W1237</f>
        <v>-1.3635837250281165E-2</v>
      </c>
    </row>
    <row r="1239" spans="1:23" x14ac:dyDescent="0.25">
      <c r="A1239">
        <v>61.85</v>
      </c>
      <c r="B1239">
        <v>0.40100000000000002</v>
      </c>
      <c r="C1239">
        <v>0.46</v>
      </c>
      <c r="D1239">
        <f t="shared" si="114"/>
        <v>-6.5000000000000002E-2</v>
      </c>
      <c r="E1239">
        <f t="shared" si="115"/>
        <v>0.15000000000000002</v>
      </c>
      <c r="F1239" s="24">
        <f t="shared" si="116"/>
        <v>9.564750000000001E-2</v>
      </c>
      <c r="G1239" s="24">
        <f t="shared" si="117"/>
        <v>7.3237500000000011E-2</v>
      </c>
      <c r="H1239" s="24">
        <f t="shared" si="118"/>
        <v>1.5869999999999999E-2</v>
      </c>
      <c r="I1239" s="24">
        <f t="shared" si="119"/>
        <v>0.184755</v>
      </c>
      <c r="K1239" s="17">
        <v>1238</v>
      </c>
      <c r="L1239" s="16">
        <f>L1238+dt</f>
        <v>12.369999999999781</v>
      </c>
      <c r="M1239" s="16">
        <f>-springK*(P1238)+grav*mass</f>
        <v>-1.44065962671314</v>
      </c>
      <c r="N1239" s="16">
        <f>Table2[[#This Row],[F]]/mass</f>
        <v>-9.6043975114209328</v>
      </c>
      <c r="O1239" s="16">
        <f>N1239*(dt) + O1238</f>
        <v>0.25902780923253182</v>
      </c>
      <c r="P1239" s="18">
        <f>O1239*dt + P1238</f>
        <v>-2.1471064371462747E-3</v>
      </c>
      <c r="R1239" s="17">
        <v>1238</v>
      </c>
      <c r="S1239" s="16">
        <f>S1238+dt</f>
        <v>12.369999999999781</v>
      </c>
      <c r="T1239" s="16">
        <f>-springK*(W1238)+grav*mass-$Y$2*V1238</f>
        <v>-1.3830695734526519</v>
      </c>
      <c r="U1239" s="16">
        <f>Table24[[#This Row],[F]]/mass</f>
        <v>-9.2204638230176794</v>
      </c>
      <c r="V1239" s="16">
        <f>U1239*(dt) + V1238</f>
        <v>0.24666931375214837</v>
      </c>
      <c r="W1239" s="18">
        <f>V1239*dt + W1238</f>
        <v>-1.1169144112759682E-2</v>
      </c>
    </row>
    <row r="1240" spans="1:23" x14ac:dyDescent="0.25">
      <c r="A1240">
        <v>61.9</v>
      </c>
      <c r="B1240">
        <v>0.42099999999999999</v>
      </c>
      <c r="C1240">
        <v>0.3</v>
      </c>
      <c r="D1240">
        <f t="shared" si="114"/>
        <v>-8.4999999999999964E-2</v>
      </c>
      <c r="E1240">
        <f t="shared" si="115"/>
        <v>0.13000000000000006</v>
      </c>
      <c r="F1240" s="24">
        <f t="shared" si="116"/>
        <v>0.12507749999999995</v>
      </c>
      <c r="G1240" s="24">
        <f t="shared" si="117"/>
        <v>5.5009500000000051E-2</v>
      </c>
      <c r="H1240" s="24">
        <f t="shared" si="118"/>
        <v>6.7499999999999999E-3</v>
      </c>
      <c r="I1240" s="24">
        <f t="shared" si="119"/>
        <v>0.186837</v>
      </c>
      <c r="K1240" s="17">
        <v>1239</v>
      </c>
      <c r="L1240" s="16">
        <f>L1239+dt</f>
        <v>12.379999999999781</v>
      </c>
      <c r="M1240" s="16">
        <f>-springK*(P1239)+grav*mass</f>
        <v>-1.4575223370941779</v>
      </c>
      <c r="N1240" s="16">
        <f>Table2[[#This Row],[F]]/mass</f>
        <v>-9.7168155806278538</v>
      </c>
      <c r="O1240" s="16">
        <f>N1240*(dt) + O1239</f>
        <v>0.1618596534262533</v>
      </c>
      <c r="P1240" s="18">
        <f>O1240*dt + P1239</f>
        <v>-5.2850990288374165E-4</v>
      </c>
      <c r="R1240" s="17">
        <v>1239</v>
      </c>
      <c r="S1240" s="16">
        <f>S1239+dt</f>
        <v>12.379999999999781</v>
      </c>
      <c r="T1240" s="16">
        <f>-springK*(W1239)+grav*mass-$Y$2*V1239</f>
        <v>-1.3990355411396866</v>
      </c>
      <c r="U1240" s="16">
        <f>Table24[[#This Row],[F]]/mass</f>
        <v>-9.3269036075979113</v>
      </c>
      <c r="V1240" s="16">
        <f>U1240*(dt) + V1239</f>
        <v>0.15340027767616926</v>
      </c>
      <c r="W1240" s="18">
        <f>V1240*dt + W1239</f>
        <v>-9.6351413359979897E-3</v>
      </c>
    </row>
    <row r="1241" spans="1:23" x14ac:dyDescent="0.25">
      <c r="A1241">
        <v>61.95</v>
      </c>
      <c r="B1241">
        <v>0.43099999999999999</v>
      </c>
      <c r="C1241">
        <v>0.11</v>
      </c>
      <c r="D1241">
        <f t="shared" si="114"/>
        <v>-9.4999999999999973E-2</v>
      </c>
      <c r="E1241">
        <f t="shared" si="115"/>
        <v>0.12000000000000005</v>
      </c>
      <c r="F1241" s="24">
        <f t="shared" si="116"/>
        <v>0.13979249999999996</v>
      </c>
      <c r="G1241" s="24">
        <f t="shared" si="117"/>
        <v>4.6872000000000039E-2</v>
      </c>
      <c r="H1241" s="24">
        <f t="shared" si="118"/>
        <v>9.0749999999999989E-4</v>
      </c>
      <c r="I1241" s="24">
        <f t="shared" si="119"/>
        <v>0.18757200000000002</v>
      </c>
      <c r="K1241" s="17">
        <v>1240</v>
      </c>
      <c r="L1241" s="16">
        <f>L1240+dt</f>
        <v>12.38999999999978</v>
      </c>
      <c r="M1241" s="16">
        <f>-springK*(P1240)+grav*mass</f>
        <v>-1.4680594005322269</v>
      </c>
      <c r="N1241" s="16">
        <f>Table2[[#This Row],[F]]/mass</f>
        <v>-9.787062670214846</v>
      </c>
      <c r="O1241" s="16">
        <f>N1241*(dt) + O1240</f>
        <v>6.3989026724104836E-2</v>
      </c>
      <c r="P1241" s="18">
        <f>O1241*dt + P1240</f>
        <v>1.113803643573067E-4</v>
      </c>
      <c r="R1241" s="17">
        <v>1240</v>
      </c>
      <c r="S1241" s="16">
        <f>S1240+dt</f>
        <v>12.38999999999978</v>
      </c>
      <c r="T1241" s="16">
        <f>-springK*(W1240)+grav*mass-$Y$2*V1240</f>
        <v>-1.4089286301803292</v>
      </c>
      <c r="U1241" s="16">
        <f>Table24[[#This Row],[F]]/mass</f>
        <v>-9.3928575345355281</v>
      </c>
      <c r="V1241" s="16">
        <f>U1241*(dt) + V1240</f>
        <v>5.9471702330813975E-2</v>
      </c>
      <c r="W1241" s="18">
        <f>V1241*dt + W1240</f>
        <v>-9.0404243126898497E-3</v>
      </c>
    </row>
    <row r="1242" spans="1:23" x14ac:dyDescent="0.25">
      <c r="A1242">
        <v>62</v>
      </c>
      <c r="B1242">
        <v>0.43099999999999999</v>
      </c>
      <c r="C1242">
        <v>-0.1</v>
      </c>
      <c r="D1242">
        <f t="shared" si="114"/>
        <v>-9.4999999999999973E-2</v>
      </c>
      <c r="E1242">
        <f t="shared" si="115"/>
        <v>0.12000000000000005</v>
      </c>
      <c r="F1242" s="24">
        <f t="shared" si="116"/>
        <v>0.13979249999999996</v>
      </c>
      <c r="G1242" s="24">
        <f t="shared" si="117"/>
        <v>4.6872000000000039E-2</v>
      </c>
      <c r="H1242" s="24">
        <f t="shared" si="118"/>
        <v>7.5000000000000012E-4</v>
      </c>
      <c r="I1242" s="24">
        <f t="shared" si="119"/>
        <v>0.18741450000000001</v>
      </c>
      <c r="K1242" s="17">
        <v>1241</v>
      </c>
      <c r="L1242" s="16">
        <f>L1241+dt</f>
        <v>12.39999999999978</v>
      </c>
      <c r="M1242" s="16">
        <f>-springK*(P1241)+grav*mass</f>
        <v>-1.4722250861719661</v>
      </c>
      <c r="N1242" s="16">
        <f>Table2[[#This Row],[F]]/mass</f>
        <v>-9.8148339078131084</v>
      </c>
      <c r="O1242" s="16">
        <f>N1242*(dt) + O1241</f>
        <v>-3.415931235402625E-2</v>
      </c>
      <c r="P1242" s="18">
        <f>O1242*dt + P1241</f>
        <v>-2.302127591829558E-4</v>
      </c>
      <c r="R1242" s="17">
        <v>1241</v>
      </c>
      <c r="S1242" s="16">
        <f>S1241+dt</f>
        <v>12.39999999999978</v>
      </c>
      <c r="T1242" s="16">
        <f>-springK*(W1241)+grav*mass-$Y$2*V1241</f>
        <v>-1.4127063094267198</v>
      </c>
      <c r="U1242" s="16">
        <f>Table24[[#This Row],[F]]/mass</f>
        <v>-9.4180420628447994</v>
      </c>
      <c r="V1242" s="16">
        <f>U1242*(dt) + V1241</f>
        <v>-3.4708718297634028E-2</v>
      </c>
      <c r="W1242" s="18">
        <f>V1242*dt + W1241</f>
        <v>-9.3875114956661898E-3</v>
      </c>
    </row>
    <row r="1243" spans="1:23" x14ac:dyDescent="0.25">
      <c r="A1243">
        <v>62.05</v>
      </c>
      <c r="B1243">
        <v>0.42099999999999999</v>
      </c>
      <c r="C1243">
        <v>-0.3</v>
      </c>
      <c r="D1243">
        <f t="shared" si="114"/>
        <v>-8.4999999999999964E-2</v>
      </c>
      <c r="E1243">
        <f t="shared" si="115"/>
        <v>0.13000000000000006</v>
      </c>
      <c r="F1243" s="24">
        <f t="shared" si="116"/>
        <v>0.12507749999999995</v>
      </c>
      <c r="G1243" s="24">
        <f t="shared" si="117"/>
        <v>5.5009500000000051E-2</v>
      </c>
      <c r="H1243" s="24">
        <f t="shared" si="118"/>
        <v>6.7499999999999999E-3</v>
      </c>
      <c r="I1243" s="24">
        <f t="shared" si="119"/>
        <v>0.186837</v>
      </c>
      <c r="K1243" s="17">
        <v>1242</v>
      </c>
      <c r="L1243" s="16">
        <f>L1242+dt</f>
        <v>12.40999999999978</v>
      </c>
      <c r="M1243" s="16">
        <f>-springK*(P1242)+grav*mass</f>
        <v>-1.4700013149377189</v>
      </c>
      <c r="N1243" s="16">
        <f>Table2[[#This Row],[F]]/mass</f>
        <v>-9.8000087662514606</v>
      </c>
      <c r="O1243" s="16">
        <f>N1243*(dt) + O1242</f>
        <v>-0.13215940001654086</v>
      </c>
      <c r="P1243" s="18">
        <f>O1243*dt + P1242</f>
        <v>-1.5518067593483643E-3</v>
      </c>
      <c r="R1243" s="17">
        <v>1242</v>
      </c>
      <c r="S1243" s="16">
        <f>S1242+dt</f>
        <v>12.40999999999978</v>
      </c>
      <c r="T1243" s="16">
        <f>-springK*(W1242)+grav*mass-$Y$2*V1242</f>
        <v>-1.4103525914449155</v>
      </c>
      <c r="U1243" s="16">
        <f>Table24[[#This Row],[F]]/mass</f>
        <v>-9.4023506096327711</v>
      </c>
      <c r="V1243" s="16">
        <f>U1243*(dt) + V1242</f>
        <v>-0.12873222439396176</v>
      </c>
      <c r="W1243" s="18">
        <f>V1243*dt + W1242</f>
        <v>-1.0674833739605807E-2</v>
      </c>
    </row>
    <row r="1244" spans="1:23" x14ac:dyDescent="0.25">
      <c r="A1244">
        <v>62.1</v>
      </c>
      <c r="B1244">
        <v>0.40200000000000002</v>
      </c>
      <c r="C1244">
        <v>-0.46</v>
      </c>
      <c r="D1244">
        <f t="shared" si="114"/>
        <v>-6.6000000000000003E-2</v>
      </c>
      <c r="E1244">
        <f t="shared" si="115"/>
        <v>0.14900000000000002</v>
      </c>
      <c r="F1244" s="24">
        <f t="shared" si="116"/>
        <v>9.7119000000000011E-2</v>
      </c>
      <c r="G1244" s="24">
        <f t="shared" si="117"/>
        <v>7.2264255000000013E-2</v>
      </c>
      <c r="H1244" s="24">
        <f t="shared" si="118"/>
        <v>1.5869999999999999E-2</v>
      </c>
      <c r="I1244" s="24">
        <f t="shared" si="119"/>
        <v>0.18525325500000001</v>
      </c>
      <c r="K1244" s="17">
        <v>1243</v>
      </c>
      <c r="L1244" s="16">
        <f>L1243+dt</f>
        <v>12.41999999999978</v>
      </c>
      <c r="M1244" s="16">
        <f>-springK*(P1243)+grav*mass</f>
        <v>-1.4613977379966421</v>
      </c>
      <c r="N1244" s="16">
        <f>Table2[[#This Row],[F]]/mass</f>
        <v>-9.7426515866442802</v>
      </c>
      <c r="O1244" s="16">
        <f>N1244*(dt) + O1243</f>
        <v>-0.22958591588298366</v>
      </c>
      <c r="P1244" s="18">
        <f>O1244*dt + P1243</f>
        <v>-3.8476659181782011E-3</v>
      </c>
      <c r="R1244" s="17">
        <v>1243</v>
      </c>
      <c r="S1244" s="16">
        <f>S1243+dt</f>
        <v>12.41999999999978</v>
      </c>
      <c r="T1244" s="16">
        <f>-springK*(W1243)+grav*mass-$Y$2*V1243</f>
        <v>-1.4018781001307723</v>
      </c>
      <c r="U1244" s="16">
        <f>Table24[[#This Row],[F]]/mass</f>
        <v>-9.3458540008718156</v>
      </c>
      <c r="V1244" s="16">
        <f>U1244*(dt) + V1243</f>
        <v>-0.22219076440267993</v>
      </c>
      <c r="W1244" s="18">
        <f>V1244*dt + W1243</f>
        <v>-1.2896741383632606E-2</v>
      </c>
    </row>
    <row r="1245" spans="1:23" x14ac:dyDescent="0.25">
      <c r="A1245">
        <v>62.15</v>
      </c>
      <c r="B1245">
        <v>0.375</v>
      </c>
      <c r="C1245">
        <v>-0.56999999999999995</v>
      </c>
      <c r="D1245">
        <f t="shared" si="114"/>
        <v>-3.8999999999999979E-2</v>
      </c>
      <c r="E1245">
        <f t="shared" si="115"/>
        <v>0.17600000000000005</v>
      </c>
      <c r="F1245" s="24">
        <f t="shared" si="116"/>
        <v>5.7388499999999967E-2</v>
      </c>
      <c r="G1245" s="24">
        <f t="shared" si="117"/>
        <v>0.10082688000000005</v>
      </c>
      <c r="H1245" s="24">
        <f t="shared" si="118"/>
        <v>2.4367499999999997E-2</v>
      </c>
      <c r="I1245" s="24">
        <f t="shared" si="119"/>
        <v>0.18258288</v>
      </c>
      <c r="K1245" s="17">
        <v>1244</v>
      </c>
      <c r="L1245" s="16">
        <f>L1244+dt</f>
        <v>12.429999999999779</v>
      </c>
      <c r="M1245" s="16">
        <f>-springK*(P1244)+grav*mass</f>
        <v>-1.44645169487266</v>
      </c>
      <c r="N1245" s="16">
        <f>Table2[[#This Row],[F]]/mass</f>
        <v>-9.6430112991510679</v>
      </c>
      <c r="O1245" s="16">
        <f>N1245*(dt) + O1244</f>
        <v>-0.32601602887449432</v>
      </c>
      <c r="P1245" s="18">
        <f>O1245*dt + P1244</f>
        <v>-7.1078262069231447E-3</v>
      </c>
      <c r="R1245" s="17">
        <v>1244</v>
      </c>
      <c r="S1245" s="16">
        <f>S1244+dt</f>
        <v>12.429999999999779</v>
      </c>
      <c r="T1245" s="16">
        <f>-springK*(W1244)+grav*mass-$Y$2*V1244</f>
        <v>-1.387320022828149</v>
      </c>
      <c r="U1245" s="16">
        <f>Table24[[#This Row],[F]]/mass</f>
        <v>-9.2488001521876608</v>
      </c>
      <c r="V1245" s="16">
        <f>U1245*(dt) + V1244</f>
        <v>-0.31467876592455657</v>
      </c>
      <c r="W1245" s="18">
        <f>V1245*dt + W1244</f>
        <v>-1.6043529042878174E-2</v>
      </c>
    </row>
    <row r="1246" spans="1:23" x14ac:dyDescent="0.25">
      <c r="A1246">
        <v>62.2</v>
      </c>
      <c r="B1246">
        <v>0.34499999999999997</v>
      </c>
      <c r="C1246">
        <v>-0.62</v>
      </c>
      <c r="D1246">
        <f t="shared" si="114"/>
        <v>-8.9999999999999525E-3</v>
      </c>
      <c r="E1246">
        <f t="shared" si="115"/>
        <v>0.20600000000000007</v>
      </c>
      <c r="F1246" s="24">
        <f t="shared" si="116"/>
        <v>1.3243499999999931E-2</v>
      </c>
      <c r="G1246" s="24">
        <f t="shared" si="117"/>
        <v>0.1381291800000001</v>
      </c>
      <c r="H1246" s="24">
        <f t="shared" si="118"/>
        <v>2.8830000000000001E-2</v>
      </c>
      <c r="I1246" s="24">
        <f t="shared" si="119"/>
        <v>0.18020268000000003</v>
      </c>
      <c r="K1246" s="17">
        <v>1245</v>
      </c>
      <c r="L1246" s="16">
        <f>L1245+dt</f>
        <v>12.439999999999779</v>
      </c>
      <c r="M1246" s="16">
        <f>-springK*(P1245)+grav*mass</f>
        <v>-1.4252280513929303</v>
      </c>
      <c r="N1246" s="16">
        <f>Table2[[#This Row],[F]]/mass</f>
        <v>-9.5015203426195356</v>
      </c>
      <c r="O1246" s="16">
        <f>N1246*(dt) + O1245</f>
        <v>-0.42103123230068967</v>
      </c>
      <c r="P1246" s="18">
        <f>O1246*dt + P1245</f>
        <v>-1.1318138529930043E-2</v>
      </c>
      <c r="R1246" s="17">
        <v>1245</v>
      </c>
      <c r="S1246" s="16">
        <f>S1245+dt</f>
        <v>12.439999999999779</v>
      </c>
      <c r="T1246" s="16">
        <f>-springK*(W1245)+grav*mass-$Y$2*V1245</f>
        <v>-1.3667419471649387</v>
      </c>
      <c r="U1246" s="16">
        <f>Table24[[#This Row],[F]]/mass</f>
        <v>-9.1116129810995918</v>
      </c>
      <c r="V1246" s="16">
        <f>U1246*(dt) + V1245</f>
        <v>-0.4057948957355525</v>
      </c>
      <c r="W1246" s="18">
        <f>V1246*dt + W1245</f>
        <v>-2.0101478000233701E-2</v>
      </c>
    </row>
    <row r="1247" spans="1:23" x14ac:dyDescent="0.25">
      <c r="A1247">
        <v>62.25</v>
      </c>
      <c r="B1247">
        <v>0.313</v>
      </c>
      <c r="C1247">
        <v>-0.61</v>
      </c>
      <c r="D1247">
        <f t="shared" si="114"/>
        <v>2.300000000000002E-2</v>
      </c>
      <c r="E1247">
        <f t="shared" si="115"/>
        <v>0.23800000000000004</v>
      </c>
      <c r="F1247" s="24">
        <f t="shared" si="116"/>
        <v>-3.3844500000000034E-2</v>
      </c>
      <c r="G1247" s="24">
        <f t="shared" si="117"/>
        <v>0.18437622000000006</v>
      </c>
      <c r="H1247" s="24">
        <f t="shared" si="118"/>
        <v>2.7907499999999998E-2</v>
      </c>
      <c r="I1247" s="24">
        <f t="shared" si="119"/>
        <v>0.17843922000000004</v>
      </c>
      <c r="K1247" s="17">
        <v>1246</v>
      </c>
      <c r="L1247" s="16">
        <f>L1246+dt</f>
        <v>12.449999999999779</v>
      </c>
      <c r="M1247" s="16">
        <f>-springK*(P1246)+grav*mass</f>
        <v>-1.3978189181701555</v>
      </c>
      <c r="N1247" s="16">
        <f>Table2[[#This Row],[F]]/mass</f>
        <v>-9.318792787801037</v>
      </c>
      <c r="O1247" s="16">
        <f>N1247*(dt) + O1246</f>
        <v>-0.51421916017870006</v>
      </c>
      <c r="P1247" s="18">
        <f>O1247*dt + P1246</f>
        <v>-1.6460330131717042E-2</v>
      </c>
      <c r="R1247" s="17">
        <v>1246</v>
      </c>
      <c r="S1247" s="16">
        <f>S1246+dt</f>
        <v>12.449999999999779</v>
      </c>
      <c r="T1247" s="16">
        <f>-springK*(W1246)+grav*mass-$Y$2*V1246</f>
        <v>-1.3402335833227432</v>
      </c>
      <c r="U1247" s="16">
        <f>Table24[[#This Row],[F]]/mass</f>
        <v>-8.9348905554849551</v>
      </c>
      <c r="V1247" s="16">
        <f>U1247*(dt) + V1246</f>
        <v>-0.49514380129040203</v>
      </c>
      <c r="W1247" s="18">
        <f>V1247*dt + W1246</f>
        <v>-2.5052916013137722E-2</v>
      </c>
    </row>
    <row r="1248" spans="1:23" x14ac:dyDescent="0.25">
      <c r="A1248">
        <v>62.3</v>
      </c>
      <c r="B1248">
        <v>0.28399999999999997</v>
      </c>
      <c r="C1248">
        <v>-0.54</v>
      </c>
      <c r="D1248">
        <f t="shared" si="114"/>
        <v>5.2000000000000046E-2</v>
      </c>
      <c r="E1248">
        <f t="shared" si="115"/>
        <v>0.26700000000000007</v>
      </c>
      <c r="F1248" s="24">
        <f t="shared" si="116"/>
        <v>-7.6518000000000072E-2</v>
      </c>
      <c r="G1248" s="24">
        <f t="shared" si="117"/>
        <v>0.23204569500000011</v>
      </c>
      <c r="H1248" s="24">
        <f t="shared" si="118"/>
        <v>2.1870000000000001E-2</v>
      </c>
      <c r="I1248" s="24">
        <f t="shared" si="119"/>
        <v>0.17739769500000002</v>
      </c>
      <c r="K1248" s="17">
        <v>1247</v>
      </c>
      <c r="L1248" s="16">
        <f>L1247+dt</f>
        <v>12.459999999999779</v>
      </c>
      <c r="M1248" s="16">
        <f>-springK*(P1247)+grav*mass</f>
        <v>-1.3643432508425222</v>
      </c>
      <c r="N1248" s="16">
        <f>Table2[[#This Row],[F]]/mass</f>
        <v>-9.0956216722834817</v>
      </c>
      <c r="O1248" s="16">
        <f>N1248*(dt) + O1247</f>
        <v>-0.60517537690153489</v>
      </c>
      <c r="P1248" s="18">
        <f>O1248*dt + P1247</f>
        <v>-2.251208390073239E-2</v>
      </c>
      <c r="R1248" s="17">
        <v>1247</v>
      </c>
      <c r="S1248" s="16">
        <f>S1247+dt</f>
        <v>12.459999999999779</v>
      </c>
      <c r="T1248" s="16">
        <f>-springK*(W1247)+grav*mass-$Y$2*V1247</f>
        <v>-1.3079103729531831</v>
      </c>
      <c r="U1248" s="16">
        <f>Table24[[#This Row],[F]]/mass</f>
        <v>-8.7194024863545554</v>
      </c>
      <c r="V1248" s="16">
        <f>U1248*(dt) + V1247</f>
        <v>-0.58233782615394758</v>
      </c>
      <c r="W1248" s="18">
        <f>V1248*dt + W1247</f>
        <v>-3.0876294274677196E-2</v>
      </c>
    </row>
    <row r="1249" spans="1:23" x14ac:dyDescent="0.25">
      <c r="A1249">
        <v>62.35</v>
      </c>
      <c r="B1249">
        <v>0.26</v>
      </c>
      <c r="C1249">
        <v>-0.4</v>
      </c>
      <c r="D1249">
        <f t="shared" si="114"/>
        <v>7.6000000000000012E-2</v>
      </c>
      <c r="E1249">
        <f t="shared" si="115"/>
        <v>0.29100000000000004</v>
      </c>
      <c r="F1249" s="24">
        <f t="shared" si="116"/>
        <v>-0.11183400000000003</v>
      </c>
      <c r="G1249" s="24">
        <f t="shared" si="117"/>
        <v>0.27563665500000006</v>
      </c>
      <c r="H1249" s="24">
        <f t="shared" si="118"/>
        <v>1.2000000000000002E-2</v>
      </c>
      <c r="I1249" s="24">
        <f t="shared" si="119"/>
        <v>0.17580265500000003</v>
      </c>
      <c r="K1249" s="17">
        <v>1248</v>
      </c>
      <c r="L1249" s="16">
        <f>L1248+dt</f>
        <v>12.469999999999779</v>
      </c>
      <c r="M1249" s="16">
        <f>-springK*(P1248)+grav*mass</f>
        <v>-1.3249463338062322</v>
      </c>
      <c r="N1249" s="16">
        <f>Table2[[#This Row],[F]]/mass</f>
        <v>-8.832975558708215</v>
      </c>
      <c r="O1249" s="16">
        <f>N1249*(dt) + O1248</f>
        <v>-0.693505132488617</v>
      </c>
      <c r="P1249" s="18">
        <f>O1249*dt + P1248</f>
        <v>-2.9447135225618561E-2</v>
      </c>
      <c r="R1249" s="17">
        <v>1248</v>
      </c>
      <c r="S1249" s="16">
        <f>S1248+dt</f>
        <v>12.469999999999779</v>
      </c>
      <c r="T1249" s="16">
        <f>-springK*(W1248)+grav*mass-$Y$2*V1248</f>
        <v>-1.2699129864456975</v>
      </c>
      <c r="U1249" s="16">
        <f>Table24[[#This Row],[F]]/mass</f>
        <v>-8.4660865763046509</v>
      </c>
      <c r="V1249" s="16">
        <f>U1249*(dt) + V1248</f>
        <v>-0.66699869191699412</v>
      </c>
      <c r="W1249" s="18">
        <f>V1249*dt + W1248</f>
        <v>-3.7546281193847141E-2</v>
      </c>
    </row>
    <row r="1250" spans="1:23" x14ac:dyDescent="0.25">
      <c r="A1250">
        <v>62.4</v>
      </c>
      <c r="B1250">
        <v>0.24399999999999999</v>
      </c>
      <c r="C1250">
        <v>-0.22</v>
      </c>
      <c r="D1250">
        <f t="shared" si="114"/>
        <v>9.2000000000000026E-2</v>
      </c>
      <c r="E1250">
        <f t="shared" si="115"/>
        <v>0.30700000000000005</v>
      </c>
      <c r="F1250" s="24">
        <f t="shared" si="116"/>
        <v>-0.13537800000000003</v>
      </c>
      <c r="G1250" s="24">
        <f t="shared" si="117"/>
        <v>0.3067804950000001</v>
      </c>
      <c r="H1250" s="24">
        <f t="shared" si="118"/>
        <v>3.6299999999999995E-3</v>
      </c>
      <c r="I1250" s="24">
        <f t="shared" si="119"/>
        <v>0.17503249500000007</v>
      </c>
      <c r="K1250" s="17">
        <v>1249</v>
      </c>
      <c r="L1250" s="16">
        <f>L1249+dt</f>
        <v>12.479999999999778</v>
      </c>
      <c r="M1250" s="16">
        <f>-springK*(P1249)+grav*mass</f>
        <v>-1.2797991496812231</v>
      </c>
      <c r="N1250" s="16">
        <f>Table2[[#This Row],[F]]/mass</f>
        <v>-8.5319943312081552</v>
      </c>
      <c r="O1250" s="16">
        <f>N1250*(dt) + O1249</f>
        <v>-0.7788250758006986</v>
      </c>
      <c r="P1250" s="18">
        <f>O1250*dt + P1249</f>
        <v>-3.7235385983625545E-2</v>
      </c>
      <c r="R1250" s="17">
        <v>1249</v>
      </c>
      <c r="S1250" s="16">
        <f>S1249+dt</f>
        <v>12.479999999999778</v>
      </c>
      <c r="T1250" s="16">
        <f>-springK*(W1249)+grav*mass-$Y$2*V1249</f>
        <v>-1.2264067107361383</v>
      </c>
      <c r="U1250" s="16">
        <f>Table24[[#This Row],[F]]/mass</f>
        <v>-8.1760447382409218</v>
      </c>
      <c r="V1250" s="16">
        <f>U1250*(dt) + V1249</f>
        <v>-0.7487591392994033</v>
      </c>
      <c r="W1250" s="18">
        <f>V1250*dt + W1249</f>
        <v>-4.5033872586841175E-2</v>
      </c>
    </row>
    <row r="1251" spans="1:23" x14ac:dyDescent="0.25">
      <c r="A1251">
        <v>62.45</v>
      </c>
      <c r="B1251">
        <v>0.23699999999999999</v>
      </c>
      <c r="C1251">
        <v>-0.03</v>
      </c>
      <c r="D1251">
        <f t="shared" si="114"/>
        <v>9.9000000000000032E-2</v>
      </c>
      <c r="E1251">
        <f t="shared" si="115"/>
        <v>0.31400000000000006</v>
      </c>
      <c r="F1251" s="24">
        <f t="shared" si="116"/>
        <v>-0.14567850000000004</v>
      </c>
      <c r="G1251" s="24">
        <f t="shared" si="117"/>
        <v>0.32092998000000011</v>
      </c>
      <c r="H1251" s="24">
        <f t="shared" si="118"/>
        <v>6.7500000000000001E-5</v>
      </c>
      <c r="I1251" s="24">
        <f t="shared" si="119"/>
        <v>0.17531898000000007</v>
      </c>
      <c r="K1251" s="17">
        <v>1250</v>
      </c>
      <c r="L1251" s="16">
        <f>L1250+dt</f>
        <v>12.489999999999778</v>
      </c>
      <c r="M1251" s="16">
        <f>-springK*(P1250)+grav*mass</f>
        <v>-1.2290976372465978</v>
      </c>
      <c r="N1251" s="16">
        <f>Table2[[#This Row],[F]]/mass</f>
        <v>-8.1939842483106524</v>
      </c>
      <c r="O1251" s="16">
        <f>N1251*(dt) + O1250</f>
        <v>-0.86076491828380508</v>
      </c>
      <c r="P1251" s="18">
        <f>O1251*dt + P1250</f>
        <v>-4.5843035166463597E-2</v>
      </c>
      <c r="R1251" s="17">
        <v>1250</v>
      </c>
      <c r="S1251" s="16">
        <f>S1250+dt</f>
        <v>12.489999999999778</v>
      </c>
      <c r="T1251" s="16">
        <f>-springK*(W1250)+grav*mass-$Y$2*V1250</f>
        <v>-1.1775807303203647</v>
      </c>
      <c r="U1251" s="16">
        <f>Table24[[#This Row],[F]]/mass</f>
        <v>-7.8505382021357653</v>
      </c>
      <c r="V1251" s="16">
        <f>U1251*(dt) + V1250</f>
        <v>-0.827264521320761</v>
      </c>
      <c r="W1251" s="18">
        <f>V1251*dt + W1250</f>
        <v>-5.3306517800048789E-2</v>
      </c>
    </row>
    <row r="1252" spans="1:23" x14ac:dyDescent="0.25">
      <c r="A1252">
        <v>62.5</v>
      </c>
      <c r="B1252">
        <v>0.24099999999999999</v>
      </c>
      <c r="C1252">
        <v>0.17</v>
      </c>
      <c r="D1252">
        <f t="shared" si="114"/>
        <v>9.5000000000000029E-2</v>
      </c>
      <c r="E1252">
        <f t="shared" si="115"/>
        <v>0.31000000000000005</v>
      </c>
      <c r="F1252" s="24">
        <f t="shared" si="116"/>
        <v>-0.13979250000000004</v>
      </c>
      <c r="G1252" s="24">
        <f t="shared" si="117"/>
        <v>0.31280550000000007</v>
      </c>
      <c r="H1252" s="24">
        <f t="shared" si="118"/>
        <v>2.1675000000000002E-3</v>
      </c>
      <c r="I1252" s="24">
        <f t="shared" si="119"/>
        <v>0.17518050000000002</v>
      </c>
      <c r="K1252" s="17">
        <v>1251</v>
      </c>
      <c r="L1252" s="16">
        <f>L1251+dt</f>
        <v>12.499999999999778</v>
      </c>
      <c r="M1252" s="16">
        <f>-springK*(P1251)+grav*mass</f>
        <v>-1.1730618410663221</v>
      </c>
      <c r="N1252" s="16">
        <f>Table2[[#This Row],[F]]/mass</f>
        <v>-7.8204122737754806</v>
      </c>
      <c r="O1252" s="16">
        <f>N1252*(dt) + O1251</f>
        <v>-0.93896904102155987</v>
      </c>
      <c r="P1252" s="18">
        <f>O1252*dt + P1251</f>
        <v>-5.5232725576679194E-2</v>
      </c>
      <c r="R1252" s="17">
        <v>1251</v>
      </c>
      <c r="S1252" s="16">
        <f>S1251+dt</f>
        <v>12.499999999999778</v>
      </c>
      <c r="T1252" s="16">
        <f>-springK*(W1251)+grav*mass-$Y$2*V1251</f>
        <v>-1.1236473046003617</v>
      </c>
      <c r="U1252" s="16">
        <f>Table24[[#This Row],[F]]/mass</f>
        <v>-7.4909820306690778</v>
      </c>
      <c r="V1252" s="16">
        <f>U1252*(dt) + V1251</f>
        <v>-0.9021743416274518</v>
      </c>
      <c r="W1252" s="18">
        <f>V1252*dt + W1251</f>
        <v>-6.2328261216323309E-2</v>
      </c>
    </row>
    <row r="1253" spans="1:23" x14ac:dyDescent="0.25">
      <c r="A1253">
        <v>62.55</v>
      </c>
      <c r="B1253">
        <v>0.255</v>
      </c>
      <c r="C1253">
        <v>0.36</v>
      </c>
      <c r="D1253">
        <f t="shared" si="114"/>
        <v>8.1000000000000016E-2</v>
      </c>
      <c r="E1253">
        <f t="shared" si="115"/>
        <v>0.29600000000000004</v>
      </c>
      <c r="F1253" s="24">
        <f t="shared" si="116"/>
        <v>-0.11919150000000003</v>
      </c>
      <c r="G1253" s="24">
        <f t="shared" si="117"/>
        <v>0.28519008000000007</v>
      </c>
      <c r="H1253" s="24">
        <f t="shared" si="118"/>
        <v>9.7199999999999995E-3</v>
      </c>
      <c r="I1253" s="24">
        <f t="shared" si="119"/>
        <v>0.17571858000000004</v>
      </c>
      <c r="K1253" s="17">
        <v>1252</v>
      </c>
      <c r="L1253" s="16">
        <f>L1252+dt</f>
        <v>12.509999999999778</v>
      </c>
      <c r="M1253" s="16">
        <f>-springK*(P1252)+grav*mass</f>
        <v>-1.1119349564958185</v>
      </c>
      <c r="N1253" s="16">
        <f>Table2[[#This Row],[F]]/mass</f>
        <v>-7.4128997099721241</v>
      </c>
      <c r="O1253" s="16">
        <f>N1253*(dt) + O1252</f>
        <v>-1.0130980381212811</v>
      </c>
      <c r="P1253" s="18">
        <f>O1253*dt + P1252</f>
        <v>-6.536370595789201E-2</v>
      </c>
      <c r="R1253" s="17">
        <v>1252</v>
      </c>
      <c r="S1253" s="16">
        <f>S1252+dt</f>
        <v>12.509999999999778</v>
      </c>
      <c r="T1253" s="16">
        <f>-springK*(W1252)+grav*mass-$Y$2*V1252</f>
        <v>-1.0648408451401077</v>
      </c>
      <c r="U1253" s="16">
        <f>Table24[[#This Row],[F]]/mass</f>
        <v>-7.0989389676007182</v>
      </c>
      <c r="V1253" s="16">
        <f>U1253*(dt) + V1252</f>
        <v>-0.97316373130345901</v>
      </c>
      <c r="W1253" s="18">
        <f>V1253*dt + W1252</f>
        <v>-7.2059898529357902E-2</v>
      </c>
    </row>
    <row r="1254" spans="1:23" x14ac:dyDescent="0.25">
      <c r="A1254">
        <v>62.6</v>
      </c>
      <c r="B1254">
        <v>0.27700000000000002</v>
      </c>
      <c r="C1254">
        <v>0.5</v>
      </c>
      <c r="D1254">
        <f t="shared" si="114"/>
        <v>5.8999999999999997E-2</v>
      </c>
      <c r="E1254">
        <f t="shared" si="115"/>
        <v>0.27400000000000002</v>
      </c>
      <c r="F1254" s="24">
        <f t="shared" si="116"/>
        <v>-8.6818499999999993E-2</v>
      </c>
      <c r="G1254" s="24">
        <f t="shared" si="117"/>
        <v>0.24437238000000006</v>
      </c>
      <c r="H1254" s="24">
        <f t="shared" si="118"/>
        <v>1.8749999999999999E-2</v>
      </c>
      <c r="I1254" s="24">
        <f t="shared" si="119"/>
        <v>0.17630388000000005</v>
      </c>
      <c r="K1254" s="17">
        <v>1253</v>
      </c>
      <c r="L1254" s="16">
        <f>L1253+dt</f>
        <v>12.519999999999778</v>
      </c>
      <c r="M1254" s="16">
        <f>-springK*(P1253)+grav*mass</f>
        <v>-1.0459822742141229</v>
      </c>
      <c r="N1254" s="16">
        <f>Table2[[#This Row],[F]]/mass</f>
        <v>-6.9732151614274862</v>
      </c>
      <c r="O1254" s="16">
        <f>N1254*(dt) + O1253</f>
        <v>-1.0828301897355559</v>
      </c>
      <c r="P1254" s="18">
        <f>O1254*dt + P1253</f>
        <v>-7.6192007855247573E-2</v>
      </c>
      <c r="R1254" s="17">
        <v>1253</v>
      </c>
      <c r="S1254" s="16">
        <f>S1253+dt</f>
        <v>12.519999999999778</v>
      </c>
      <c r="T1254" s="16">
        <f>-springK*(W1253)+grav*mass-$Y$2*V1253</f>
        <v>-1.0014168968425765</v>
      </c>
      <c r="U1254" s="16">
        <f>Table24[[#This Row],[F]]/mass</f>
        <v>-6.6761126456171773</v>
      </c>
      <c r="V1254" s="16">
        <f>U1254*(dt) + V1253</f>
        <v>-1.0399248577596307</v>
      </c>
      <c r="W1254" s="18">
        <f>V1254*dt + W1253</f>
        <v>-8.2459147106954206E-2</v>
      </c>
    </row>
    <row r="1255" spans="1:23" x14ac:dyDescent="0.25">
      <c r="A1255">
        <v>62.65</v>
      </c>
      <c r="B1255">
        <v>0.30499999999999999</v>
      </c>
      <c r="C1255">
        <v>0.59</v>
      </c>
      <c r="D1255">
        <f t="shared" si="114"/>
        <v>3.1000000000000028E-2</v>
      </c>
      <c r="E1255">
        <f t="shared" si="115"/>
        <v>0.24600000000000005</v>
      </c>
      <c r="F1255" s="24">
        <f t="shared" si="116"/>
        <v>-4.5616500000000039E-2</v>
      </c>
      <c r="G1255" s="24">
        <f t="shared" si="117"/>
        <v>0.1969795800000001</v>
      </c>
      <c r="H1255" s="24">
        <f t="shared" si="118"/>
        <v>2.6107499999999995E-2</v>
      </c>
      <c r="I1255" s="24">
        <f t="shared" si="119"/>
        <v>0.17747058000000007</v>
      </c>
      <c r="K1255" s="17">
        <v>1254</v>
      </c>
      <c r="L1255" s="16">
        <f>L1254+dt</f>
        <v>12.529999999999777</v>
      </c>
      <c r="M1255" s="16">
        <f>-springK*(P1254)+grav*mass</f>
        <v>-0.97549002886233827</v>
      </c>
      <c r="N1255" s="16">
        <f>Table2[[#This Row],[F]]/mass</f>
        <v>-6.5032668590822551</v>
      </c>
      <c r="O1255" s="16">
        <f>N1255*(dt) + O1254</f>
        <v>-1.1478628583263784</v>
      </c>
      <c r="P1255" s="18">
        <f>O1255*dt + P1254</f>
        <v>-8.7670636438511362E-2</v>
      </c>
      <c r="R1255" s="17">
        <v>1254</v>
      </c>
      <c r="S1255" s="16">
        <f>S1254+dt</f>
        <v>12.529999999999777</v>
      </c>
      <c r="T1255" s="16">
        <f>-springK*(W1254)+grav*mass-$Y$2*V1254</f>
        <v>-0.93365102747596851</v>
      </c>
      <c r="U1255" s="16">
        <f>Table24[[#This Row],[F]]/mass</f>
        <v>-6.2243401831731235</v>
      </c>
      <c r="V1255" s="16">
        <f>U1255*(dt) + V1254</f>
        <v>-1.102168259591362</v>
      </c>
      <c r="W1255" s="18">
        <f>V1255*dt + W1254</f>
        <v>-9.3480829702867821E-2</v>
      </c>
    </row>
    <row r="1256" spans="1:23" x14ac:dyDescent="0.25">
      <c r="A1256">
        <v>62.7</v>
      </c>
      <c r="B1256">
        <v>0.33600000000000002</v>
      </c>
      <c r="C1256">
        <v>0.62</v>
      </c>
      <c r="D1256">
        <f t="shared" si="114"/>
        <v>0</v>
      </c>
      <c r="E1256">
        <f t="shared" si="115"/>
        <v>0.21500000000000002</v>
      </c>
      <c r="F1256" s="24">
        <f t="shared" si="116"/>
        <v>0</v>
      </c>
      <c r="G1256" s="24">
        <f t="shared" si="117"/>
        <v>0.15046237500000004</v>
      </c>
      <c r="H1256" s="24">
        <f t="shared" si="118"/>
        <v>2.8830000000000001E-2</v>
      </c>
      <c r="I1256" s="24">
        <f t="shared" si="119"/>
        <v>0.17929237500000003</v>
      </c>
      <c r="K1256" s="17">
        <v>1255</v>
      </c>
      <c r="L1256" s="16">
        <f>L1255+dt</f>
        <v>12.539999999999777</v>
      </c>
      <c r="M1256" s="16">
        <f>-springK*(P1255)+grav*mass</f>
        <v>-0.90076415678529109</v>
      </c>
      <c r="N1256" s="16">
        <f>Table2[[#This Row],[F]]/mass</f>
        <v>-6.0050943785686073</v>
      </c>
      <c r="O1256" s="16">
        <f>N1256*(dt) + O1255</f>
        <v>-1.2079138021120643</v>
      </c>
      <c r="P1256" s="18">
        <f>O1256*dt + P1255</f>
        <v>-9.9749774459632012E-2</v>
      </c>
      <c r="R1256" s="17">
        <v>1255</v>
      </c>
      <c r="S1256" s="16">
        <f>S1255+dt</f>
        <v>12.539999999999777</v>
      </c>
      <c r="T1256" s="16">
        <f>-springK*(W1255)+grav*mass-$Y$2*V1255</f>
        <v>-0.86183763037473926</v>
      </c>
      <c r="U1256" s="16">
        <f>Table24[[#This Row],[F]]/mass</f>
        <v>-5.7455842024982617</v>
      </c>
      <c r="V1256" s="16">
        <f>U1256*(dt) + V1255</f>
        <v>-1.1596241016163447</v>
      </c>
      <c r="W1256" s="18">
        <f>V1256*dt + W1255</f>
        <v>-0.10507707071903127</v>
      </c>
    </row>
    <row r="1257" spans="1:23" x14ac:dyDescent="0.25">
      <c r="A1257">
        <v>62.75</v>
      </c>
      <c r="B1257">
        <v>0.36699999999999999</v>
      </c>
      <c r="C1257">
        <v>0.59</v>
      </c>
      <c r="D1257">
        <f t="shared" si="114"/>
        <v>-3.0999999999999972E-2</v>
      </c>
      <c r="E1257">
        <f t="shared" si="115"/>
        <v>0.18400000000000005</v>
      </c>
      <c r="F1257" s="24">
        <f t="shared" si="116"/>
        <v>4.5616499999999956E-2</v>
      </c>
      <c r="G1257" s="24">
        <f t="shared" si="117"/>
        <v>0.11020128000000005</v>
      </c>
      <c r="H1257" s="24">
        <f t="shared" si="118"/>
        <v>2.6107499999999995E-2</v>
      </c>
      <c r="I1257" s="24">
        <f t="shared" si="119"/>
        <v>0.18192528000000002</v>
      </c>
      <c r="K1257" s="17">
        <v>1256</v>
      </c>
      <c r="L1257" s="16">
        <f>L1256+dt</f>
        <v>12.549999999999777</v>
      </c>
      <c r="M1257" s="16">
        <f>-springK*(P1256)+grav*mass</f>
        <v>-0.82212896826779569</v>
      </c>
      <c r="N1257" s="16">
        <f>Table2[[#This Row],[F]]/mass</f>
        <v>-5.4808597884519719</v>
      </c>
      <c r="O1257" s="16">
        <f>N1257*(dt) + O1256</f>
        <v>-1.262722399996584</v>
      </c>
      <c r="P1257" s="18">
        <f>O1257*dt + P1256</f>
        <v>-0.11237699845959785</v>
      </c>
      <c r="R1257" s="17">
        <v>1256</v>
      </c>
      <c r="S1257" s="16">
        <f>S1256+dt</f>
        <v>12.549999999999777</v>
      </c>
      <c r="T1257" s="16">
        <f>-springK*(W1256)+grav*mass-$Y$2*V1256</f>
        <v>-0.78628864551749011</v>
      </c>
      <c r="U1257" s="16">
        <f>Table24[[#This Row],[F]]/mass</f>
        <v>-5.2419243034499345</v>
      </c>
      <c r="V1257" s="16">
        <f>U1257*(dt) + V1256</f>
        <v>-1.2120433446508441</v>
      </c>
      <c r="W1257" s="18">
        <f>V1257*dt + W1256</f>
        <v>-0.11719750416553971</v>
      </c>
    </row>
    <row r="1258" spans="1:23" x14ac:dyDescent="0.25">
      <c r="A1258">
        <v>62.8</v>
      </c>
      <c r="B1258">
        <v>0.39500000000000002</v>
      </c>
      <c r="C1258">
        <v>0.49</v>
      </c>
      <c r="D1258">
        <f t="shared" si="114"/>
        <v>-5.8999999999999997E-2</v>
      </c>
      <c r="E1258">
        <f t="shared" si="115"/>
        <v>0.15600000000000003</v>
      </c>
      <c r="F1258" s="24">
        <f t="shared" si="116"/>
        <v>8.6818499999999993E-2</v>
      </c>
      <c r="G1258" s="24">
        <f t="shared" si="117"/>
        <v>7.9213680000000022E-2</v>
      </c>
      <c r="H1258" s="24">
        <f t="shared" si="118"/>
        <v>1.8007499999999999E-2</v>
      </c>
      <c r="I1258" s="24">
        <f t="shared" si="119"/>
        <v>0.18403968000000004</v>
      </c>
      <c r="K1258" s="17">
        <v>1257</v>
      </c>
      <c r="L1258" s="16">
        <f>L1257+dt</f>
        <v>12.559999999999777</v>
      </c>
      <c r="M1258" s="16">
        <f>-springK*(P1257)+grav*mass</f>
        <v>-0.73992574002801803</v>
      </c>
      <c r="N1258" s="16">
        <f>Table2[[#This Row],[F]]/mass</f>
        <v>-4.9328382668534534</v>
      </c>
      <c r="O1258" s="16">
        <f>N1258*(dt) + O1257</f>
        <v>-1.3120507826651184</v>
      </c>
      <c r="P1258" s="18">
        <f>O1258*dt + P1257</f>
        <v>-0.12549750628624903</v>
      </c>
      <c r="R1258" s="17">
        <v>1257</v>
      </c>
      <c r="S1258" s="16">
        <f>S1257+dt</f>
        <v>12.559999999999777</v>
      </c>
      <c r="T1258" s="16">
        <f>-springK*(W1257)+grav*mass-$Y$2*V1257</f>
        <v>-0.70733220453768564</v>
      </c>
      <c r="U1258" s="16">
        <f>Table24[[#This Row],[F]]/mass</f>
        <v>-4.715548030251238</v>
      </c>
      <c r="V1258" s="16">
        <f>U1258*(dt) + V1257</f>
        <v>-1.2591988249533566</v>
      </c>
      <c r="W1258" s="18">
        <f>V1258*dt + W1257</f>
        <v>-0.12978949241507329</v>
      </c>
    </row>
    <row r="1259" spans="1:23" x14ac:dyDescent="0.25">
      <c r="A1259">
        <v>62.85</v>
      </c>
      <c r="B1259">
        <v>0.41599999999999998</v>
      </c>
      <c r="C1259">
        <v>0.34</v>
      </c>
      <c r="D1259">
        <f t="shared" si="114"/>
        <v>-7.999999999999996E-2</v>
      </c>
      <c r="E1259">
        <f t="shared" si="115"/>
        <v>0.13500000000000006</v>
      </c>
      <c r="F1259" s="24">
        <f t="shared" si="116"/>
        <v>0.11771999999999994</v>
      </c>
      <c r="G1259" s="24">
        <f t="shared" si="117"/>
        <v>5.9322375000000059E-2</v>
      </c>
      <c r="H1259" s="24">
        <f t="shared" si="118"/>
        <v>8.6700000000000006E-3</v>
      </c>
      <c r="I1259" s="24">
        <f t="shared" si="119"/>
        <v>0.18571237500000001</v>
      </c>
      <c r="K1259" s="17">
        <v>1258</v>
      </c>
      <c r="L1259" s="16">
        <f>L1258+dt</f>
        <v>12.569999999999776</v>
      </c>
      <c r="M1259" s="16">
        <f>-springK*(P1258)+grav*mass</f>
        <v>-0.6545112340765189</v>
      </c>
      <c r="N1259" s="16">
        <f>Table2[[#This Row],[F]]/mass</f>
        <v>-4.3634082271767927</v>
      </c>
      <c r="O1259" s="16">
        <f>N1259*(dt) + O1258</f>
        <v>-1.3556848649368864</v>
      </c>
      <c r="P1259" s="18">
        <f>O1259*dt + P1258</f>
        <v>-0.13905435493561791</v>
      </c>
      <c r="R1259" s="17">
        <v>1258</v>
      </c>
      <c r="S1259" s="16">
        <f>S1258+dt</f>
        <v>12.569999999999776</v>
      </c>
      <c r="T1259" s="16">
        <f>-springK*(W1258)+grav*mass-$Y$2*V1258</f>
        <v>-0.62531120555291952</v>
      </c>
      <c r="U1259" s="16">
        <f>Table24[[#This Row],[F]]/mass</f>
        <v>-4.1687413703527971</v>
      </c>
      <c r="V1259" s="16">
        <f>U1259*(dt) + V1258</f>
        <v>-1.3008862386568845</v>
      </c>
      <c r="W1259" s="18">
        <f>V1259*dt + W1258</f>
        <v>-0.14279835480164213</v>
      </c>
    </row>
    <row r="1260" spans="1:23" x14ac:dyDescent="0.25">
      <c r="A1260">
        <v>62.9</v>
      </c>
      <c r="B1260">
        <v>0.42899999999999999</v>
      </c>
      <c r="C1260">
        <v>0.15</v>
      </c>
      <c r="D1260">
        <f t="shared" si="114"/>
        <v>-9.2999999999999972E-2</v>
      </c>
      <c r="E1260">
        <f t="shared" si="115"/>
        <v>0.12200000000000005</v>
      </c>
      <c r="F1260" s="24">
        <f t="shared" si="116"/>
        <v>0.13684949999999996</v>
      </c>
      <c r="G1260" s="24">
        <f t="shared" si="117"/>
        <v>4.844742000000004E-2</v>
      </c>
      <c r="H1260" s="24">
        <f t="shared" si="118"/>
        <v>1.6875E-3</v>
      </c>
      <c r="I1260" s="24">
        <f t="shared" si="119"/>
        <v>0.18698442000000001</v>
      </c>
      <c r="K1260" s="17">
        <v>1259</v>
      </c>
      <c r="L1260" s="16">
        <f>L1259+dt</f>
        <v>12.579999999999776</v>
      </c>
      <c r="M1260" s="16">
        <f>-springK*(P1259)+grav*mass</f>
        <v>-0.56625614936912749</v>
      </c>
      <c r="N1260" s="16">
        <f>Table2[[#This Row],[F]]/mass</f>
        <v>-3.7750409957941833</v>
      </c>
      <c r="O1260" s="16">
        <f>N1260*(dt) + O1259</f>
        <v>-1.3934352748948282</v>
      </c>
      <c r="P1260" s="18">
        <f>O1260*dt + P1259</f>
        <v>-0.15298870768456618</v>
      </c>
      <c r="R1260" s="17">
        <v>1259</v>
      </c>
      <c r="S1260" s="16">
        <f>S1259+dt</f>
        <v>12.579999999999776</v>
      </c>
      <c r="T1260" s="16">
        <f>-springK*(W1259)+grav*mass-$Y$2*V1259</f>
        <v>-0.54058182400265287</v>
      </c>
      <c r="U1260" s="16">
        <f>Table24[[#This Row],[F]]/mass</f>
        <v>-3.6038788266843524</v>
      </c>
      <c r="V1260" s="16">
        <f>U1260*(dt) + V1259</f>
        <v>-1.3369250269237281</v>
      </c>
      <c r="W1260" s="18">
        <f>V1260*dt + W1259</f>
        <v>-0.1561676050708794</v>
      </c>
    </row>
    <row r="1261" spans="1:23" x14ac:dyDescent="0.25">
      <c r="A1261">
        <v>62.95</v>
      </c>
      <c r="B1261">
        <v>0.43099999999999999</v>
      </c>
      <c r="C1261">
        <v>-0.05</v>
      </c>
      <c r="D1261">
        <f t="shared" si="114"/>
        <v>-9.4999999999999973E-2</v>
      </c>
      <c r="E1261">
        <f t="shared" si="115"/>
        <v>0.12000000000000005</v>
      </c>
      <c r="F1261" s="24">
        <f t="shared" si="116"/>
        <v>0.13979249999999996</v>
      </c>
      <c r="G1261" s="24">
        <f t="shared" si="117"/>
        <v>4.6872000000000039E-2</v>
      </c>
      <c r="H1261" s="24">
        <f t="shared" si="118"/>
        <v>1.8750000000000003E-4</v>
      </c>
      <c r="I1261" s="24">
        <f t="shared" si="119"/>
        <v>0.18685200000000002</v>
      </c>
      <c r="K1261" s="17">
        <v>1260</v>
      </c>
      <c r="L1261" s="16">
        <f>L1260+dt</f>
        <v>12.589999999999776</v>
      </c>
      <c r="M1261" s="16">
        <f>-springK*(P1260)+grav*mass</f>
        <v>-0.47554351297347419</v>
      </c>
      <c r="N1261" s="16">
        <f>Table2[[#This Row],[F]]/mass</f>
        <v>-3.1702900864898282</v>
      </c>
      <c r="O1261" s="16">
        <f>N1261*(dt) + O1260</f>
        <v>-1.4251381757597266</v>
      </c>
      <c r="P1261" s="18">
        <f>O1261*dt + P1260</f>
        <v>-0.16724008944216345</v>
      </c>
      <c r="R1261" s="17">
        <v>1260</v>
      </c>
      <c r="S1261" s="16">
        <f>S1260+dt</f>
        <v>12.589999999999776</v>
      </c>
      <c r="T1261" s="16">
        <f>-springK*(W1260)+grav*mass-$Y$2*V1260</f>
        <v>-0.45351196596165133</v>
      </c>
      <c r="U1261" s="16">
        <f>Table24[[#This Row],[F]]/mass</f>
        <v>-3.023413106411009</v>
      </c>
      <c r="V1261" s="16">
        <f>U1261*(dt) + V1260</f>
        <v>-1.3671591579878382</v>
      </c>
      <c r="W1261" s="18">
        <f>V1261*dt + W1260</f>
        <v>-0.16983919665075778</v>
      </c>
    </row>
    <row r="1262" spans="1:23" x14ac:dyDescent="0.25">
      <c r="A1262">
        <v>63</v>
      </c>
      <c r="B1262">
        <v>0.42399999999999999</v>
      </c>
      <c r="C1262">
        <v>-0.25</v>
      </c>
      <c r="D1262">
        <f t="shared" si="114"/>
        <v>-8.7999999999999967E-2</v>
      </c>
      <c r="E1262">
        <f t="shared" si="115"/>
        <v>0.12700000000000006</v>
      </c>
      <c r="F1262" s="24">
        <f t="shared" si="116"/>
        <v>0.12949199999999997</v>
      </c>
      <c r="G1262" s="24">
        <f t="shared" si="117"/>
        <v>5.2499895000000046E-2</v>
      </c>
      <c r="H1262" s="24">
        <f t="shared" si="118"/>
        <v>4.6874999999999998E-3</v>
      </c>
      <c r="I1262" s="24">
        <f t="shared" si="119"/>
        <v>0.18667939500000003</v>
      </c>
      <c r="K1262" s="17">
        <v>1261</v>
      </c>
      <c r="L1262" s="16">
        <f>L1261+dt</f>
        <v>12.599999999999776</v>
      </c>
      <c r="M1262" s="16">
        <f>-springK*(P1261)+grav*mass</f>
        <v>-0.38276701773151589</v>
      </c>
      <c r="N1262" s="16">
        <f>Table2[[#This Row],[F]]/mass</f>
        <v>-2.5517801182101061</v>
      </c>
      <c r="O1262" s="16">
        <f>N1262*(dt) + O1261</f>
        <v>-1.4506559769418277</v>
      </c>
      <c r="P1262" s="18">
        <f>O1262*dt + P1261</f>
        <v>-0.18174664921158173</v>
      </c>
      <c r="R1262" s="17">
        <v>1261</v>
      </c>
      <c r="S1262" s="16">
        <f>S1261+dt</f>
        <v>12.599999999999776</v>
      </c>
      <c r="T1262" s="16">
        <f>-springK*(W1261)+grav*mass-$Y$2*V1261</f>
        <v>-0.36447967064557901</v>
      </c>
      <c r="U1262" s="16">
        <f>Table24[[#This Row],[F]]/mass</f>
        <v>-2.4298644709705268</v>
      </c>
      <c r="V1262" s="16">
        <f>U1262*(dt) + V1261</f>
        <v>-1.3914578026975435</v>
      </c>
      <c r="W1262" s="18">
        <f>V1262*dt + W1261</f>
        <v>-0.18375377467773321</v>
      </c>
    </row>
    <row r="1263" spans="1:23" x14ac:dyDescent="0.25">
      <c r="A1263">
        <v>63.05</v>
      </c>
      <c r="B1263">
        <v>0.40699999999999997</v>
      </c>
      <c r="C1263">
        <v>-0.42</v>
      </c>
      <c r="D1263">
        <f t="shared" si="114"/>
        <v>-7.0999999999999952E-2</v>
      </c>
      <c r="E1263">
        <f t="shared" si="115"/>
        <v>0.14400000000000007</v>
      </c>
      <c r="F1263" s="24">
        <f t="shared" si="116"/>
        <v>0.10447649999999993</v>
      </c>
      <c r="G1263" s="24">
        <f t="shared" si="117"/>
        <v>6.7495680000000072E-2</v>
      </c>
      <c r="H1263" s="24">
        <f t="shared" si="118"/>
        <v>1.3229999999999997E-2</v>
      </c>
      <c r="I1263" s="24">
        <f t="shared" si="119"/>
        <v>0.18520217999999999</v>
      </c>
      <c r="K1263" s="17">
        <v>1262</v>
      </c>
      <c r="L1263" s="16">
        <f>L1262+dt</f>
        <v>12.609999999999776</v>
      </c>
      <c r="M1263" s="16">
        <f>-springK*(P1262)+grav*mass</f>
        <v>-0.28832931363260306</v>
      </c>
      <c r="N1263" s="16">
        <f>Table2[[#This Row],[F]]/mass</f>
        <v>-1.9221954242173538</v>
      </c>
      <c r="O1263" s="16">
        <f>N1263*(dt) + O1262</f>
        <v>-1.4698779311840011</v>
      </c>
      <c r="P1263" s="18">
        <f>O1263*dt + P1262</f>
        <v>-0.19644542852342176</v>
      </c>
      <c r="R1263" s="17">
        <v>1262</v>
      </c>
      <c r="S1263" s="16">
        <f>S1262+dt</f>
        <v>12.609999999999776</v>
      </c>
      <c r="T1263" s="16">
        <f>-springK*(W1262)+grav*mass-$Y$2*V1262</f>
        <v>-0.27387146904525939</v>
      </c>
      <c r="U1263" s="16">
        <f>Table24[[#This Row],[F]]/mass</f>
        <v>-1.8258097936350626</v>
      </c>
      <c r="V1263" s="16">
        <f>U1263*(dt) + V1262</f>
        <v>-1.4097159006338942</v>
      </c>
      <c r="W1263" s="18">
        <f>V1263*dt + W1262</f>
        <v>-0.19785093368407214</v>
      </c>
    </row>
    <row r="1264" spans="1:23" x14ac:dyDescent="0.25">
      <c r="A1264">
        <v>63.1</v>
      </c>
      <c r="B1264">
        <v>0.38200000000000001</v>
      </c>
      <c r="C1264">
        <v>-0.54</v>
      </c>
      <c r="D1264">
        <f t="shared" si="114"/>
        <v>-4.5999999999999985E-2</v>
      </c>
      <c r="E1264">
        <f t="shared" si="115"/>
        <v>0.16900000000000004</v>
      </c>
      <c r="F1264" s="24">
        <f t="shared" si="116"/>
        <v>6.7688999999999971E-2</v>
      </c>
      <c r="G1264" s="24">
        <f t="shared" si="117"/>
        <v>9.2966055000000047E-2</v>
      </c>
      <c r="H1264" s="24">
        <f t="shared" si="118"/>
        <v>2.1870000000000001E-2</v>
      </c>
      <c r="I1264" s="24">
        <f t="shared" si="119"/>
        <v>0.18252505500000002</v>
      </c>
      <c r="K1264" s="17">
        <v>1263</v>
      </c>
      <c r="L1264" s="16">
        <f>L1263+dt</f>
        <v>12.619999999999775</v>
      </c>
      <c r="M1264" s="16">
        <f>-springK*(P1263)+grav*mass</f>
        <v>-0.19264026031252435</v>
      </c>
      <c r="N1264" s="16">
        <f>Table2[[#This Row],[F]]/mass</f>
        <v>-1.2842684020834958</v>
      </c>
      <c r="O1264" s="16">
        <f>N1264*(dt) + O1263</f>
        <v>-1.482720615204836</v>
      </c>
      <c r="P1264" s="18">
        <f>O1264*dt + P1263</f>
        <v>-0.21127263467547011</v>
      </c>
      <c r="R1264" s="17">
        <v>1263</v>
      </c>
      <c r="S1264" s="16">
        <f>S1263+dt</f>
        <v>12.619999999999775</v>
      </c>
      <c r="T1264" s="16">
        <f>-springK*(W1263)+grav*mass-$Y$2*V1263</f>
        <v>-0.18208070581605648</v>
      </c>
      <c r="U1264" s="16">
        <f>Table24[[#This Row],[F]]/mass</f>
        <v>-1.2138713721070433</v>
      </c>
      <c r="V1264" s="16">
        <f>U1264*(dt) + V1263</f>
        <v>-1.4218546143549646</v>
      </c>
      <c r="W1264" s="18">
        <f>V1264*dt + W1263</f>
        <v>-0.21206947982762178</v>
      </c>
    </row>
    <row r="1265" spans="1:23" x14ac:dyDescent="0.25">
      <c r="A1265">
        <v>63.15</v>
      </c>
      <c r="B1265">
        <v>0.35199999999999998</v>
      </c>
      <c r="C1265">
        <v>-0.61</v>
      </c>
      <c r="D1265">
        <f t="shared" si="114"/>
        <v>-1.5999999999999959E-2</v>
      </c>
      <c r="E1265">
        <f t="shared" si="115"/>
        <v>0.19900000000000007</v>
      </c>
      <c r="F1265" s="24">
        <f t="shared" si="116"/>
        <v>2.354399999999994E-2</v>
      </c>
      <c r="G1265" s="24">
        <f t="shared" si="117"/>
        <v>0.12890125500000008</v>
      </c>
      <c r="H1265" s="24">
        <f t="shared" si="118"/>
        <v>2.7907499999999998E-2</v>
      </c>
      <c r="I1265" s="24">
        <f t="shared" si="119"/>
        <v>0.180352755</v>
      </c>
      <c r="K1265" s="17">
        <v>1264</v>
      </c>
      <c r="L1265" s="16">
        <f>L1264+dt</f>
        <v>12.629999999999775</v>
      </c>
      <c r="M1265" s="16">
        <f>-springK*(P1264)+grav*mass</f>
        <v>-9.6115148262689631E-2</v>
      </c>
      <c r="N1265" s="16">
        <f>Table2[[#This Row],[F]]/mass</f>
        <v>-0.64076765508459754</v>
      </c>
      <c r="O1265" s="16">
        <f>N1265*(dt) + O1264</f>
        <v>-1.4891282917556821</v>
      </c>
      <c r="P1265" s="18">
        <f>O1265*dt + P1264</f>
        <v>-0.22616391759302693</v>
      </c>
      <c r="R1265" s="17">
        <v>1264</v>
      </c>
      <c r="S1265" s="16">
        <f>S1264+dt</f>
        <v>12.629999999999775</v>
      </c>
      <c r="T1265" s="16">
        <f>-springK*(W1264)+grav*mass-$Y$2*V1264</f>
        <v>-8.9505831707827208E-2</v>
      </c>
      <c r="U1265" s="16">
        <f>Table24[[#This Row],[F]]/mass</f>
        <v>-0.59670554471884807</v>
      </c>
      <c r="V1265" s="16">
        <f>U1265*(dt) + V1264</f>
        <v>-1.4278216698021531</v>
      </c>
      <c r="W1265" s="18">
        <f>V1265*dt + W1264</f>
        <v>-0.22634769652564332</v>
      </c>
    </row>
    <row r="1266" spans="1:23" x14ac:dyDescent="0.25">
      <c r="A1266">
        <v>63.2</v>
      </c>
      <c r="B1266">
        <v>0.32100000000000001</v>
      </c>
      <c r="C1266">
        <v>-0.62</v>
      </c>
      <c r="D1266">
        <f t="shared" si="114"/>
        <v>1.5000000000000013E-2</v>
      </c>
      <c r="E1266">
        <f t="shared" si="115"/>
        <v>0.23000000000000004</v>
      </c>
      <c r="F1266" s="24">
        <f t="shared" si="116"/>
        <v>-2.2072500000000019E-2</v>
      </c>
      <c r="G1266" s="24">
        <f t="shared" si="117"/>
        <v>0.17218950000000005</v>
      </c>
      <c r="H1266" s="24">
        <f t="shared" si="118"/>
        <v>2.8830000000000001E-2</v>
      </c>
      <c r="I1266" s="24">
        <f t="shared" si="119"/>
        <v>0.17894700000000002</v>
      </c>
      <c r="K1266" s="17">
        <v>1265</v>
      </c>
      <c r="L1266" s="16">
        <f>L1265+dt</f>
        <v>12.639999999999775</v>
      </c>
      <c r="M1266" s="16">
        <f>-springK*(P1265)+grav*mass</f>
        <v>8.271035306051111E-4</v>
      </c>
      <c r="N1266" s="16">
        <f>Table2[[#This Row],[F]]/mass</f>
        <v>5.5140235373674074E-3</v>
      </c>
      <c r="O1266" s="16">
        <f>N1266*(dt) + O1265</f>
        <v>-1.4890731515203084</v>
      </c>
      <c r="P1266" s="18">
        <f>O1266*dt + P1265</f>
        <v>-0.24105464910823002</v>
      </c>
      <c r="R1266" s="17">
        <v>1265</v>
      </c>
      <c r="S1266" s="16">
        <f>S1265+dt</f>
        <v>12.639999999999775</v>
      </c>
      <c r="T1266" s="16">
        <f>-springK*(W1265)+grav*mass-$Y$2*V1265</f>
        <v>3.4513260517400326E-3</v>
      </c>
      <c r="U1266" s="16">
        <f>Table24[[#This Row],[F]]/mass</f>
        <v>2.3008840344933553E-2</v>
      </c>
      <c r="V1266" s="16">
        <f>U1266*(dt) + V1265</f>
        <v>-1.4275915813987037</v>
      </c>
      <c r="W1266" s="18">
        <f>V1266*dt + W1265</f>
        <v>-0.24062361233963037</v>
      </c>
    </row>
    <row r="1267" spans="1:23" x14ac:dyDescent="0.25">
      <c r="A1267">
        <v>63.25</v>
      </c>
      <c r="B1267">
        <v>0.29099999999999998</v>
      </c>
      <c r="C1267">
        <v>-0.56000000000000005</v>
      </c>
      <c r="D1267">
        <f t="shared" si="114"/>
        <v>4.500000000000004E-2</v>
      </c>
      <c r="E1267">
        <f t="shared" si="115"/>
        <v>0.26000000000000006</v>
      </c>
      <c r="F1267" s="24">
        <f t="shared" si="116"/>
        <v>-6.6217500000000068E-2</v>
      </c>
      <c r="G1267" s="24">
        <f t="shared" si="117"/>
        <v>0.22003800000000009</v>
      </c>
      <c r="H1267" s="24">
        <f t="shared" si="118"/>
        <v>2.3520000000000003E-2</v>
      </c>
      <c r="I1267" s="24">
        <f t="shared" si="119"/>
        <v>0.17734050000000004</v>
      </c>
      <c r="K1267" s="17">
        <v>1266</v>
      </c>
      <c r="L1267" s="16">
        <f>L1266+dt</f>
        <v>12.649999999999775</v>
      </c>
      <c r="M1267" s="16">
        <f>-springK*(P1266)+grav*mass</f>
        <v>9.77657656945774E-2</v>
      </c>
      <c r="N1267" s="16">
        <f>Table2[[#This Row],[F]]/mass</f>
        <v>0.65177177129718267</v>
      </c>
      <c r="O1267" s="16">
        <f>N1267*(dt) + O1266</f>
        <v>-1.4825554338073366</v>
      </c>
      <c r="P1267" s="18">
        <f>O1267*dt + P1266</f>
        <v>-0.25588020344630336</v>
      </c>
      <c r="R1267" s="17">
        <v>1266</v>
      </c>
      <c r="S1267" s="16">
        <f>S1266+dt</f>
        <v>12.649999999999775</v>
      </c>
      <c r="T1267" s="16">
        <f>-springK*(W1266)+grav*mass-$Y$2*V1266</f>
        <v>9.6387307912392348E-2</v>
      </c>
      <c r="U1267" s="16">
        <f>Table24[[#This Row],[F]]/mass</f>
        <v>0.64258205274928237</v>
      </c>
      <c r="V1267" s="16">
        <f>U1267*(dt) + V1266</f>
        <v>-1.4211657608712109</v>
      </c>
      <c r="W1267" s="18">
        <f>V1267*dt + W1266</f>
        <v>-0.25483526994834249</v>
      </c>
    </row>
    <row r="1268" spans="1:23" x14ac:dyDescent="0.25">
      <c r="A1268">
        <v>63.3</v>
      </c>
      <c r="B1268">
        <v>0.26500000000000001</v>
      </c>
      <c r="C1268">
        <v>-0.43</v>
      </c>
      <c r="D1268">
        <f t="shared" si="114"/>
        <v>7.1000000000000008E-2</v>
      </c>
      <c r="E1268">
        <f t="shared" si="115"/>
        <v>0.28600000000000003</v>
      </c>
      <c r="F1268" s="24">
        <f t="shared" si="116"/>
        <v>-0.10447650000000001</v>
      </c>
      <c r="G1268" s="24">
        <f t="shared" si="117"/>
        <v>0.26624598000000005</v>
      </c>
      <c r="H1268" s="24">
        <f t="shared" si="118"/>
        <v>1.3867499999999998E-2</v>
      </c>
      <c r="I1268" s="24">
        <f t="shared" si="119"/>
        <v>0.17563698000000003</v>
      </c>
      <c r="K1268" s="17">
        <v>1267</v>
      </c>
      <c r="L1268" s="16">
        <f>L1267+dt</f>
        <v>12.659999999999775</v>
      </c>
      <c r="M1268" s="16">
        <f>-springK*(P1267)+grav*mass</f>
        <v>0.19428012443543485</v>
      </c>
      <c r="N1268" s="16">
        <f>Table2[[#This Row],[F]]/mass</f>
        <v>1.2952008295695658</v>
      </c>
      <c r="O1268" s="16">
        <f>N1268*(dt) + O1267</f>
        <v>-1.4696034255116408</v>
      </c>
      <c r="P1268" s="18">
        <f>O1268*dt + P1267</f>
        <v>-0.27057623770141975</v>
      </c>
      <c r="R1268" s="17">
        <v>1267</v>
      </c>
      <c r="S1268" s="16">
        <f>S1267+dt</f>
        <v>12.659999999999775</v>
      </c>
      <c r="T1268" s="16">
        <f>-springK*(W1267)+grav*mass-$Y$2*V1267</f>
        <v>0.18889877312458064</v>
      </c>
      <c r="U1268" s="16">
        <f>Table24[[#This Row],[F]]/mass</f>
        <v>1.259325154163871</v>
      </c>
      <c r="V1268" s="16">
        <f>U1268*(dt) + V1267</f>
        <v>-1.4085725093295722</v>
      </c>
      <c r="W1268" s="18">
        <f>V1268*dt + W1267</f>
        <v>-0.26892099504163819</v>
      </c>
    </row>
    <row r="1269" spans="1:23" x14ac:dyDescent="0.25">
      <c r="A1269">
        <v>63.35</v>
      </c>
      <c r="B1269">
        <v>0.247</v>
      </c>
      <c r="C1269">
        <v>-0.27</v>
      </c>
      <c r="D1269">
        <f t="shared" si="114"/>
        <v>8.9000000000000024E-2</v>
      </c>
      <c r="E1269">
        <f t="shared" si="115"/>
        <v>0.30400000000000005</v>
      </c>
      <c r="F1269" s="24">
        <f t="shared" si="116"/>
        <v>-0.13096350000000004</v>
      </c>
      <c r="G1269" s="24">
        <f t="shared" si="117"/>
        <v>0.30081408000000009</v>
      </c>
      <c r="H1269" s="24">
        <f t="shared" si="118"/>
        <v>5.4675000000000001E-3</v>
      </c>
      <c r="I1269" s="24">
        <f t="shared" si="119"/>
        <v>0.17531808000000004</v>
      </c>
      <c r="K1269" s="17">
        <v>1268</v>
      </c>
      <c r="L1269" s="16">
        <f>L1268+dt</f>
        <v>12.669999999999774</v>
      </c>
      <c r="M1269" s="16">
        <f>-springK*(P1268)+grav*mass</f>
        <v>0.28995130743624253</v>
      </c>
      <c r="N1269" s="16">
        <f>Table2[[#This Row],[F]]/mass</f>
        <v>1.933008716241617</v>
      </c>
      <c r="O1269" s="16">
        <f>N1269*(dt) + O1268</f>
        <v>-1.4502733383492246</v>
      </c>
      <c r="P1269" s="18">
        <f>O1269*dt + P1268</f>
        <v>-0.28507897108491198</v>
      </c>
      <c r="R1269" s="17">
        <v>1268</v>
      </c>
      <c r="S1269" s="16">
        <f>S1268+dt</f>
        <v>12.669999999999774</v>
      </c>
      <c r="T1269" s="16">
        <f>-springK*(W1268)+grav*mass-$Y$2*V1268</f>
        <v>0.28058425023039413</v>
      </c>
      <c r="U1269" s="16">
        <f>Table24[[#This Row],[F]]/mass</f>
        <v>1.8705616682026276</v>
      </c>
      <c r="V1269" s="16">
        <f>U1269*(dt) + V1268</f>
        <v>-1.3898668926475459</v>
      </c>
      <c r="W1269" s="18">
        <f>V1269*dt + W1268</f>
        <v>-0.28281966396811364</v>
      </c>
    </row>
    <row r="1270" spans="1:23" x14ac:dyDescent="0.25">
      <c r="A1270">
        <v>63.4</v>
      </c>
      <c r="B1270">
        <v>0.23899999999999999</v>
      </c>
      <c r="C1270">
        <v>-7.0000000000000007E-2</v>
      </c>
      <c r="D1270">
        <f t="shared" si="114"/>
        <v>9.7000000000000031E-2</v>
      </c>
      <c r="E1270">
        <f t="shared" si="115"/>
        <v>0.31200000000000006</v>
      </c>
      <c r="F1270" s="24">
        <f t="shared" si="116"/>
        <v>-0.14273550000000004</v>
      </c>
      <c r="G1270" s="24">
        <f t="shared" si="117"/>
        <v>0.31685472000000009</v>
      </c>
      <c r="H1270" s="24">
        <f t="shared" si="118"/>
        <v>3.6750000000000004E-4</v>
      </c>
      <c r="I1270" s="24">
        <f t="shared" si="119"/>
        <v>0.17448672000000004</v>
      </c>
      <c r="K1270" s="17">
        <v>1269</v>
      </c>
      <c r="L1270" s="16">
        <f>L1269+dt</f>
        <v>12.679999999999774</v>
      </c>
      <c r="M1270" s="16">
        <f>-springK*(P1269)+grav*mass</f>
        <v>0.3843641017627768</v>
      </c>
      <c r="N1270" s="16">
        <f>Table2[[#This Row],[F]]/mass</f>
        <v>2.5624273450851787</v>
      </c>
      <c r="O1270" s="16">
        <f>N1270*(dt) + O1269</f>
        <v>-1.4246490648983727</v>
      </c>
      <c r="P1270" s="18">
        <f>O1270*dt + P1269</f>
        <v>-0.29932546173389574</v>
      </c>
      <c r="R1270" s="17">
        <v>1269</v>
      </c>
      <c r="S1270" s="16">
        <f>S1269+dt</f>
        <v>12.679999999999774</v>
      </c>
      <c r="T1270" s="16">
        <f>-springK*(W1269)+grav*mass-$Y$2*V1269</f>
        <v>0.37104587932506727</v>
      </c>
      <c r="U1270" s="16">
        <f>Table24[[#This Row],[F]]/mass</f>
        <v>2.4736391955004486</v>
      </c>
      <c r="V1270" s="16">
        <f>U1270*(dt) + V1269</f>
        <v>-1.3651305006925414</v>
      </c>
      <c r="W1270" s="18">
        <f>V1270*dt + W1269</f>
        <v>-0.29647096897503905</v>
      </c>
    </row>
    <row r="1271" spans="1:23" x14ac:dyDescent="0.25">
      <c r="A1271">
        <v>63.45</v>
      </c>
      <c r="B1271">
        <v>0.24</v>
      </c>
      <c r="C1271">
        <v>0.13</v>
      </c>
      <c r="D1271">
        <f t="shared" si="114"/>
        <v>9.600000000000003E-2</v>
      </c>
      <c r="E1271">
        <f t="shared" si="115"/>
        <v>0.31100000000000005</v>
      </c>
      <c r="F1271" s="24">
        <f t="shared" si="116"/>
        <v>-0.14126400000000003</v>
      </c>
      <c r="G1271" s="24">
        <f t="shared" si="117"/>
        <v>0.31482685500000007</v>
      </c>
      <c r="H1271" s="24">
        <f t="shared" si="118"/>
        <v>1.2675000000000002E-3</v>
      </c>
      <c r="I1271" s="24">
        <f t="shared" si="119"/>
        <v>0.17483035500000005</v>
      </c>
      <c r="K1271" s="17">
        <v>1270</v>
      </c>
      <c r="L1271" s="16">
        <f>L1270+dt</f>
        <v>12.689999999999774</v>
      </c>
      <c r="M1271" s="16">
        <f>-springK*(P1270)+grav*mass</f>
        <v>0.47710875588766122</v>
      </c>
      <c r="N1271" s="16">
        <f>Table2[[#This Row],[F]]/mass</f>
        <v>3.1807250392510751</v>
      </c>
      <c r="O1271" s="16">
        <f>N1271*(dt) + O1270</f>
        <v>-1.3928418145058621</v>
      </c>
      <c r="P1271" s="18">
        <f>O1271*dt + P1270</f>
        <v>-0.31325387987895437</v>
      </c>
      <c r="R1271" s="17">
        <v>1270</v>
      </c>
      <c r="S1271" s="16">
        <f>S1270+dt</f>
        <v>12.689999999999774</v>
      </c>
      <c r="T1271" s="16">
        <f>-springK*(W1270)+grav*mass-$Y$2*V1270</f>
        <v>0.45989113852819674</v>
      </c>
      <c r="U1271" s="16">
        <f>Table24[[#This Row],[F]]/mass</f>
        <v>3.0659409235213118</v>
      </c>
      <c r="V1271" s="16">
        <f>U1271*(dt) + V1270</f>
        <v>-1.3344710914573283</v>
      </c>
      <c r="W1271" s="18">
        <f>V1271*dt + W1270</f>
        <v>-0.30981567988961234</v>
      </c>
    </row>
    <row r="1272" spans="1:23" x14ac:dyDescent="0.25">
      <c r="A1272">
        <v>63.5</v>
      </c>
      <c r="B1272">
        <v>0.251</v>
      </c>
      <c r="C1272">
        <v>0.32</v>
      </c>
      <c r="D1272">
        <f t="shared" si="114"/>
        <v>8.500000000000002E-2</v>
      </c>
      <c r="E1272">
        <f t="shared" si="115"/>
        <v>0.30000000000000004</v>
      </c>
      <c r="F1272" s="24">
        <f t="shared" si="116"/>
        <v>-0.12507750000000004</v>
      </c>
      <c r="G1272" s="24">
        <f t="shared" si="117"/>
        <v>0.29295000000000004</v>
      </c>
      <c r="H1272" s="24">
        <f t="shared" si="118"/>
        <v>7.6800000000000002E-3</v>
      </c>
      <c r="I1272" s="24">
        <f t="shared" si="119"/>
        <v>0.1755525</v>
      </c>
      <c r="K1272" s="17">
        <v>1271</v>
      </c>
      <c r="L1272" s="16">
        <f>L1271+dt</f>
        <v>12.699999999999774</v>
      </c>
      <c r="M1272" s="16">
        <f>-springK*(P1271)+grav*mass</f>
        <v>0.56778275801199274</v>
      </c>
      <c r="N1272" s="16">
        <f>Table2[[#This Row],[F]]/mass</f>
        <v>3.7852183867466183</v>
      </c>
      <c r="O1272" s="16">
        <f>N1272*(dt) + O1271</f>
        <v>-1.3549896306383959</v>
      </c>
      <c r="P1272" s="18">
        <f>O1272*dt + P1271</f>
        <v>-0.32680377618533835</v>
      </c>
      <c r="R1272" s="17">
        <v>1271</v>
      </c>
      <c r="S1272" s="16">
        <f>S1271+dt</f>
        <v>12.699999999999774</v>
      </c>
      <c r="T1272" s="16">
        <f>-springK*(W1271)+grav*mass-$Y$2*V1271</f>
        <v>0.54673454717283376</v>
      </c>
      <c r="U1272" s="16">
        <f>Table24[[#This Row],[F]]/mass</f>
        <v>3.6448969811522254</v>
      </c>
      <c r="V1272" s="16">
        <f>U1272*(dt) + V1271</f>
        <v>-1.2980221216458061</v>
      </c>
      <c r="W1272" s="18">
        <f>V1272*dt + W1271</f>
        <v>-0.32279590110607043</v>
      </c>
    </row>
    <row r="1273" spans="1:23" x14ac:dyDescent="0.25">
      <c r="A1273">
        <v>63.55</v>
      </c>
      <c r="B1273">
        <v>0.27200000000000002</v>
      </c>
      <c r="C1273">
        <v>0.47</v>
      </c>
      <c r="D1273">
        <f t="shared" si="114"/>
        <v>6.4000000000000001E-2</v>
      </c>
      <c r="E1273">
        <f t="shared" si="115"/>
        <v>0.27900000000000003</v>
      </c>
      <c r="F1273" s="24">
        <f t="shared" si="116"/>
        <v>-9.4175999999999996E-2</v>
      </c>
      <c r="G1273" s="24">
        <f t="shared" si="117"/>
        <v>0.25337245500000005</v>
      </c>
      <c r="H1273" s="24">
        <f t="shared" si="118"/>
        <v>1.6567499999999999E-2</v>
      </c>
      <c r="I1273" s="24">
        <f t="shared" si="119"/>
        <v>0.17576395500000008</v>
      </c>
      <c r="K1273" s="17">
        <v>1272</v>
      </c>
      <c r="L1273" s="16">
        <f>L1272+dt</f>
        <v>12.709999999999773</v>
      </c>
      <c r="M1273" s="16">
        <f>-springK*(P1272)+grav*mass</f>
        <v>0.6559925829665525</v>
      </c>
      <c r="N1273" s="16">
        <f>Table2[[#This Row],[F]]/mass</f>
        <v>4.3732838864436836</v>
      </c>
      <c r="O1273" s="16">
        <f>N1273*(dt) + O1272</f>
        <v>-1.311256791773959</v>
      </c>
      <c r="P1273" s="18">
        <f>O1273*dt + P1272</f>
        <v>-0.33991634410307792</v>
      </c>
      <c r="R1273" s="17">
        <v>1272</v>
      </c>
      <c r="S1273" s="16">
        <f>S1272+dt</f>
        <v>12.709999999999773</v>
      </c>
      <c r="T1273" s="16">
        <f>-springK*(W1272)+grav*mass-$Y$2*V1272</f>
        <v>0.63119933832216402</v>
      </c>
      <c r="U1273" s="16">
        <f>Table24[[#This Row],[F]]/mass</f>
        <v>4.2079955888144269</v>
      </c>
      <c r="V1273" s="16">
        <f>U1273*(dt) + V1272</f>
        <v>-1.2559421657576619</v>
      </c>
      <c r="W1273" s="18">
        <f>V1273*dt + W1272</f>
        <v>-0.33535532276364705</v>
      </c>
    </row>
    <row r="1274" spans="1:23" x14ac:dyDescent="0.25">
      <c r="A1274">
        <v>63.6</v>
      </c>
      <c r="B1274">
        <v>0.29799999999999999</v>
      </c>
      <c r="C1274">
        <v>0.56999999999999995</v>
      </c>
      <c r="D1274">
        <f t="shared" si="114"/>
        <v>3.8000000000000034E-2</v>
      </c>
      <c r="E1274">
        <f t="shared" si="115"/>
        <v>0.25300000000000006</v>
      </c>
      <c r="F1274" s="24">
        <f t="shared" si="116"/>
        <v>-5.591700000000005E-2</v>
      </c>
      <c r="G1274" s="24">
        <f t="shared" si="117"/>
        <v>0.20834929500000007</v>
      </c>
      <c r="H1274" s="24">
        <f t="shared" si="118"/>
        <v>2.4367499999999997E-2</v>
      </c>
      <c r="I1274" s="24">
        <f t="shared" si="119"/>
        <v>0.17679979500000001</v>
      </c>
      <c r="K1274" s="17">
        <v>1273</v>
      </c>
      <c r="L1274" s="16">
        <f>L1273+dt</f>
        <v>12.719999999999773</v>
      </c>
      <c r="M1274" s="16">
        <f>-springK*(P1273)+grav*mass</f>
        <v>0.74135540011103696</v>
      </c>
      <c r="N1274" s="16">
        <f>Table2[[#This Row],[F]]/mass</f>
        <v>4.9423693340735797</v>
      </c>
      <c r="O1274" s="16">
        <f>N1274*(dt) + O1273</f>
        <v>-1.2618330984332233</v>
      </c>
      <c r="P1274" s="18">
        <f>O1274*dt + P1273</f>
        <v>-0.35253467508741015</v>
      </c>
      <c r="R1274" s="17">
        <v>1273</v>
      </c>
      <c r="S1274" s="16">
        <f>S1273+dt</f>
        <v>12.719999999999773</v>
      </c>
      <c r="T1274" s="16">
        <f>-springK*(W1273)+grav*mass-$Y$2*V1273</f>
        <v>0.71291909335709969</v>
      </c>
      <c r="U1274" s="16">
        <f>Table24[[#This Row],[F]]/mass</f>
        <v>4.7527939557139982</v>
      </c>
      <c r="V1274" s="16">
        <f>U1274*(dt) + V1273</f>
        <v>-1.208414226200522</v>
      </c>
      <c r="W1274" s="18">
        <f>V1274*dt + W1273</f>
        <v>-0.34743946502565226</v>
      </c>
    </row>
    <row r="1275" spans="1:23" x14ac:dyDescent="0.25">
      <c r="A1275">
        <v>63.65</v>
      </c>
      <c r="B1275">
        <v>0.32900000000000001</v>
      </c>
      <c r="C1275">
        <v>0.62</v>
      </c>
      <c r="D1275">
        <f t="shared" si="114"/>
        <v>7.0000000000000062E-3</v>
      </c>
      <c r="E1275">
        <f t="shared" si="115"/>
        <v>0.22200000000000003</v>
      </c>
      <c r="F1275" s="24">
        <f t="shared" si="116"/>
        <v>-1.0300500000000008E-2</v>
      </c>
      <c r="G1275" s="24">
        <f t="shared" si="117"/>
        <v>0.16041942000000003</v>
      </c>
      <c r="H1275" s="24">
        <f t="shared" si="118"/>
        <v>2.8830000000000001E-2</v>
      </c>
      <c r="I1275" s="24">
        <f t="shared" si="119"/>
        <v>0.17894892000000001</v>
      </c>
      <c r="K1275" s="17">
        <v>1274</v>
      </c>
      <c r="L1275" s="16">
        <f>L1274+dt</f>
        <v>12.729999999999773</v>
      </c>
      <c r="M1275" s="16">
        <f>-springK*(P1274)+grav*mass</f>
        <v>0.82350073481904018</v>
      </c>
      <c r="N1275" s="16">
        <f>Table2[[#This Row],[F]]/mass</f>
        <v>5.4900048987936012</v>
      </c>
      <c r="O1275" s="16">
        <f>N1275*(dt) + O1274</f>
        <v>-1.2069330494452872</v>
      </c>
      <c r="P1275" s="18">
        <f>O1275*dt + P1274</f>
        <v>-0.36460400558186301</v>
      </c>
      <c r="R1275" s="17">
        <v>1274</v>
      </c>
      <c r="S1275" s="16">
        <f>S1274+dt</f>
        <v>12.729999999999773</v>
      </c>
      <c r="T1275" s="16">
        <f>-springK*(W1274)+grav*mass-$Y$2*V1274</f>
        <v>0.79153933154319644</v>
      </c>
      <c r="U1275" s="16">
        <f>Table24[[#This Row],[F]]/mass</f>
        <v>5.276928876954643</v>
      </c>
      <c r="V1275" s="16">
        <f>U1275*(dt) + V1274</f>
        <v>-1.1556449374309756</v>
      </c>
      <c r="W1275" s="18">
        <f>V1275*dt + W1274</f>
        <v>-0.35899591439996204</v>
      </c>
    </row>
    <row r="1276" spans="1:23" x14ac:dyDescent="0.25">
      <c r="A1276">
        <v>63.7</v>
      </c>
      <c r="B1276">
        <v>0.36</v>
      </c>
      <c r="C1276">
        <v>0.6</v>
      </c>
      <c r="D1276">
        <f t="shared" si="114"/>
        <v>-2.3999999999999966E-2</v>
      </c>
      <c r="E1276">
        <f t="shared" si="115"/>
        <v>0.19100000000000006</v>
      </c>
      <c r="F1276" s="24">
        <f t="shared" si="116"/>
        <v>3.5315999999999952E-2</v>
      </c>
      <c r="G1276" s="24">
        <f t="shared" si="117"/>
        <v>0.11874565500000006</v>
      </c>
      <c r="H1276" s="24">
        <f t="shared" si="118"/>
        <v>2.7E-2</v>
      </c>
      <c r="I1276" s="24">
        <f t="shared" si="119"/>
        <v>0.18106165500000002</v>
      </c>
      <c r="K1276" s="17">
        <v>1275</v>
      </c>
      <c r="L1276" s="16">
        <f>L1275+dt</f>
        <v>12.739999999999773</v>
      </c>
      <c r="M1276" s="16">
        <f>-springK*(P1275)+grav*mass</f>
        <v>0.90207207633792819</v>
      </c>
      <c r="N1276" s="16">
        <f>Table2[[#This Row],[F]]/mass</f>
        <v>6.0138138422528549</v>
      </c>
      <c r="O1276" s="16">
        <f>N1276*(dt) + O1275</f>
        <v>-1.1467949110227587</v>
      </c>
      <c r="P1276" s="18">
        <f>O1276*dt + P1275</f>
        <v>-0.37607195469209059</v>
      </c>
      <c r="R1276" s="17">
        <v>1275</v>
      </c>
      <c r="S1276" s="16">
        <f>S1275+dt</f>
        <v>12.739999999999773</v>
      </c>
      <c r="T1276" s="16">
        <f>-springK*(W1275)+grav*mass-$Y$2*V1275</f>
        <v>0.86671904768118357</v>
      </c>
      <c r="U1276" s="16">
        <f>Table24[[#This Row],[F]]/mass</f>
        <v>5.778126984541224</v>
      </c>
      <c r="V1276" s="16">
        <f>U1276*(dt) + V1275</f>
        <v>-1.0978636675855633</v>
      </c>
      <c r="W1276" s="18">
        <f>V1276*dt + W1275</f>
        <v>-0.36997455107581767</v>
      </c>
    </row>
    <row r="1277" spans="1:23" x14ac:dyDescent="0.25">
      <c r="A1277">
        <v>63.75</v>
      </c>
      <c r="B1277">
        <v>0.38900000000000001</v>
      </c>
      <c r="C1277">
        <v>0.51</v>
      </c>
      <c r="D1277">
        <f t="shared" si="114"/>
        <v>-5.2999999999999992E-2</v>
      </c>
      <c r="E1277">
        <f t="shared" si="115"/>
        <v>0.16200000000000003</v>
      </c>
      <c r="F1277" s="24">
        <f t="shared" si="116"/>
        <v>7.7989499999999989E-2</v>
      </c>
      <c r="G1277" s="24">
        <f t="shared" si="117"/>
        <v>8.5424220000000037E-2</v>
      </c>
      <c r="H1277" s="24">
        <f t="shared" si="118"/>
        <v>1.9507500000000001E-2</v>
      </c>
      <c r="I1277" s="24">
        <f t="shared" si="119"/>
        <v>0.18292122000000005</v>
      </c>
      <c r="K1277" s="17">
        <v>1276</v>
      </c>
      <c r="L1277" s="16">
        <f>L1276+dt</f>
        <v>12.749999999999773</v>
      </c>
      <c r="M1277" s="16">
        <f>-springK*(P1276)+grav*mass</f>
        <v>0.97672842504550972</v>
      </c>
      <c r="N1277" s="16">
        <f>Table2[[#This Row],[F]]/mass</f>
        <v>6.5115228336367315</v>
      </c>
      <c r="O1277" s="16">
        <f>N1277*(dt) + O1276</f>
        <v>-1.0816796826863913</v>
      </c>
      <c r="P1277" s="18">
        <f>O1277*dt + P1276</f>
        <v>-0.38688875151895452</v>
      </c>
      <c r="R1277" s="17">
        <v>1276</v>
      </c>
      <c r="S1277" s="16">
        <f>S1276+dt</f>
        <v>12.749999999999773</v>
      </c>
      <c r="T1277" s="16">
        <f>-springK*(W1276)+grav*mass-$Y$2*V1276</f>
        <v>0.93813219117115865</v>
      </c>
      <c r="U1277" s="16">
        <f>Table24[[#This Row],[F]]/mass</f>
        <v>6.2542146078077243</v>
      </c>
      <c r="V1277" s="16">
        <f>U1277*(dt) + V1276</f>
        <v>-1.035321521507486</v>
      </c>
      <c r="W1277" s="18">
        <f>V1277*dt + W1276</f>
        <v>-0.38032776629089254</v>
      </c>
    </row>
    <row r="1278" spans="1:23" x14ac:dyDescent="0.25">
      <c r="A1278">
        <v>63.8</v>
      </c>
      <c r="B1278">
        <v>0.41099999999999998</v>
      </c>
      <c r="C1278">
        <v>0.37</v>
      </c>
      <c r="D1278">
        <f t="shared" si="114"/>
        <v>-7.4999999999999956E-2</v>
      </c>
      <c r="E1278">
        <f t="shared" si="115"/>
        <v>0.14000000000000007</v>
      </c>
      <c r="F1278" s="24">
        <f t="shared" si="116"/>
        <v>0.11036249999999993</v>
      </c>
      <c r="G1278" s="24">
        <f t="shared" si="117"/>
        <v>6.3798000000000063E-2</v>
      </c>
      <c r="H1278" s="24">
        <f t="shared" si="118"/>
        <v>1.0267499999999999E-2</v>
      </c>
      <c r="I1278" s="24">
        <f t="shared" si="119"/>
        <v>0.18442799999999998</v>
      </c>
      <c r="K1278" s="17">
        <v>1277</v>
      </c>
      <c r="L1278" s="16">
        <f>L1277+dt</f>
        <v>12.759999999999772</v>
      </c>
      <c r="M1278" s="16">
        <f>-springK*(P1277)+grav*mass</f>
        <v>1.0471457723883939</v>
      </c>
      <c r="N1278" s="16">
        <f>Table2[[#This Row],[F]]/mass</f>
        <v>6.9809718159226266</v>
      </c>
      <c r="O1278" s="16">
        <f>N1278*(dt) + O1277</f>
        <v>-1.0118699645271649</v>
      </c>
      <c r="P1278" s="18">
        <f>O1278*dt + P1277</f>
        <v>-0.39700745116422614</v>
      </c>
      <c r="R1278" s="17">
        <v>1277</v>
      </c>
      <c r="S1278" s="16">
        <f>S1277+dt</f>
        <v>12.759999999999772</v>
      </c>
      <c r="T1278" s="16">
        <f>-springK*(W1277)+grav*mass-$Y$2*V1277</f>
        <v>1.005469080075218</v>
      </c>
      <c r="U1278" s="16">
        <f>Table24[[#This Row],[F]]/mass</f>
        <v>6.7031272005014531</v>
      </c>
      <c r="V1278" s="16">
        <f>U1278*(dt) + V1277</f>
        <v>-0.96829024950247145</v>
      </c>
      <c r="W1278" s="18">
        <f>V1278*dt + W1277</f>
        <v>-0.39001066878591728</v>
      </c>
    </row>
    <row r="1279" spans="1:23" x14ac:dyDescent="0.25">
      <c r="A1279">
        <v>63.85</v>
      </c>
      <c r="B1279">
        <v>0.42599999999999999</v>
      </c>
      <c r="C1279">
        <v>0.19</v>
      </c>
      <c r="D1279">
        <f t="shared" si="114"/>
        <v>-8.9999999999999969E-2</v>
      </c>
      <c r="E1279">
        <f t="shared" si="115"/>
        <v>0.12500000000000006</v>
      </c>
      <c r="F1279" s="24">
        <f t="shared" si="116"/>
        <v>0.13243499999999994</v>
      </c>
      <c r="G1279" s="24">
        <f t="shared" si="117"/>
        <v>5.0859375000000047E-2</v>
      </c>
      <c r="H1279" s="24">
        <f t="shared" si="118"/>
        <v>2.7074999999999998E-3</v>
      </c>
      <c r="I1279" s="24">
        <f t="shared" si="119"/>
        <v>0.18600187499999998</v>
      </c>
      <c r="K1279" s="17">
        <v>1278</v>
      </c>
      <c r="L1279" s="16">
        <f>L1278+dt</f>
        <v>12.769999999999772</v>
      </c>
      <c r="M1279" s="16">
        <f>-springK*(P1278)+grav*mass</f>
        <v>1.1130185070791121</v>
      </c>
      <c r="N1279" s="16">
        <f>Table2[[#This Row],[F]]/mass</f>
        <v>7.4201233805274143</v>
      </c>
      <c r="O1279" s="16">
        <f>N1279*(dt) + O1278</f>
        <v>-0.93766873072189083</v>
      </c>
      <c r="P1279" s="18">
        <f>O1279*dt + P1278</f>
        <v>-0.40638413847144506</v>
      </c>
      <c r="R1279" s="17">
        <v>1278</v>
      </c>
      <c r="S1279" s="16">
        <f>S1278+dt</f>
        <v>12.769999999999772</v>
      </c>
      <c r="T1279" s="16">
        <f>-springK*(W1278)+grav*mass-$Y$2*V1278</f>
        <v>1.0684377440458237</v>
      </c>
      <c r="U1279" s="16">
        <f>Table24[[#This Row],[F]]/mass</f>
        <v>7.1229182936388247</v>
      </c>
      <c r="V1279" s="16">
        <f>U1279*(dt) + V1278</f>
        <v>-0.8970610665660832</v>
      </c>
      <c r="W1279" s="18">
        <f>V1279*dt + W1278</f>
        <v>-0.39898127945157813</v>
      </c>
    </row>
    <row r="1280" spans="1:23" x14ac:dyDescent="0.25">
      <c r="A1280">
        <v>63.9</v>
      </c>
      <c r="B1280">
        <v>0.43099999999999999</v>
      </c>
      <c r="C1280">
        <v>0</v>
      </c>
      <c r="D1280">
        <f t="shared" si="114"/>
        <v>-9.4999999999999973E-2</v>
      </c>
      <c r="E1280">
        <f t="shared" si="115"/>
        <v>0.12000000000000005</v>
      </c>
      <c r="F1280" s="24">
        <f t="shared" si="116"/>
        <v>0.13979249999999996</v>
      </c>
      <c r="G1280" s="24">
        <f t="shared" si="117"/>
        <v>4.6872000000000039E-2</v>
      </c>
      <c r="H1280" s="24">
        <f t="shared" si="118"/>
        <v>0</v>
      </c>
      <c r="I1280" s="24">
        <f t="shared" si="119"/>
        <v>0.18666450000000001</v>
      </c>
      <c r="K1280" s="17">
        <v>1279</v>
      </c>
      <c r="L1280" s="16">
        <f>L1279+dt</f>
        <v>12.779999999999772</v>
      </c>
      <c r="M1280" s="16">
        <f>-springK*(P1279)+grav*mass</f>
        <v>1.1740607414491071</v>
      </c>
      <c r="N1280" s="16">
        <f>Table2[[#This Row],[F]]/mass</f>
        <v>7.827071609660714</v>
      </c>
      <c r="O1280" s="16">
        <f>N1280*(dt) + O1279</f>
        <v>-0.85939801462528365</v>
      </c>
      <c r="P1280" s="18">
        <f>O1280*dt + P1279</f>
        <v>-0.4149781186176979</v>
      </c>
      <c r="R1280" s="17">
        <v>1279</v>
      </c>
      <c r="S1280" s="16">
        <f>S1279+dt</f>
        <v>12.779999999999772</v>
      </c>
      <c r="T1280" s="16">
        <f>-springK*(W1279)+grav*mass-$Y$2*V1279</f>
        <v>1.1267651902963396</v>
      </c>
      <c r="U1280" s="16">
        <f>Table24[[#This Row],[F]]/mass</f>
        <v>7.5117679353089306</v>
      </c>
      <c r="V1280" s="16">
        <f>U1280*(dt) + V1279</f>
        <v>-0.82194338721299387</v>
      </c>
      <c r="W1280" s="18">
        <f>V1280*dt + W1279</f>
        <v>-0.40720071332370805</v>
      </c>
    </row>
    <row r="1281" spans="1:23" x14ac:dyDescent="0.25">
      <c r="A1281">
        <v>63.95</v>
      </c>
      <c r="B1281">
        <v>0.42599999999999999</v>
      </c>
      <c r="C1281">
        <v>-0.2</v>
      </c>
      <c r="D1281">
        <f t="shared" si="114"/>
        <v>-8.9999999999999969E-2</v>
      </c>
      <c r="E1281">
        <f t="shared" si="115"/>
        <v>0.12500000000000006</v>
      </c>
      <c r="F1281" s="24">
        <f t="shared" si="116"/>
        <v>0.13243499999999994</v>
      </c>
      <c r="G1281" s="24">
        <f t="shared" si="117"/>
        <v>5.0859375000000047E-2</v>
      </c>
      <c r="H1281" s="24">
        <f t="shared" si="118"/>
        <v>3.0000000000000005E-3</v>
      </c>
      <c r="I1281" s="24">
        <f t="shared" si="119"/>
        <v>0.18629437499999998</v>
      </c>
      <c r="K1281" s="17">
        <v>1280</v>
      </c>
      <c r="L1281" s="16">
        <f>L1280+dt</f>
        <v>12.789999999999772</v>
      </c>
      <c r="M1281" s="16">
        <f>-springK*(P1280)+grav*mass</f>
        <v>1.2300075522012131</v>
      </c>
      <c r="N1281" s="16">
        <f>Table2[[#This Row],[F]]/mass</f>
        <v>8.2000503480080873</v>
      </c>
      <c r="O1281" s="16">
        <f>N1281*(dt) + O1280</f>
        <v>-0.77739751114520272</v>
      </c>
      <c r="P1281" s="18">
        <f>O1281*dt + P1280</f>
        <v>-0.4227520937291499</v>
      </c>
      <c r="R1281" s="17">
        <v>1280</v>
      </c>
      <c r="S1281" s="16">
        <f>S1280+dt</f>
        <v>12.789999999999772</v>
      </c>
      <c r="T1281" s="16">
        <f>-springK*(W1280)+grav*mass-$Y$2*V1280</f>
        <v>1.1801985871245522</v>
      </c>
      <c r="U1281" s="16">
        <f>Table24[[#This Row],[F]]/mass</f>
        <v>7.8679905808303481</v>
      </c>
      <c r="V1281" s="16">
        <f>U1281*(dt) + V1280</f>
        <v>-0.74326348140469034</v>
      </c>
      <c r="W1281" s="18">
        <f>V1281*dt + W1280</f>
        <v>-0.41463334813775493</v>
      </c>
    </row>
    <row r="1282" spans="1:23" x14ac:dyDescent="0.25">
      <c r="A1282">
        <v>64</v>
      </c>
      <c r="B1282">
        <v>0.41099999999999998</v>
      </c>
      <c r="C1282">
        <v>-0.38</v>
      </c>
      <c r="D1282">
        <f t="shared" si="114"/>
        <v>-7.4999999999999956E-2</v>
      </c>
      <c r="E1282">
        <f t="shared" si="115"/>
        <v>0.14000000000000007</v>
      </c>
      <c r="F1282" s="24">
        <f t="shared" si="116"/>
        <v>0.11036249999999993</v>
      </c>
      <c r="G1282" s="24">
        <f t="shared" si="117"/>
        <v>6.3798000000000063E-2</v>
      </c>
      <c r="H1282" s="24">
        <f t="shared" si="118"/>
        <v>1.0829999999999999E-2</v>
      </c>
      <c r="I1282" s="24">
        <f t="shared" si="119"/>
        <v>0.1849905</v>
      </c>
      <c r="K1282" s="17">
        <v>1281</v>
      </c>
      <c r="L1282" s="16">
        <f>L1281+dt</f>
        <v>12.799999999999772</v>
      </c>
      <c r="M1282" s="16">
        <f>-springK*(P1281)+grav*mass</f>
        <v>1.2806161301767658</v>
      </c>
      <c r="N1282" s="16">
        <f>Table2[[#This Row],[F]]/mass</f>
        <v>8.5374408678451061</v>
      </c>
      <c r="O1282" s="16">
        <f>N1282*(dt) + O1281</f>
        <v>-0.69202310246675169</v>
      </c>
      <c r="P1282" s="18">
        <f>O1282*dt + P1281</f>
        <v>-0.42967232475381745</v>
      </c>
      <c r="R1282" s="17">
        <v>1281</v>
      </c>
      <c r="S1282" s="16">
        <f>S1281+dt</f>
        <v>12.799999999999772</v>
      </c>
      <c r="T1282" s="16">
        <f>-springK*(W1281)+grav*mass-$Y$2*V1281</f>
        <v>1.2285063598581891</v>
      </c>
      <c r="U1282" s="16">
        <f>Table24[[#This Row],[F]]/mass</f>
        <v>8.1900423990545939</v>
      </c>
      <c r="V1282" s="16">
        <f>U1282*(dt) + V1281</f>
        <v>-0.66136305741414436</v>
      </c>
      <c r="W1282" s="18">
        <f>V1282*dt + W1281</f>
        <v>-0.42124697871189637</v>
      </c>
    </row>
    <row r="1283" spans="1:23" x14ac:dyDescent="0.25">
      <c r="A1283">
        <v>64.05</v>
      </c>
      <c r="B1283">
        <v>0.38800000000000001</v>
      </c>
      <c r="C1283">
        <v>-0.51</v>
      </c>
      <c r="D1283">
        <f t="shared" ref="D1283:D1346" si="120">springEq - B1283</f>
        <v>-5.1999999999999991E-2</v>
      </c>
      <c r="E1283">
        <f t="shared" ref="E1283:E1346" si="121">springNs - B1283</f>
        <v>0.16300000000000003</v>
      </c>
      <c r="F1283" s="24">
        <f t="shared" ref="F1283:F1346" si="122">D1283*massPrev*gravity</f>
        <v>7.6517999999999989E-2</v>
      </c>
      <c r="G1283" s="24">
        <f t="shared" ref="G1283:G1346" si="123">POWER(E1283,2)*0.5*springConst</f>
        <v>8.6482095000000023E-2</v>
      </c>
      <c r="H1283" s="24">
        <f t="shared" ref="H1283:H1346" si="124">POWER(C1283,2)*0.5*massPrev</f>
        <v>1.9507500000000001E-2</v>
      </c>
      <c r="I1283" s="24">
        <f t="shared" si="119"/>
        <v>0.18250759500000002</v>
      </c>
      <c r="K1283" s="17">
        <v>1282</v>
      </c>
      <c r="L1283" s="16">
        <f>L1282+dt</f>
        <v>12.809999999999771</v>
      </c>
      <c r="M1283" s="16">
        <f>-springK*(P1282)+grav*mass</f>
        <v>1.3256668341473514</v>
      </c>
      <c r="N1283" s="16">
        <f>Table2[[#This Row],[F]]/mass</f>
        <v>8.8377788943156759</v>
      </c>
      <c r="O1283" s="16">
        <f>N1283*(dt) + O1282</f>
        <v>-0.60364531352359496</v>
      </c>
      <c r="P1283" s="18">
        <f>O1283*dt + P1282</f>
        <v>-0.43570877788905338</v>
      </c>
      <c r="R1283" s="17">
        <v>1282</v>
      </c>
      <c r="S1283" s="16">
        <f>S1282+dt</f>
        <v>12.809999999999771</v>
      </c>
      <c r="T1283" s="16">
        <f>-springK*(W1282)+grav*mass-$Y$2*V1282</f>
        <v>1.2714791944718593</v>
      </c>
      <c r="U1283" s="16">
        <f>Table24[[#This Row],[F]]/mass</f>
        <v>8.4765279631457293</v>
      </c>
      <c r="V1283" s="16">
        <f>U1283*(dt) + V1282</f>
        <v>-0.57659777778268706</v>
      </c>
      <c r="W1283" s="18">
        <f>V1283*dt + W1282</f>
        <v>-0.42701295648972326</v>
      </c>
    </row>
    <row r="1284" spans="1:23" x14ac:dyDescent="0.25">
      <c r="A1284">
        <v>64.099999999999994</v>
      </c>
      <c r="B1284">
        <v>0.35899999999999999</v>
      </c>
      <c r="C1284">
        <v>-0.6</v>
      </c>
      <c r="D1284">
        <f t="shared" si="120"/>
        <v>-2.2999999999999965E-2</v>
      </c>
      <c r="E1284">
        <f t="shared" si="121"/>
        <v>0.19200000000000006</v>
      </c>
      <c r="F1284" s="24">
        <f t="shared" si="122"/>
        <v>3.3844499999999951E-2</v>
      </c>
      <c r="G1284" s="24">
        <f t="shared" si="123"/>
        <v>0.11999232000000007</v>
      </c>
      <c r="H1284" s="24">
        <f t="shared" si="124"/>
        <v>2.7E-2</v>
      </c>
      <c r="I1284" s="24">
        <f t="shared" ref="I1284:I1347" si="125">F1284+G1284+H1284</f>
        <v>0.18083682000000001</v>
      </c>
      <c r="K1284" s="17">
        <v>1283</v>
      </c>
      <c r="L1284" s="16">
        <f>L1283+dt</f>
        <v>12.819999999999771</v>
      </c>
      <c r="M1284" s="16">
        <f>-springK*(P1283)+grav*mass</f>
        <v>1.3649641440577376</v>
      </c>
      <c r="N1284" s="16">
        <f>Table2[[#This Row],[F]]/mass</f>
        <v>9.0997609603849181</v>
      </c>
      <c r="O1284" s="16">
        <f>N1284*(dt) + O1283</f>
        <v>-0.51264770391974579</v>
      </c>
      <c r="P1284" s="18">
        <f>O1284*dt + P1283</f>
        <v>-0.44083525492825082</v>
      </c>
      <c r="R1284" s="17">
        <v>1283</v>
      </c>
      <c r="S1284" s="16">
        <f>S1283+dt</f>
        <v>12.819999999999771</v>
      </c>
      <c r="T1284" s="16">
        <f>-springK*(W1283)+grav*mass-$Y$2*V1283</f>
        <v>1.3089309445258812</v>
      </c>
      <c r="U1284" s="16">
        <f>Table24[[#This Row],[F]]/mass</f>
        <v>8.7262062968392087</v>
      </c>
      <c r="V1284" s="16">
        <f>U1284*(dt) + V1283</f>
        <v>-0.48933571481429494</v>
      </c>
      <c r="W1284" s="18">
        <f>V1284*dt + W1283</f>
        <v>-0.43190631363786619</v>
      </c>
    </row>
    <row r="1285" spans="1:23" x14ac:dyDescent="0.25">
      <c r="A1285">
        <v>64.150000000000006</v>
      </c>
      <c r="B1285">
        <v>0.32800000000000001</v>
      </c>
      <c r="C1285">
        <v>-0.61</v>
      </c>
      <c r="D1285">
        <f t="shared" si="120"/>
        <v>8.0000000000000071E-3</v>
      </c>
      <c r="E1285">
        <f t="shared" si="121"/>
        <v>0.22300000000000003</v>
      </c>
      <c r="F1285" s="24">
        <f t="shared" si="122"/>
        <v>-1.177200000000001E-2</v>
      </c>
      <c r="G1285" s="24">
        <f t="shared" si="123"/>
        <v>0.16186789500000004</v>
      </c>
      <c r="H1285" s="24">
        <f t="shared" si="124"/>
        <v>2.7907499999999998E-2</v>
      </c>
      <c r="I1285" s="24">
        <f t="shared" si="125"/>
        <v>0.17800339500000004</v>
      </c>
      <c r="K1285" s="17">
        <v>1284</v>
      </c>
      <c r="L1285" s="16">
        <f>L1284+dt</f>
        <v>12.829999999999771</v>
      </c>
      <c r="M1285" s="16">
        <f>-springK*(P1284)+grav*mass</f>
        <v>1.3983375095829127</v>
      </c>
      <c r="N1285" s="16">
        <f>Table2[[#This Row],[F]]/mass</f>
        <v>9.3222500638860843</v>
      </c>
      <c r="O1285" s="16">
        <f>N1285*(dt) + O1284</f>
        <v>-0.41942520328088495</v>
      </c>
      <c r="P1285" s="18">
        <f>O1285*dt + P1284</f>
        <v>-0.4450295069610597</v>
      </c>
      <c r="R1285" s="17">
        <v>1284</v>
      </c>
      <c r="S1285" s="16">
        <f>S1284+dt</f>
        <v>12.829999999999771</v>
      </c>
      <c r="T1285" s="16">
        <f>-springK*(W1284)+grav*mass-$Y$2*V1284</f>
        <v>1.3406994374973231</v>
      </c>
      <c r="U1285" s="16">
        <f>Table24[[#This Row],[F]]/mass</f>
        <v>8.9379962499821541</v>
      </c>
      <c r="V1285" s="16">
        <f>U1285*(dt) + V1284</f>
        <v>-0.39995575231447339</v>
      </c>
      <c r="W1285" s="18">
        <f>V1285*dt + W1284</f>
        <v>-0.43590587116101093</v>
      </c>
    </row>
    <row r="1286" spans="1:23" x14ac:dyDescent="0.25">
      <c r="A1286">
        <v>64.2</v>
      </c>
      <c r="B1286">
        <v>0.29799999999999999</v>
      </c>
      <c r="C1286">
        <v>-0.56999999999999995</v>
      </c>
      <c r="D1286">
        <f t="shared" si="120"/>
        <v>3.8000000000000034E-2</v>
      </c>
      <c r="E1286">
        <f t="shared" si="121"/>
        <v>0.25300000000000006</v>
      </c>
      <c r="F1286" s="24">
        <f t="shared" si="122"/>
        <v>-5.591700000000005E-2</v>
      </c>
      <c r="G1286" s="24">
        <f t="shared" si="123"/>
        <v>0.20834929500000007</v>
      </c>
      <c r="H1286" s="24">
        <f t="shared" si="124"/>
        <v>2.4367499999999997E-2</v>
      </c>
      <c r="I1286" s="24">
        <f t="shared" si="125"/>
        <v>0.17679979500000001</v>
      </c>
      <c r="K1286" s="17">
        <v>1285</v>
      </c>
      <c r="L1286" s="16">
        <f>L1285+dt</f>
        <v>12.839999999999771</v>
      </c>
      <c r="M1286" s="16">
        <f>-springK*(P1285)+grav*mass</f>
        <v>1.4256420903164984</v>
      </c>
      <c r="N1286" s="16">
        <f>Table2[[#This Row],[F]]/mass</f>
        <v>9.5042806021099899</v>
      </c>
      <c r="O1286" s="16">
        <f>N1286*(dt) + O1285</f>
        <v>-0.32438239725978502</v>
      </c>
      <c r="P1286" s="18">
        <f>O1286*dt + P1285</f>
        <v>-0.44827333093365757</v>
      </c>
      <c r="R1286" s="17">
        <v>1285</v>
      </c>
      <c r="S1286" s="16">
        <f>S1285+dt</f>
        <v>12.839999999999771</v>
      </c>
      <c r="T1286" s="16">
        <f>-springK*(W1285)+grav*mass-$Y$2*V1285</f>
        <v>1.3666471770104953</v>
      </c>
      <c r="U1286" s="16">
        <f>Table24[[#This Row],[F]]/mass</f>
        <v>9.1109811800699685</v>
      </c>
      <c r="V1286" s="16">
        <f>U1286*(dt) + V1285</f>
        <v>-0.30884594051377368</v>
      </c>
      <c r="W1286" s="18">
        <f>V1286*dt + W1285</f>
        <v>-0.43899433056614867</v>
      </c>
    </row>
    <row r="1287" spans="1:23" x14ac:dyDescent="0.25">
      <c r="A1287">
        <v>64.25</v>
      </c>
      <c r="B1287">
        <v>0.27100000000000002</v>
      </c>
      <c r="C1287">
        <v>-0.46</v>
      </c>
      <c r="D1287">
        <f t="shared" si="120"/>
        <v>6.5000000000000002E-2</v>
      </c>
      <c r="E1287">
        <f t="shared" si="121"/>
        <v>0.28000000000000003</v>
      </c>
      <c r="F1287" s="24">
        <f t="shared" si="122"/>
        <v>-9.564750000000001E-2</v>
      </c>
      <c r="G1287" s="24">
        <f t="shared" si="123"/>
        <v>0.25519200000000003</v>
      </c>
      <c r="H1287" s="24">
        <f t="shared" si="124"/>
        <v>1.5869999999999999E-2</v>
      </c>
      <c r="I1287" s="24">
        <f t="shared" si="125"/>
        <v>0.17541450000000003</v>
      </c>
      <c r="K1287" s="17">
        <v>1286</v>
      </c>
      <c r="L1287" s="16">
        <f>L1286+dt</f>
        <v>12.84999999999977</v>
      </c>
      <c r="M1287" s="16">
        <f>-springK*(P1286)+grav*mass</f>
        <v>1.4467593843781106</v>
      </c>
      <c r="N1287" s="16">
        <f>Table2[[#This Row],[F]]/mass</f>
        <v>9.6450625625207369</v>
      </c>
      <c r="O1287" s="16">
        <f>N1287*(dt) + O1286</f>
        <v>-0.22793177163457765</v>
      </c>
      <c r="P1287" s="18">
        <f>O1287*dt + P1286</f>
        <v>-0.45055264865000333</v>
      </c>
      <c r="R1287" s="17">
        <v>1286</v>
      </c>
      <c r="S1287" s="16">
        <f>S1286+dt</f>
        <v>12.84999999999977</v>
      </c>
      <c r="T1287" s="16">
        <f>-springK*(W1286)+grav*mass-$Y$2*V1286</f>
        <v>1.3866619379261418</v>
      </c>
      <c r="U1287" s="16">
        <f>Table24[[#This Row],[F]]/mass</f>
        <v>9.2444129195076119</v>
      </c>
      <c r="V1287" s="16">
        <f>U1287*(dt) + V1286</f>
        <v>-0.21640181131869757</v>
      </c>
      <c r="W1287" s="18">
        <f>V1287*dt + W1286</f>
        <v>-0.44115834867933562</v>
      </c>
    </row>
    <row r="1288" spans="1:23" x14ac:dyDescent="0.25">
      <c r="A1288">
        <v>64.3</v>
      </c>
      <c r="B1288">
        <v>0.252</v>
      </c>
      <c r="C1288">
        <v>-0.31</v>
      </c>
      <c r="D1288">
        <f t="shared" si="120"/>
        <v>8.4000000000000019E-2</v>
      </c>
      <c r="E1288">
        <f t="shared" si="121"/>
        <v>0.29900000000000004</v>
      </c>
      <c r="F1288" s="24">
        <f t="shared" si="122"/>
        <v>-0.12360600000000002</v>
      </c>
      <c r="G1288" s="24">
        <f t="shared" si="123"/>
        <v>0.29100025500000004</v>
      </c>
      <c r="H1288" s="24">
        <f t="shared" si="124"/>
        <v>7.2075000000000004E-3</v>
      </c>
      <c r="I1288" s="24">
        <f t="shared" si="125"/>
        <v>0.17460175500000003</v>
      </c>
      <c r="K1288" s="17">
        <v>1287</v>
      </c>
      <c r="L1288" s="16">
        <f>L1287+dt</f>
        <v>12.85999999999977</v>
      </c>
      <c r="M1288" s="16">
        <f>-springK*(P1287)+grav*mass</f>
        <v>1.4615977427115217</v>
      </c>
      <c r="N1288" s="16">
        <f>Table2[[#This Row],[F]]/mass</f>
        <v>9.7439849514101446</v>
      </c>
      <c r="O1288" s="16">
        <f>N1288*(dt) + O1287</f>
        <v>-0.13049192212047619</v>
      </c>
      <c r="P1288" s="18">
        <f>O1288*dt + P1287</f>
        <v>-0.45185756787120807</v>
      </c>
      <c r="R1288" s="17">
        <v>1287</v>
      </c>
      <c r="S1288" s="16">
        <f>S1287+dt</f>
        <v>12.85999999999977</v>
      </c>
      <c r="T1288" s="16">
        <f>-springK*(W1287)+grav*mass-$Y$2*V1287</f>
        <v>1.4006572517137936</v>
      </c>
      <c r="U1288" s="16">
        <f>Table24[[#This Row],[F]]/mass</f>
        <v>9.337715011425292</v>
      </c>
      <c r="V1288" s="16">
        <f>U1288*(dt) + V1287</f>
        <v>-0.12302466120444465</v>
      </c>
      <c r="W1288" s="18">
        <f>V1288*dt + W1287</f>
        <v>-0.44238859529138008</v>
      </c>
    </row>
    <row r="1289" spans="1:23" x14ac:dyDescent="0.25">
      <c r="A1289">
        <v>64.349999999999994</v>
      </c>
      <c r="B1289">
        <v>0.24099999999999999</v>
      </c>
      <c r="C1289">
        <v>-0.12</v>
      </c>
      <c r="D1289">
        <f t="shared" si="120"/>
        <v>9.5000000000000029E-2</v>
      </c>
      <c r="E1289">
        <f t="shared" si="121"/>
        <v>0.31000000000000005</v>
      </c>
      <c r="F1289" s="24">
        <f t="shared" si="122"/>
        <v>-0.13979250000000004</v>
      </c>
      <c r="G1289" s="24">
        <f t="shared" si="123"/>
        <v>0.31280550000000007</v>
      </c>
      <c r="H1289" s="24">
        <f t="shared" si="124"/>
        <v>1.08E-3</v>
      </c>
      <c r="I1289" s="24">
        <f t="shared" si="125"/>
        <v>0.17409300000000003</v>
      </c>
      <c r="K1289" s="17">
        <v>1288</v>
      </c>
      <c r="L1289" s="16">
        <f>L1288+dt</f>
        <v>12.86999999999977</v>
      </c>
      <c r="M1289" s="16">
        <f>-springK*(P1288)+grav*mass</f>
        <v>1.4700927668415644</v>
      </c>
      <c r="N1289" s="16">
        <f>Table2[[#This Row],[F]]/mass</f>
        <v>9.8006184456104304</v>
      </c>
      <c r="O1289" s="16">
        <f>N1289*(dt) + O1288</f>
        <v>-3.2485737664371891E-2</v>
      </c>
      <c r="P1289" s="18">
        <f>O1289*dt + P1288</f>
        <v>-0.45218242524785179</v>
      </c>
      <c r="R1289" s="17">
        <v>1288</v>
      </c>
      <c r="S1289" s="16">
        <f>S1288+dt</f>
        <v>12.86999999999977</v>
      </c>
      <c r="T1289" s="16">
        <f>-springK*(W1288)+grav*mass-$Y$2*V1288</f>
        <v>1.4085727800080885</v>
      </c>
      <c r="U1289" s="16">
        <f>Table24[[#This Row],[F]]/mass</f>
        <v>9.3904852000539236</v>
      </c>
      <c r="V1289" s="16">
        <f>U1289*(dt) + V1288</f>
        <v>-2.9119809203905417E-2</v>
      </c>
      <c r="W1289" s="18">
        <f>V1289*dt + W1288</f>
        <v>-0.44267979338341912</v>
      </c>
    </row>
    <row r="1290" spans="1:23" x14ac:dyDescent="0.25">
      <c r="A1290">
        <v>64.400000000000006</v>
      </c>
      <c r="B1290">
        <v>0.24</v>
      </c>
      <c r="C1290">
        <v>7.0000000000000007E-2</v>
      </c>
      <c r="D1290">
        <f t="shared" si="120"/>
        <v>9.600000000000003E-2</v>
      </c>
      <c r="E1290">
        <f t="shared" si="121"/>
        <v>0.31100000000000005</v>
      </c>
      <c r="F1290" s="24">
        <f t="shared" si="122"/>
        <v>-0.14126400000000003</v>
      </c>
      <c r="G1290" s="24">
        <f t="shared" si="123"/>
        <v>0.31482685500000007</v>
      </c>
      <c r="H1290" s="24">
        <f t="shared" si="124"/>
        <v>3.6750000000000004E-4</v>
      </c>
      <c r="I1290" s="24">
        <f t="shared" si="125"/>
        <v>0.17393035500000004</v>
      </c>
      <c r="K1290" s="17">
        <v>1289</v>
      </c>
      <c r="L1290" s="16">
        <f>L1289+dt</f>
        <v>12.87999999999977</v>
      </c>
      <c r="M1290" s="16">
        <f>-springK*(P1289)+grav*mass</f>
        <v>1.4722075883635151</v>
      </c>
      <c r="N1290" s="16">
        <f>Table2[[#This Row],[F]]/mass</f>
        <v>9.8147172557567668</v>
      </c>
      <c r="O1290" s="16">
        <f>N1290*(dt) + O1289</f>
        <v>6.5661434893195772E-2</v>
      </c>
      <c r="P1290" s="18">
        <f>O1290*dt + P1289</f>
        <v>-0.45152581089891985</v>
      </c>
      <c r="R1290" s="17">
        <v>1289</v>
      </c>
      <c r="S1290" s="16">
        <f>S1289+dt</f>
        <v>12.87999999999977</v>
      </c>
      <c r="T1290" s="16">
        <f>-springK*(W1289)+grav*mass-$Y$2*V1289</f>
        <v>1.4103745747352623</v>
      </c>
      <c r="U1290" s="16">
        <f>Table24[[#This Row],[F]]/mass</f>
        <v>9.4024971649017495</v>
      </c>
      <c r="V1290" s="16">
        <f>U1290*(dt) + V1289</f>
        <v>6.4905162445112075E-2</v>
      </c>
      <c r="W1290" s="18">
        <f>V1290*dt + W1289</f>
        <v>-0.442030741758968</v>
      </c>
    </row>
    <row r="1291" spans="1:23" x14ac:dyDescent="0.25">
      <c r="A1291">
        <v>64.45</v>
      </c>
      <c r="B1291">
        <v>0.248</v>
      </c>
      <c r="C1291">
        <v>0.27</v>
      </c>
      <c r="D1291">
        <f t="shared" si="120"/>
        <v>8.8000000000000023E-2</v>
      </c>
      <c r="E1291">
        <f t="shared" si="121"/>
        <v>0.30300000000000005</v>
      </c>
      <c r="F1291" s="24">
        <f t="shared" si="122"/>
        <v>-0.12949200000000005</v>
      </c>
      <c r="G1291" s="24">
        <f t="shared" si="123"/>
        <v>0.29883829500000009</v>
      </c>
      <c r="H1291" s="24">
        <f t="shared" si="124"/>
        <v>5.4675000000000001E-3</v>
      </c>
      <c r="I1291" s="24">
        <f t="shared" si="125"/>
        <v>0.17481379500000005</v>
      </c>
      <c r="K1291" s="17">
        <v>1290</v>
      </c>
      <c r="L1291" s="16">
        <f>L1290+dt</f>
        <v>12.88999999999977</v>
      </c>
      <c r="M1291" s="16">
        <f>-springK*(P1290)+grav*mass</f>
        <v>1.4679330289519681</v>
      </c>
      <c r="N1291" s="16">
        <f>Table2[[#This Row],[F]]/mass</f>
        <v>9.7862201930131203</v>
      </c>
      <c r="O1291" s="16">
        <f>N1291*(dt) + O1290</f>
        <v>0.16352363682332699</v>
      </c>
      <c r="P1291" s="18">
        <f>O1291*dt + P1290</f>
        <v>-0.44989057453068659</v>
      </c>
      <c r="R1291" s="17">
        <v>1290</v>
      </c>
      <c r="S1291" s="16">
        <f>S1290+dt</f>
        <v>12.88999999999977</v>
      </c>
      <c r="T1291" s="16">
        <f>-springK*(W1290)+grav*mass-$Y$2*V1290</f>
        <v>1.4060552236884367</v>
      </c>
      <c r="U1291" s="16">
        <f>Table24[[#This Row],[F]]/mass</f>
        <v>9.3737014912562451</v>
      </c>
      <c r="V1291" s="16">
        <f>U1291*(dt) + V1290</f>
        <v>0.15864217735767452</v>
      </c>
      <c r="W1291" s="18">
        <f>V1291*dt + W1290</f>
        <v>-0.44044431998539124</v>
      </c>
    </row>
    <row r="1292" spans="1:23" x14ac:dyDescent="0.25">
      <c r="A1292">
        <v>64.5</v>
      </c>
      <c r="B1292">
        <v>0.26700000000000002</v>
      </c>
      <c r="C1292">
        <v>0.44</v>
      </c>
      <c r="D1292">
        <f t="shared" si="120"/>
        <v>6.9000000000000006E-2</v>
      </c>
      <c r="E1292">
        <f t="shared" si="121"/>
        <v>0.28400000000000003</v>
      </c>
      <c r="F1292" s="24">
        <f t="shared" si="122"/>
        <v>-0.1015335</v>
      </c>
      <c r="G1292" s="24">
        <f t="shared" si="123"/>
        <v>0.26253528000000004</v>
      </c>
      <c r="H1292" s="24">
        <f t="shared" si="124"/>
        <v>1.4519999999999998E-2</v>
      </c>
      <c r="I1292" s="24">
        <f t="shared" si="125"/>
        <v>0.17552178000000004</v>
      </c>
      <c r="K1292" s="17">
        <v>1291</v>
      </c>
      <c r="L1292" s="16">
        <f>L1291+dt</f>
        <v>12.899999999999769</v>
      </c>
      <c r="M1292" s="16">
        <f>-springK*(P1291)+grav*mass</f>
        <v>1.4572876401947694</v>
      </c>
      <c r="N1292" s="16">
        <f>Table2[[#This Row],[F]]/mass</f>
        <v>9.715250934631797</v>
      </c>
      <c r="O1292" s="16">
        <f>N1292*(dt) + O1291</f>
        <v>0.26067614616964496</v>
      </c>
      <c r="P1292" s="18">
        <f>O1292*dt + P1291</f>
        <v>-0.44728381306899012</v>
      </c>
      <c r="R1292" s="17">
        <v>1291</v>
      </c>
      <c r="S1292" s="16">
        <f>S1291+dt</f>
        <v>12.899999999999769</v>
      </c>
      <c r="T1292" s="16">
        <f>-springK*(W1291)+grav*mass-$Y$2*V1291</f>
        <v>1.395633880927539</v>
      </c>
      <c r="U1292" s="16">
        <f>Table24[[#This Row],[F]]/mass</f>
        <v>9.3042258728502603</v>
      </c>
      <c r="V1292" s="16">
        <f>U1292*(dt) + V1291</f>
        <v>0.25168443608617713</v>
      </c>
      <c r="W1292" s="18">
        <f>V1292*dt + W1291</f>
        <v>-0.43792747562452949</v>
      </c>
    </row>
    <row r="1293" spans="1:23" x14ac:dyDescent="0.25">
      <c r="A1293">
        <v>64.55</v>
      </c>
      <c r="B1293">
        <v>0.29199999999999998</v>
      </c>
      <c r="C1293">
        <v>0.55000000000000004</v>
      </c>
      <c r="D1293">
        <f t="shared" si="120"/>
        <v>4.4000000000000039E-2</v>
      </c>
      <c r="E1293">
        <f t="shared" si="121"/>
        <v>0.25900000000000006</v>
      </c>
      <c r="F1293" s="24">
        <f t="shared" si="122"/>
        <v>-6.4746000000000067E-2</v>
      </c>
      <c r="G1293" s="24">
        <f t="shared" si="123"/>
        <v>0.21834865500000009</v>
      </c>
      <c r="H1293" s="24">
        <f t="shared" si="124"/>
        <v>2.2687500000000003E-2</v>
      </c>
      <c r="I1293" s="24">
        <f t="shared" si="125"/>
        <v>0.17629015500000003</v>
      </c>
      <c r="K1293" s="17">
        <v>1292</v>
      </c>
      <c r="L1293" s="16">
        <f>L1292+dt</f>
        <v>12.909999999999769</v>
      </c>
      <c r="M1293" s="16">
        <f>-springK*(P1292)+grav*mass</f>
        <v>1.4403176230791257</v>
      </c>
      <c r="N1293" s="16">
        <f>Table2[[#This Row],[F]]/mass</f>
        <v>9.602117487194171</v>
      </c>
      <c r="O1293" s="16">
        <f>N1293*(dt) + O1292</f>
        <v>0.35669732104158669</v>
      </c>
      <c r="P1293" s="18">
        <f>O1293*dt + P1292</f>
        <v>-0.44371683985857424</v>
      </c>
      <c r="R1293" s="17">
        <v>1292</v>
      </c>
      <c r="S1293" s="16">
        <f>S1292+dt</f>
        <v>12.909999999999769</v>
      </c>
      <c r="T1293" s="16">
        <f>-springK*(W1292)+grav*mass-$Y$2*V1292</f>
        <v>1.3791561818796008</v>
      </c>
      <c r="U1293" s="16">
        <f>Table24[[#This Row],[F]]/mass</f>
        <v>9.1943745458640063</v>
      </c>
      <c r="V1293" s="16">
        <f>U1293*(dt) + V1292</f>
        <v>0.34362818154481722</v>
      </c>
      <c r="W1293" s="18">
        <f>V1293*dt + W1292</f>
        <v>-0.4344911938090813</v>
      </c>
    </row>
    <row r="1294" spans="1:23" x14ac:dyDescent="0.25">
      <c r="A1294">
        <v>64.599999999999994</v>
      </c>
      <c r="B1294">
        <v>0.32200000000000001</v>
      </c>
      <c r="C1294">
        <v>0.61</v>
      </c>
      <c r="D1294">
        <f t="shared" si="120"/>
        <v>1.4000000000000012E-2</v>
      </c>
      <c r="E1294">
        <f t="shared" si="121"/>
        <v>0.22900000000000004</v>
      </c>
      <c r="F1294" s="24">
        <f t="shared" si="122"/>
        <v>-2.0601000000000015E-2</v>
      </c>
      <c r="G1294" s="24">
        <f t="shared" si="123"/>
        <v>0.17069545500000005</v>
      </c>
      <c r="H1294" s="24">
        <f t="shared" si="124"/>
        <v>2.7907499999999998E-2</v>
      </c>
      <c r="I1294" s="24">
        <f t="shared" si="125"/>
        <v>0.17800195500000005</v>
      </c>
      <c r="K1294" s="17">
        <v>1293</v>
      </c>
      <c r="L1294" s="16">
        <f>L1293+dt</f>
        <v>12.919999999999769</v>
      </c>
      <c r="M1294" s="16">
        <f>-springK*(P1293)+grav*mass</f>
        <v>1.417096627479318</v>
      </c>
      <c r="N1294" s="16">
        <f>Table2[[#This Row],[F]]/mass</f>
        <v>9.4473108498621201</v>
      </c>
      <c r="O1294" s="16">
        <f>N1294*(dt) + O1293</f>
        <v>0.45117042954020792</v>
      </c>
      <c r="P1294" s="18">
        <f>O1294*dt + P1293</f>
        <v>-0.43920513556317214</v>
      </c>
      <c r="R1294" s="17">
        <v>1293</v>
      </c>
      <c r="S1294" s="16">
        <f>S1293+dt</f>
        <v>12.919999999999769</v>
      </c>
      <c r="T1294" s="16">
        <f>-springK*(W1293)+grav*mass-$Y$2*V1293</f>
        <v>1.3566940435155743</v>
      </c>
      <c r="U1294" s="16">
        <f>Table24[[#This Row],[F]]/mass</f>
        <v>9.0446269567704967</v>
      </c>
      <c r="V1294" s="16">
        <f>U1294*(dt) + V1293</f>
        <v>0.43407445111252219</v>
      </c>
      <c r="W1294" s="18">
        <f>V1294*dt + W1293</f>
        <v>-0.43015044929795609</v>
      </c>
    </row>
    <row r="1295" spans="1:23" x14ac:dyDescent="0.25">
      <c r="A1295">
        <v>64.650000000000006</v>
      </c>
      <c r="B1295">
        <v>0.35299999999999998</v>
      </c>
      <c r="C1295">
        <v>0.6</v>
      </c>
      <c r="D1295">
        <f t="shared" si="120"/>
        <v>-1.699999999999996E-2</v>
      </c>
      <c r="E1295">
        <f t="shared" si="121"/>
        <v>0.19800000000000006</v>
      </c>
      <c r="F1295" s="24">
        <f t="shared" si="122"/>
        <v>2.5015499999999941E-2</v>
      </c>
      <c r="G1295" s="24">
        <f t="shared" si="123"/>
        <v>0.12760902000000007</v>
      </c>
      <c r="H1295" s="24">
        <f t="shared" si="124"/>
        <v>2.7E-2</v>
      </c>
      <c r="I1295" s="24">
        <f t="shared" si="125"/>
        <v>0.17962452000000001</v>
      </c>
      <c r="K1295" s="17">
        <v>1294</v>
      </c>
      <c r="L1295" s="16">
        <f>L1294+dt</f>
        <v>12.929999999999769</v>
      </c>
      <c r="M1295" s="16">
        <f>-springK*(P1294)+grav*mass</f>
        <v>1.3877254325162507</v>
      </c>
      <c r="N1295" s="16">
        <f>Table2[[#This Row],[F]]/mass</f>
        <v>9.2515028834416722</v>
      </c>
      <c r="O1295" s="16">
        <f>N1295*(dt) + O1294</f>
        <v>0.54368545837462467</v>
      </c>
      <c r="P1295" s="18">
        <f>O1295*dt + P1294</f>
        <v>-0.43376828097942588</v>
      </c>
      <c r="R1295" s="17">
        <v>1294</v>
      </c>
      <c r="S1295" s="16">
        <f>S1294+dt</f>
        <v>12.929999999999769</v>
      </c>
      <c r="T1295" s="16">
        <f>-springK*(W1294)+grav*mass-$Y$2*V1294</f>
        <v>1.3283453504785818</v>
      </c>
      <c r="U1295" s="16">
        <f>Table24[[#This Row],[F]]/mass</f>
        <v>8.8556356698572127</v>
      </c>
      <c r="V1295" s="16">
        <f>U1295*(dt) + V1294</f>
        <v>0.52263080781109428</v>
      </c>
      <c r="W1295" s="18">
        <f>V1295*dt + W1294</f>
        <v>-0.42492414121984518</v>
      </c>
    </row>
    <row r="1296" spans="1:23" x14ac:dyDescent="0.25">
      <c r="A1296">
        <v>64.7</v>
      </c>
      <c r="B1296">
        <v>0.38200000000000001</v>
      </c>
      <c r="C1296">
        <v>0.53</v>
      </c>
      <c r="D1296">
        <f t="shared" si="120"/>
        <v>-4.5999999999999985E-2</v>
      </c>
      <c r="E1296">
        <f t="shared" si="121"/>
        <v>0.16900000000000004</v>
      </c>
      <c r="F1296" s="24">
        <f t="shared" si="122"/>
        <v>6.7688999999999971E-2</v>
      </c>
      <c r="G1296" s="24">
        <f t="shared" si="123"/>
        <v>9.2966055000000047E-2</v>
      </c>
      <c r="H1296" s="24">
        <f t="shared" si="124"/>
        <v>2.1067500000000003E-2</v>
      </c>
      <c r="I1296" s="24">
        <f t="shared" si="125"/>
        <v>0.18172255500000001</v>
      </c>
      <c r="K1296" s="17">
        <v>1295</v>
      </c>
      <c r="L1296" s="16">
        <f>L1295+dt</f>
        <v>12.939999999999769</v>
      </c>
      <c r="M1296" s="16">
        <f>-springK*(P1295)+grav*mass</f>
        <v>1.3523315091760624</v>
      </c>
      <c r="N1296" s="16">
        <f>Table2[[#This Row],[F]]/mass</f>
        <v>9.0155433945070822</v>
      </c>
      <c r="O1296" s="16">
        <f>N1296*(dt) + O1295</f>
        <v>0.63384089231969554</v>
      </c>
      <c r="P1296" s="18">
        <f>O1296*dt + P1295</f>
        <v>-0.4274298720562289</v>
      </c>
      <c r="R1296" s="17">
        <v>1295</v>
      </c>
      <c r="S1296" s="16">
        <f>S1295+dt</f>
        <v>12.939999999999769</v>
      </c>
      <c r="T1296" s="16">
        <f>-springK*(W1295)+grav*mass-$Y$2*V1295</f>
        <v>1.294233528533381</v>
      </c>
      <c r="U1296" s="16">
        <f>Table24[[#This Row],[F]]/mass</f>
        <v>8.6282235235558744</v>
      </c>
      <c r="V1296" s="16">
        <f>U1296*(dt) + V1295</f>
        <v>0.60891304304665306</v>
      </c>
      <c r="W1296" s="18">
        <f>V1296*dt + W1295</f>
        <v>-0.41883501078937863</v>
      </c>
    </row>
    <row r="1297" spans="1:23" x14ac:dyDescent="0.25">
      <c r="A1297">
        <v>64.75</v>
      </c>
      <c r="B1297">
        <v>0.40600000000000003</v>
      </c>
      <c r="C1297">
        <v>0.41</v>
      </c>
      <c r="D1297">
        <f t="shared" si="120"/>
        <v>-7.0000000000000007E-2</v>
      </c>
      <c r="E1297">
        <f t="shared" si="121"/>
        <v>0.14500000000000002</v>
      </c>
      <c r="F1297" s="24">
        <f t="shared" si="122"/>
        <v>0.10300500000000001</v>
      </c>
      <c r="G1297" s="24">
        <f t="shared" si="123"/>
        <v>6.8436375000000021E-2</v>
      </c>
      <c r="H1297" s="24">
        <f t="shared" si="124"/>
        <v>1.2607499999999997E-2</v>
      </c>
      <c r="I1297" s="24">
        <f t="shared" si="125"/>
        <v>0.18404887500000003</v>
      </c>
      <c r="K1297" s="17">
        <v>1296</v>
      </c>
      <c r="L1297" s="16">
        <f>L1296+dt</f>
        <v>12.949999999999768</v>
      </c>
      <c r="M1297" s="16">
        <f>-springK*(P1296)+grav*mass</f>
        <v>1.3110684670860502</v>
      </c>
      <c r="N1297" s="16">
        <f>Table2[[#This Row],[F]]/mass</f>
        <v>8.7404564472403354</v>
      </c>
      <c r="O1297" s="16">
        <f>N1297*(dt) + O1296</f>
        <v>0.72124545679209895</v>
      </c>
      <c r="P1297" s="18">
        <f>O1297*dt + P1296</f>
        <v>-0.42021741748830793</v>
      </c>
      <c r="R1297" s="17">
        <v>1296</v>
      </c>
      <c r="S1297" s="16">
        <f>S1296+dt</f>
        <v>12.949999999999768</v>
      </c>
      <c r="T1297" s="16">
        <f>-springK*(W1296)+grav*mass-$Y$2*V1296</f>
        <v>1.254507007195808</v>
      </c>
      <c r="U1297" s="16">
        <f>Table24[[#This Row],[F]]/mass</f>
        <v>8.3633800479720541</v>
      </c>
      <c r="V1297" s="16">
        <f>U1297*(dt) + V1296</f>
        <v>0.69254684352637363</v>
      </c>
      <c r="W1297" s="18">
        <f>V1297*dt + W1296</f>
        <v>-0.41190954235411487</v>
      </c>
    </row>
    <row r="1298" spans="1:23" x14ac:dyDescent="0.25">
      <c r="A1298">
        <v>64.8</v>
      </c>
      <c r="B1298">
        <v>0.42199999999999999</v>
      </c>
      <c r="C1298">
        <v>0.24</v>
      </c>
      <c r="D1298">
        <f t="shared" si="120"/>
        <v>-8.5999999999999965E-2</v>
      </c>
      <c r="E1298">
        <f t="shared" si="121"/>
        <v>0.12900000000000006</v>
      </c>
      <c r="F1298" s="24">
        <f t="shared" si="122"/>
        <v>0.12654899999999997</v>
      </c>
      <c r="G1298" s="24">
        <f t="shared" si="123"/>
        <v>5.4166455000000051E-2</v>
      </c>
      <c r="H1298" s="24">
        <f t="shared" si="124"/>
        <v>4.3200000000000001E-3</v>
      </c>
      <c r="I1298" s="24">
        <f t="shared" si="125"/>
        <v>0.18503545500000002</v>
      </c>
      <c r="K1298" s="17">
        <v>1297</v>
      </c>
      <c r="L1298" s="16">
        <f>L1297+dt</f>
        <v>12.959999999999768</v>
      </c>
      <c r="M1298" s="16">
        <f>-springK*(P1297)+grav*mass</f>
        <v>1.2641153878488847</v>
      </c>
      <c r="N1298" s="16">
        <f>Table2[[#This Row],[F]]/mass</f>
        <v>8.4274359189925647</v>
      </c>
      <c r="O1298" s="16">
        <f>N1298*(dt) + O1297</f>
        <v>0.8055198159820246</v>
      </c>
      <c r="P1298" s="18">
        <f>O1298*dt + P1297</f>
        <v>-0.41216221932848768</v>
      </c>
      <c r="R1298" s="17">
        <v>1297</v>
      </c>
      <c r="S1298" s="16">
        <f>S1297+dt</f>
        <v>12.959999999999768</v>
      </c>
      <c r="T1298" s="16">
        <f>-springK*(W1297)+grav*mass-$Y$2*V1297</f>
        <v>1.2093385738817612</v>
      </c>
      <c r="U1298" s="16">
        <f>Table24[[#This Row],[F]]/mass</f>
        <v>8.0622571592117414</v>
      </c>
      <c r="V1298" s="16">
        <f>U1298*(dt) + V1297</f>
        <v>0.77316941511849102</v>
      </c>
      <c r="W1298" s="18">
        <f>V1298*dt + W1297</f>
        <v>-0.40417784820292996</v>
      </c>
    </row>
    <row r="1299" spans="1:23" x14ac:dyDescent="0.25">
      <c r="A1299">
        <v>64.849999999999994</v>
      </c>
      <c r="B1299">
        <v>0.43</v>
      </c>
      <c r="C1299">
        <v>0.04</v>
      </c>
      <c r="D1299">
        <f t="shared" si="120"/>
        <v>-9.3999999999999972E-2</v>
      </c>
      <c r="E1299">
        <f t="shared" si="121"/>
        <v>0.12100000000000005</v>
      </c>
      <c r="F1299" s="24">
        <f t="shared" si="122"/>
        <v>0.13832099999999994</v>
      </c>
      <c r="G1299" s="24">
        <f t="shared" si="123"/>
        <v>4.7656455000000042E-2</v>
      </c>
      <c r="H1299" s="24">
        <f t="shared" si="124"/>
        <v>1.2E-4</v>
      </c>
      <c r="I1299" s="24">
        <f t="shared" si="125"/>
        <v>0.18609745499999999</v>
      </c>
      <c r="K1299" s="17">
        <v>1298</v>
      </c>
      <c r="L1299" s="16">
        <f>L1298+dt</f>
        <v>12.969999999999768</v>
      </c>
      <c r="M1299" s="16">
        <f>-springK*(P1298)+grav*mass</f>
        <v>1.2116760478284545</v>
      </c>
      <c r="N1299" s="16">
        <f>Table2[[#This Row],[F]]/mass</f>
        <v>8.0778403188563637</v>
      </c>
      <c r="O1299" s="16">
        <f>N1299*(dt) + O1298</f>
        <v>0.88629821917058826</v>
      </c>
      <c r="P1299" s="18">
        <f>O1299*dt + P1298</f>
        <v>-0.40329923713678179</v>
      </c>
      <c r="R1299" s="17">
        <v>1298</v>
      </c>
      <c r="S1299" s="16">
        <f>S1298+dt</f>
        <v>12.969999999999768</v>
      </c>
      <c r="T1299" s="16">
        <f>-springK*(W1298)+grav*mass-$Y$2*V1298</f>
        <v>1.1589246223859553</v>
      </c>
      <c r="U1299" s="16">
        <f>Table24[[#This Row],[F]]/mass</f>
        <v>7.7261641492397022</v>
      </c>
      <c r="V1299" s="16">
        <f>U1299*(dt) + V1298</f>
        <v>0.85043105661088803</v>
      </c>
      <c r="W1299" s="18">
        <f>V1299*dt + W1298</f>
        <v>-0.39567353763682106</v>
      </c>
    </row>
    <row r="1300" spans="1:23" x14ac:dyDescent="0.25">
      <c r="A1300">
        <v>64.900000000000006</v>
      </c>
      <c r="B1300">
        <v>0.42699999999999999</v>
      </c>
      <c r="C1300">
        <v>-0.15</v>
      </c>
      <c r="D1300">
        <f t="shared" si="120"/>
        <v>-9.099999999999997E-2</v>
      </c>
      <c r="E1300">
        <f t="shared" si="121"/>
        <v>0.12400000000000005</v>
      </c>
      <c r="F1300" s="24">
        <f t="shared" si="122"/>
        <v>0.13390649999999996</v>
      </c>
      <c r="G1300" s="24">
        <f t="shared" si="123"/>
        <v>5.0048880000000039E-2</v>
      </c>
      <c r="H1300" s="24">
        <f t="shared" si="124"/>
        <v>1.6875E-3</v>
      </c>
      <c r="I1300" s="24">
        <f t="shared" si="125"/>
        <v>0.18564288000000001</v>
      </c>
      <c r="K1300" s="17">
        <v>1299</v>
      </c>
      <c r="L1300" s="16">
        <f>L1299+dt</f>
        <v>12.979999999999768</v>
      </c>
      <c r="M1300" s="16">
        <f>-springK*(P1299)+grav*mass</f>
        <v>1.1539780337604493</v>
      </c>
      <c r="N1300" s="16">
        <f>Table2[[#This Row],[F]]/mass</f>
        <v>7.6931868917363291</v>
      </c>
      <c r="O1300" s="16">
        <f>N1300*(dt) + O1299</f>
        <v>0.96323008808795152</v>
      </c>
      <c r="P1300" s="18">
        <f>O1300*dt + P1299</f>
        <v>-0.39366693625590227</v>
      </c>
      <c r="R1300" s="17">
        <v>1299</v>
      </c>
      <c r="S1300" s="16">
        <f>S1299+dt</f>
        <v>12.979999999999768</v>
      </c>
      <c r="T1300" s="16">
        <f>-springK*(W1299)+grav*mass-$Y$2*V1299</f>
        <v>1.1034842989590943</v>
      </c>
      <c r="U1300" s="16">
        <f>Table24[[#This Row],[F]]/mass</f>
        <v>7.3565619930606285</v>
      </c>
      <c r="V1300" s="16">
        <f>U1300*(dt) + V1299</f>
        <v>0.92399667654149431</v>
      </c>
      <c r="W1300" s="18">
        <f>V1300*dt + W1299</f>
        <v>-0.38643357087140612</v>
      </c>
    </row>
    <row r="1301" spans="1:23" x14ac:dyDescent="0.25">
      <c r="A1301">
        <v>64.95</v>
      </c>
      <c r="B1301">
        <v>0.41399999999999998</v>
      </c>
      <c r="C1301">
        <v>-0.34</v>
      </c>
      <c r="D1301">
        <f t="shared" si="120"/>
        <v>-7.7999999999999958E-2</v>
      </c>
      <c r="E1301">
        <f t="shared" si="121"/>
        <v>0.13700000000000007</v>
      </c>
      <c r="F1301" s="24">
        <f t="shared" si="122"/>
        <v>0.11477699999999993</v>
      </c>
      <c r="G1301" s="24">
        <f t="shared" si="123"/>
        <v>6.1093095000000056E-2</v>
      </c>
      <c r="H1301" s="24">
        <f t="shared" si="124"/>
        <v>8.6700000000000006E-3</v>
      </c>
      <c r="I1301" s="24">
        <f t="shared" si="125"/>
        <v>0.18454009500000002</v>
      </c>
      <c r="K1301" s="17">
        <v>1300</v>
      </c>
      <c r="L1301" s="16">
        <f>L1300+dt</f>
        <v>12.989999999999768</v>
      </c>
      <c r="M1301" s="16">
        <f>-springK*(P1300)+grav*mass</f>
        <v>1.0912717550259237</v>
      </c>
      <c r="N1301" s="16">
        <f>Table2[[#This Row],[F]]/mass</f>
        <v>7.275145033506158</v>
      </c>
      <c r="O1301" s="16">
        <f>N1301*(dt) + O1300</f>
        <v>1.0359815384230131</v>
      </c>
      <c r="P1301" s="18">
        <f>O1301*dt + P1300</f>
        <v>-0.38330712087167212</v>
      </c>
      <c r="R1301" s="17">
        <v>1300</v>
      </c>
      <c r="S1301" s="16">
        <f>S1300+dt</f>
        <v>12.989999999999768</v>
      </c>
      <c r="T1301" s="16">
        <f>-springK*(W1300)+grav*mass-$Y$2*V1300</f>
        <v>1.043258549696312</v>
      </c>
      <c r="U1301" s="16">
        <f>Table24[[#This Row],[F]]/mass</f>
        <v>6.9550569979754142</v>
      </c>
      <c r="V1301" s="16">
        <f>U1301*(dt) + V1300</f>
        <v>0.99354724652124848</v>
      </c>
      <c r="W1301" s="18">
        <f>V1301*dt + W1300</f>
        <v>-0.37649809840619364</v>
      </c>
    </row>
    <row r="1302" spans="1:23" x14ac:dyDescent="0.25">
      <c r="A1302">
        <v>65</v>
      </c>
      <c r="B1302">
        <v>0.39300000000000002</v>
      </c>
      <c r="C1302">
        <v>-0.48</v>
      </c>
      <c r="D1302">
        <f t="shared" si="120"/>
        <v>-5.6999999999999995E-2</v>
      </c>
      <c r="E1302">
        <f t="shared" si="121"/>
        <v>0.15800000000000003</v>
      </c>
      <c r="F1302" s="24">
        <f t="shared" si="122"/>
        <v>8.3875499999999992E-2</v>
      </c>
      <c r="G1302" s="24">
        <f t="shared" si="123"/>
        <v>8.1257820000000036E-2</v>
      </c>
      <c r="H1302" s="24">
        <f t="shared" si="124"/>
        <v>1.728E-2</v>
      </c>
      <c r="I1302" s="24">
        <f t="shared" si="125"/>
        <v>0.18241332000000002</v>
      </c>
      <c r="K1302" s="17">
        <v>1301</v>
      </c>
      <c r="L1302" s="16">
        <f>L1301+dt</f>
        <v>12.999999999999767</v>
      </c>
      <c r="M1302" s="16">
        <f>-springK*(P1301)+grav*mass</f>
        <v>1.0238293568745853</v>
      </c>
      <c r="N1302" s="16">
        <f>Table2[[#This Row],[F]]/mass</f>
        <v>6.8255290458305691</v>
      </c>
      <c r="O1302" s="16">
        <f>N1302*(dt) + O1301</f>
        <v>1.1042368288813189</v>
      </c>
      <c r="P1302" s="18">
        <f>O1302*dt + P1301</f>
        <v>-0.37226475258285896</v>
      </c>
      <c r="R1302" s="17">
        <v>1301</v>
      </c>
      <c r="S1302" s="16">
        <f>S1301+dt</f>
        <v>12.999999999999767</v>
      </c>
      <c r="T1302" s="16">
        <f>-springK*(W1301)+grav*mass-$Y$2*V1301</f>
        <v>0.97850907337779902</v>
      </c>
      <c r="U1302" s="16">
        <f>Table24[[#This Row],[F]]/mass</f>
        <v>6.5233938225186607</v>
      </c>
      <c r="V1302" s="16">
        <f>U1302*(dt) + V1301</f>
        <v>1.058781184746435</v>
      </c>
      <c r="W1302" s="18">
        <f>V1302*dt + W1301</f>
        <v>-0.36591028655872931</v>
      </c>
    </row>
    <row r="1303" spans="1:23" x14ac:dyDescent="0.25">
      <c r="A1303">
        <v>65.05</v>
      </c>
      <c r="B1303">
        <v>0.36599999999999999</v>
      </c>
      <c r="C1303">
        <v>-0.57999999999999996</v>
      </c>
      <c r="D1303">
        <f t="shared" si="120"/>
        <v>-2.9999999999999971E-2</v>
      </c>
      <c r="E1303">
        <f t="shared" si="121"/>
        <v>0.18500000000000005</v>
      </c>
      <c r="F1303" s="24">
        <f t="shared" si="122"/>
        <v>4.4144999999999955E-2</v>
      </c>
      <c r="G1303" s="24">
        <f t="shared" si="123"/>
        <v>0.11140237500000005</v>
      </c>
      <c r="H1303" s="24">
        <f t="shared" si="124"/>
        <v>2.5229999999999999E-2</v>
      </c>
      <c r="I1303" s="24">
        <f t="shared" si="125"/>
        <v>0.18077737500000002</v>
      </c>
      <c r="K1303" s="17">
        <v>1302</v>
      </c>
      <c r="L1303" s="16">
        <f>L1302+dt</f>
        <v>13.009999999999767</v>
      </c>
      <c r="M1303" s="16">
        <f>-springK*(P1302)+grav*mass</f>
        <v>0.95194353931441156</v>
      </c>
      <c r="N1303" s="16">
        <f>Table2[[#This Row],[F]]/mass</f>
        <v>6.3462902620960771</v>
      </c>
      <c r="O1303" s="16">
        <f>N1303*(dt) + O1302</f>
        <v>1.1676997315022797</v>
      </c>
      <c r="P1303" s="18">
        <f>O1303*dt + P1302</f>
        <v>-0.36058775526783615</v>
      </c>
      <c r="R1303" s="17">
        <v>1302</v>
      </c>
      <c r="S1303" s="16">
        <f>S1302+dt</f>
        <v>13.009999999999767</v>
      </c>
      <c r="T1303" s="16">
        <f>-springK*(W1302)+grav*mass-$Y$2*V1302</f>
        <v>0.90951718431258133</v>
      </c>
      <c r="U1303" s="16">
        <f>Table24[[#This Row],[F]]/mass</f>
        <v>6.0634478954172089</v>
      </c>
      <c r="V1303" s="16">
        <f>U1303*(dt) + V1302</f>
        <v>1.1194156637006072</v>
      </c>
      <c r="W1303" s="18">
        <f>V1303*dt + W1302</f>
        <v>-0.35471612992172324</v>
      </c>
    </row>
    <row r="1304" spans="1:23" x14ac:dyDescent="0.25">
      <c r="A1304">
        <v>65.099999999999994</v>
      </c>
      <c r="B1304">
        <v>0.33500000000000002</v>
      </c>
      <c r="C1304">
        <v>-0.61</v>
      </c>
      <c r="D1304">
        <f t="shared" si="120"/>
        <v>1.0000000000000009E-3</v>
      </c>
      <c r="E1304">
        <f t="shared" si="121"/>
        <v>0.21600000000000003</v>
      </c>
      <c r="F1304" s="24">
        <f t="shared" si="122"/>
        <v>-1.4715000000000012E-3</v>
      </c>
      <c r="G1304" s="24">
        <f t="shared" si="123"/>
        <v>0.15186528000000002</v>
      </c>
      <c r="H1304" s="24">
        <f t="shared" si="124"/>
        <v>2.7907499999999998E-2</v>
      </c>
      <c r="I1304" s="24">
        <f t="shared" si="125"/>
        <v>0.17830128000000001</v>
      </c>
      <c r="K1304" s="17">
        <v>1303</v>
      </c>
      <c r="L1304" s="16">
        <f>L1303+dt</f>
        <v>13.019999999999767</v>
      </c>
      <c r="M1304" s="16">
        <f>-springK*(P1303)+grav*mass</f>
        <v>0.87592628679361328</v>
      </c>
      <c r="N1304" s="16">
        <f>Table2[[#This Row],[F]]/mass</f>
        <v>5.8395085786240886</v>
      </c>
      <c r="O1304" s="16">
        <f>N1304*(dt) + O1303</f>
        <v>1.2260948172885207</v>
      </c>
      <c r="P1304" s="18">
        <f>O1304*dt + P1303</f>
        <v>-0.34832680709495095</v>
      </c>
      <c r="R1304" s="17">
        <v>1303</v>
      </c>
      <c r="S1304" s="16">
        <f>S1303+dt</f>
        <v>13.019999999999767</v>
      </c>
      <c r="T1304" s="16">
        <f>-springK*(W1303)+grav*mass-$Y$2*V1303</f>
        <v>0.83658259012671765</v>
      </c>
      <c r="U1304" s="16">
        <f>Table24[[#This Row],[F]]/mass</f>
        <v>5.5772172675114513</v>
      </c>
      <c r="V1304" s="16">
        <f>U1304*(dt) + V1303</f>
        <v>1.1751878363757218</v>
      </c>
      <c r="W1304" s="18">
        <f>V1304*dt + W1303</f>
        <v>-0.342964251557966</v>
      </c>
    </row>
    <row r="1305" spans="1:23" x14ac:dyDescent="0.25">
      <c r="A1305">
        <v>65.150000000000006</v>
      </c>
      <c r="B1305">
        <v>0.30499999999999999</v>
      </c>
      <c r="C1305">
        <v>-0.57999999999999996</v>
      </c>
      <c r="D1305">
        <f t="shared" si="120"/>
        <v>3.1000000000000028E-2</v>
      </c>
      <c r="E1305">
        <f t="shared" si="121"/>
        <v>0.24600000000000005</v>
      </c>
      <c r="F1305" s="24">
        <f t="shared" si="122"/>
        <v>-4.5616500000000039E-2</v>
      </c>
      <c r="G1305" s="24">
        <f t="shared" si="123"/>
        <v>0.1969795800000001</v>
      </c>
      <c r="H1305" s="24">
        <f t="shared" si="124"/>
        <v>2.5229999999999999E-2</v>
      </c>
      <c r="I1305" s="24">
        <f t="shared" si="125"/>
        <v>0.17659308000000007</v>
      </c>
      <c r="K1305" s="17">
        <v>1304</v>
      </c>
      <c r="L1305" s="16">
        <f>L1304+dt</f>
        <v>13.029999999999767</v>
      </c>
      <c r="M1305" s="16">
        <f>-springK*(P1304)+grav*mass</f>
        <v>0.79610751418813064</v>
      </c>
      <c r="N1305" s="16">
        <f>Table2[[#This Row],[F]]/mass</f>
        <v>5.3073834279208709</v>
      </c>
      <c r="O1305" s="16">
        <f>N1305*(dt) + O1304</f>
        <v>1.2791686515677294</v>
      </c>
      <c r="P1305" s="18">
        <f>O1305*dt + P1304</f>
        <v>-0.33553512057927365</v>
      </c>
      <c r="R1305" s="17">
        <v>1304</v>
      </c>
      <c r="S1305" s="16">
        <f>S1304+dt</f>
        <v>13.029999999999767</v>
      </c>
      <c r="T1305" s="16">
        <f>-springK*(W1304)+grav*mass-$Y$2*V1304</f>
        <v>0.76002208980598307</v>
      </c>
      <c r="U1305" s="16">
        <f>Table24[[#This Row],[F]]/mass</f>
        <v>5.0668139320398877</v>
      </c>
      <c r="V1305" s="16">
        <f>U1305*(dt) + V1304</f>
        <v>1.2258559756961207</v>
      </c>
      <c r="W1305" s="18">
        <f>V1305*dt + W1304</f>
        <v>-0.33070569180100479</v>
      </c>
    </row>
    <row r="1306" spans="1:23" x14ac:dyDescent="0.25">
      <c r="A1306">
        <v>65.2</v>
      </c>
      <c r="B1306">
        <v>0.27700000000000002</v>
      </c>
      <c r="C1306">
        <v>-0.49</v>
      </c>
      <c r="D1306">
        <f t="shared" si="120"/>
        <v>5.8999999999999997E-2</v>
      </c>
      <c r="E1306">
        <f t="shared" si="121"/>
        <v>0.27400000000000002</v>
      </c>
      <c r="F1306" s="24">
        <f t="shared" si="122"/>
        <v>-8.6818499999999993E-2</v>
      </c>
      <c r="G1306" s="24">
        <f t="shared" si="123"/>
        <v>0.24437238000000006</v>
      </c>
      <c r="H1306" s="24">
        <f t="shared" si="124"/>
        <v>1.8007499999999999E-2</v>
      </c>
      <c r="I1306" s="24">
        <f t="shared" si="125"/>
        <v>0.17556138000000007</v>
      </c>
      <c r="K1306" s="17">
        <v>1305</v>
      </c>
      <c r="L1306" s="16">
        <f>L1305+dt</f>
        <v>13.039999999999766</v>
      </c>
      <c r="M1306" s="16">
        <f>-springK*(P1305)+grav*mass</f>
        <v>0.71283363497107133</v>
      </c>
      <c r="N1306" s="16">
        <f>Table2[[#This Row],[F]]/mass</f>
        <v>4.7522242331404758</v>
      </c>
      <c r="O1306" s="16">
        <f>N1306*(dt) + O1305</f>
        <v>1.3266908938991342</v>
      </c>
      <c r="P1306" s="18">
        <f>O1306*dt + P1305</f>
        <v>-0.3222682116402823</v>
      </c>
      <c r="R1306" s="17">
        <v>1305</v>
      </c>
      <c r="S1306" s="16">
        <f>S1305+dt</f>
        <v>13.039999999999766</v>
      </c>
      <c r="T1306" s="16">
        <f>-springK*(W1305)+grav*mass-$Y$2*V1305</f>
        <v>0.68016819764884495</v>
      </c>
      <c r="U1306" s="16">
        <f>Table24[[#This Row],[F]]/mass</f>
        <v>4.5344546509923003</v>
      </c>
      <c r="V1306" s="16">
        <f>U1306*(dt) + V1305</f>
        <v>1.2712005222060436</v>
      </c>
      <c r="W1306" s="18">
        <f>V1306*dt + W1305</f>
        <v>-0.31799368657894433</v>
      </c>
    </row>
    <row r="1307" spans="1:23" x14ac:dyDescent="0.25">
      <c r="A1307">
        <v>65.25</v>
      </c>
      <c r="B1307">
        <v>0.25600000000000001</v>
      </c>
      <c r="C1307">
        <v>-0.34</v>
      </c>
      <c r="D1307">
        <f t="shared" si="120"/>
        <v>8.0000000000000016E-2</v>
      </c>
      <c r="E1307">
        <f t="shared" si="121"/>
        <v>0.29500000000000004</v>
      </c>
      <c r="F1307" s="24">
        <f t="shared" si="122"/>
        <v>-0.11772000000000002</v>
      </c>
      <c r="G1307" s="24">
        <f t="shared" si="123"/>
        <v>0.28326637500000007</v>
      </c>
      <c r="H1307" s="24">
        <f t="shared" si="124"/>
        <v>8.6700000000000006E-3</v>
      </c>
      <c r="I1307" s="24">
        <f t="shared" si="125"/>
        <v>0.17421637500000006</v>
      </c>
      <c r="K1307" s="17">
        <v>1306</v>
      </c>
      <c r="L1307" s="16">
        <f>L1306+dt</f>
        <v>13.049999999999766</v>
      </c>
      <c r="M1307" s="16">
        <f>-springK*(P1306)+grav*mass</f>
        <v>0.62646605777823772</v>
      </c>
      <c r="N1307" s="16">
        <f>Table2[[#This Row],[F]]/mass</f>
        <v>4.1764403851882514</v>
      </c>
      <c r="O1307" s="16">
        <f>N1307*(dt) + O1306</f>
        <v>1.3684552977510167</v>
      </c>
      <c r="P1307" s="18">
        <f>O1307*dt + P1306</f>
        <v>-0.30858365866277215</v>
      </c>
      <c r="R1307" s="17">
        <v>1306</v>
      </c>
      <c r="S1307" s="16">
        <f>S1306+dt</f>
        <v>13.049999999999766</v>
      </c>
      <c r="T1307" s="16">
        <f>-springK*(W1306)+grav*mass-$Y$2*V1306</f>
        <v>0.59736769910672127</v>
      </c>
      <c r="U1307" s="16">
        <f>Table24[[#This Row],[F]]/mass</f>
        <v>3.9824513273781421</v>
      </c>
      <c r="V1307" s="16">
        <f>U1307*(dt) + V1306</f>
        <v>1.311025035479825</v>
      </c>
      <c r="W1307" s="18">
        <f>V1307*dt + W1306</f>
        <v>-0.3048834362241461</v>
      </c>
    </row>
    <row r="1308" spans="1:23" x14ac:dyDescent="0.25">
      <c r="A1308">
        <v>65.3</v>
      </c>
      <c r="B1308">
        <v>0.24299999999999999</v>
      </c>
      <c r="C1308">
        <v>-0.16</v>
      </c>
      <c r="D1308">
        <f t="shared" si="120"/>
        <v>9.3000000000000027E-2</v>
      </c>
      <c r="E1308">
        <f t="shared" si="121"/>
        <v>0.30800000000000005</v>
      </c>
      <c r="F1308" s="24">
        <f t="shared" si="122"/>
        <v>-0.13684950000000004</v>
      </c>
      <c r="G1308" s="24">
        <f t="shared" si="123"/>
        <v>0.30878232000000011</v>
      </c>
      <c r="H1308" s="24">
        <f t="shared" si="124"/>
        <v>1.92E-3</v>
      </c>
      <c r="I1308" s="24">
        <f t="shared" si="125"/>
        <v>0.17385282000000007</v>
      </c>
      <c r="K1308" s="17">
        <v>1307</v>
      </c>
      <c r="L1308" s="16">
        <f>L1307+dt</f>
        <v>13.059999999999766</v>
      </c>
      <c r="M1308" s="16">
        <f>-springK*(P1307)+grav*mass</f>
        <v>0.53737961789464683</v>
      </c>
      <c r="N1308" s="16">
        <f>Table2[[#This Row],[F]]/mass</f>
        <v>3.5825307859643125</v>
      </c>
      <c r="O1308" s="16">
        <f>N1308*(dt) + O1307</f>
        <v>1.4042806056106598</v>
      </c>
      <c r="P1308" s="18">
        <f>O1308*dt + P1307</f>
        <v>-0.29454085260666557</v>
      </c>
      <c r="R1308" s="17">
        <v>1307</v>
      </c>
      <c r="S1308" s="16">
        <f>S1307+dt</f>
        <v>13.059999999999766</v>
      </c>
      <c r="T1308" s="16">
        <f>-springK*(W1307)+grav*mass-$Y$2*V1307</f>
        <v>0.51198014478371123</v>
      </c>
      <c r="U1308" s="16">
        <f>Table24[[#This Row],[F]]/mass</f>
        <v>3.4132009652247417</v>
      </c>
      <c r="V1308" s="16">
        <f>U1308*(dt) + V1307</f>
        <v>1.3451570451320725</v>
      </c>
      <c r="W1308" s="18">
        <f>V1308*dt + W1307</f>
        <v>-0.29143186577282537</v>
      </c>
    </row>
    <row r="1309" spans="1:23" x14ac:dyDescent="0.25">
      <c r="A1309">
        <v>65.349999999999994</v>
      </c>
      <c r="B1309">
        <v>0.24</v>
      </c>
      <c r="C1309">
        <v>0.04</v>
      </c>
      <c r="D1309">
        <f t="shared" si="120"/>
        <v>9.600000000000003E-2</v>
      </c>
      <c r="E1309">
        <f t="shared" si="121"/>
        <v>0.31100000000000005</v>
      </c>
      <c r="F1309" s="24">
        <f t="shared" si="122"/>
        <v>-0.14126400000000003</v>
      </c>
      <c r="G1309" s="24">
        <f t="shared" si="123"/>
        <v>0.31482685500000007</v>
      </c>
      <c r="H1309" s="24">
        <f t="shared" si="124"/>
        <v>1.2E-4</v>
      </c>
      <c r="I1309" s="24">
        <f t="shared" si="125"/>
        <v>0.17368285500000005</v>
      </c>
      <c r="K1309" s="17">
        <v>1308</v>
      </c>
      <c r="L1309" s="16">
        <f>L1308+dt</f>
        <v>13.069999999999766</v>
      </c>
      <c r="M1309" s="16">
        <f>-springK*(P1308)+grav*mass</f>
        <v>0.44596095046939288</v>
      </c>
      <c r="N1309" s="16">
        <f>Table2[[#This Row],[F]]/mass</f>
        <v>2.973073003129286</v>
      </c>
      <c r="O1309" s="16">
        <f>N1309*(dt) + O1308</f>
        <v>1.4340113356419526</v>
      </c>
      <c r="P1309" s="18">
        <f>O1309*dt + P1308</f>
        <v>-0.28020073925024602</v>
      </c>
      <c r="R1309" s="17">
        <v>1308</v>
      </c>
      <c r="S1309" s="16">
        <f>S1308+dt</f>
        <v>13.069999999999766</v>
      </c>
      <c r="T1309" s="16">
        <f>-springK*(W1308)+grav*mass-$Y$2*V1308</f>
        <v>0.42437628913596093</v>
      </c>
      <c r="U1309" s="16">
        <f>Table24[[#This Row],[F]]/mass</f>
        <v>2.8291752609064065</v>
      </c>
      <c r="V1309" s="16">
        <f>U1309*(dt) + V1308</f>
        <v>1.3734487977411365</v>
      </c>
      <c r="W1309" s="18">
        <f>V1309*dt + W1308</f>
        <v>-0.27769737779541398</v>
      </c>
    </row>
    <row r="1310" spans="1:23" x14ac:dyDescent="0.25">
      <c r="A1310">
        <v>65.400000000000006</v>
      </c>
      <c r="B1310">
        <v>0.247</v>
      </c>
      <c r="C1310">
        <v>0.23</v>
      </c>
      <c r="D1310">
        <f t="shared" si="120"/>
        <v>8.9000000000000024E-2</v>
      </c>
      <c r="E1310">
        <f t="shared" si="121"/>
        <v>0.30400000000000005</v>
      </c>
      <c r="F1310" s="24">
        <f t="shared" si="122"/>
        <v>-0.13096350000000004</v>
      </c>
      <c r="G1310" s="24">
        <f t="shared" si="123"/>
        <v>0.30081408000000009</v>
      </c>
      <c r="H1310" s="24">
        <f t="shared" si="124"/>
        <v>3.9674999999999997E-3</v>
      </c>
      <c r="I1310" s="24">
        <f t="shared" si="125"/>
        <v>0.17381808000000007</v>
      </c>
      <c r="K1310" s="17">
        <v>1309</v>
      </c>
      <c r="L1310" s="16">
        <f>L1309+dt</f>
        <v>13.079999999999766</v>
      </c>
      <c r="M1310" s="16">
        <f>-springK*(P1309)+grav*mass</f>
        <v>0.35260681251910153</v>
      </c>
      <c r="N1310" s="16">
        <f>Table2[[#This Row],[F]]/mass</f>
        <v>2.3507120834606772</v>
      </c>
      <c r="O1310" s="16">
        <f>N1310*(dt) + O1309</f>
        <v>1.4575184564765593</v>
      </c>
      <c r="P1310" s="18">
        <f>O1310*dt + P1309</f>
        <v>-0.26562555468548044</v>
      </c>
      <c r="R1310" s="17">
        <v>1309</v>
      </c>
      <c r="S1310" s="16">
        <f>S1309+dt</f>
        <v>13.079999999999766</v>
      </c>
      <c r="T1310" s="16">
        <f>-springK*(W1309)+grav*mass-$Y$2*V1309</f>
        <v>0.33493648065040371</v>
      </c>
      <c r="U1310" s="16">
        <f>Table24[[#This Row],[F]]/mass</f>
        <v>2.2329098710026916</v>
      </c>
      <c r="V1310" s="16">
        <f>U1310*(dt) + V1309</f>
        <v>1.3957778964511633</v>
      </c>
      <c r="W1310" s="18">
        <f>V1310*dt + W1309</f>
        <v>-0.26373959883090237</v>
      </c>
    </row>
    <row r="1311" spans="1:23" x14ac:dyDescent="0.25">
      <c r="A1311">
        <v>65.45</v>
      </c>
      <c r="B1311">
        <v>0.26300000000000001</v>
      </c>
      <c r="C1311">
        <v>0.4</v>
      </c>
      <c r="D1311">
        <f t="shared" si="120"/>
        <v>7.3000000000000009E-2</v>
      </c>
      <c r="E1311">
        <f t="shared" si="121"/>
        <v>0.28800000000000003</v>
      </c>
      <c r="F1311" s="24">
        <f t="shared" si="122"/>
        <v>-0.10741950000000001</v>
      </c>
      <c r="G1311" s="24">
        <f t="shared" si="123"/>
        <v>0.26998272000000006</v>
      </c>
      <c r="H1311" s="24">
        <f t="shared" si="124"/>
        <v>1.2000000000000002E-2</v>
      </c>
      <c r="I1311" s="24">
        <f t="shared" si="125"/>
        <v>0.17456322000000007</v>
      </c>
      <c r="K1311" s="17">
        <v>1310</v>
      </c>
      <c r="L1311" s="16">
        <f>L1310+dt</f>
        <v>13.089999999999765</v>
      </c>
      <c r="M1311" s="16">
        <f>-springK*(P1310)+grav*mass</f>
        <v>0.25772236100247747</v>
      </c>
      <c r="N1311" s="16">
        <f>Table2[[#This Row],[F]]/mass</f>
        <v>1.7181490733498499</v>
      </c>
      <c r="O1311" s="16">
        <f>N1311*(dt) + O1310</f>
        <v>1.4746999472100577</v>
      </c>
      <c r="P1311" s="18">
        <f>O1311*dt + P1310</f>
        <v>-0.25087855521337987</v>
      </c>
      <c r="R1311" s="17">
        <v>1310</v>
      </c>
      <c r="S1311" s="16">
        <f>S1310+dt</f>
        <v>13.089999999999765</v>
      </c>
      <c r="T1311" s="16">
        <f>-springK*(W1310)+grav*mass-$Y$2*V1310</f>
        <v>0.24404901049272323</v>
      </c>
      <c r="U1311" s="16">
        <f>Table24[[#This Row],[F]]/mass</f>
        <v>1.6269934032848217</v>
      </c>
      <c r="V1311" s="16">
        <f>U1311*(dt) + V1310</f>
        <v>1.4120478304840116</v>
      </c>
      <c r="W1311" s="18">
        <f>V1311*dt + W1310</f>
        <v>-0.24961912052606225</v>
      </c>
    </row>
    <row r="1312" spans="1:23" x14ac:dyDescent="0.25">
      <c r="A1312">
        <v>65.5</v>
      </c>
      <c r="B1312">
        <v>0.28599999999999998</v>
      </c>
      <c r="C1312">
        <v>0.52</v>
      </c>
      <c r="D1312">
        <f t="shared" si="120"/>
        <v>5.0000000000000044E-2</v>
      </c>
      <c r="E1312">
        <f t="shared" si="121"/>
        <v>0.26500000000000007</v>
      </c>
      <c r="F1312" s="24">
        <f t="shared" si="122"/>
        <v>-7.3575000000000071E-2</v>
      </c>
      <c r="G1312" s="24">
        <f t="shared" si="123"/>
        <v>0.22858237500000012</v>
      </c>
      <c r="H1312" s="24">
        <f t="shared" si="124"/>
        <v>2.0280000000000003E-2</v>
      </c>
      <c r="I1312" s="24">
        <f t="shared" si="125"/>
        <v>0.17528737500000005</v>
      </c>
      <c r="K1312" s="17">
        <v>1311</v>
      </c>
      <c r="L1312" s="16">
        <f>L1311+dt</f>
        <v>13.099999999999765</v>
      </c>
      <c r="M1312" s="16">
        <f>-springK*(P1311)+grav*mass</f>
        <v>0.16171939443910288</v>
      </c>
      <c r="N1312" s="16">
        <f>Table2[[#This Row],[F]]/mass</f>
        <v>1.0781292962606859</v>
      </c>
      <c r="O1312" s="16">
        <f>N1312*(dt) + O1311</f>
        <v>1.4854812401726645</v>
      </c>
      <c r="P1312" s="18">
        <f>O1312*dt + P1311</f>
        <v>-0.23602374281165323</v>
      </c>
      <c r="R1312" s="17">
        <v>1311</v>
      </c>
      <c r="S1312" s="16">
        <f>S1311+dt</f>
        <v>13.099999999999765</v>
      </c>
      <c r="T1312" s="16">
        <f>-springK*(W1311)+grav*mass-$Y$2*V1311</f>
        <v>0.15210842679418121</v>
      </c>
      <c r="U1312" s="16">
        <f>Table24[[#This Row],[F]]/mass</f>
        <v>1.0140561786278748</v>
      </c>
      <c r="V1312" s="16">
        <f>U1312*(dt) + V1311</f>
        <v>1.4221883922702903</v>
      </c>
      <c r="W1312" s="18">
        <f>V1312*dt + W1311</f>
        <v>-0.23539723660335934</v>
      </c>
    </row>
    <row r="1313" spans="1:23" x14ac:dyDescent="0.25">
      <c r="A1313">
        <v>65.55</v>
      </c>
      <c r="B1313">
        <v>0.315</v>
      </c>
      <c r="C1313">
        <v>0.59</v>
      </c>
      <c r="D1313">
        <f t="shared" si="120"/>
        <v>2.1000000000000019E-2</v>
      </c>
      <c r="E1313">
        <f t="shared" si="121"/>
        <v>0.23600000000000004</v>
      </c>
      <c r="F1313" s="24">
        <f t="shared" si="122"/>
        <v>-3.0901500000000026E-2</v>
      </c>
      <c r="G1313" s="24">
        <f t="shared" si="123"/>
        <v>0.18129048000000006</v>
      </c>
      <c r="H1313" s="24">
        <f t="shared" si="124"/>
        <v>2.6107499999999995E-2</v>
      </c>
      <c r="I1313" s="24">
        <f t="shared" si="125"/>
        <v>0.17649648000000004</v>
      </c>
      <c r="K1313" s="17">
        <v>1312</v>
      </c>
      <c r="L1313" s="16">
        <f>L1312+dt</f>
        <v>13.109999999999765</v>
      </c>
      <c r="M1313" s="16">
        <f>-springK*(P1312)+grav*mass</f>
        <v>6.5014565703862326E-2</v>
      </c>
      <c r="N1313" s="16">
        <f>Table2[[#This Row],[F]]/mass</f>
        <v>0.43343043802574888</v>
      </c>
      <c r="O1313" s="16">
        <f>N1313*(dt) + O1312</f>
        <v>1.489815544552922</v>
      </c>
      <c r="P1313" s="18">
        <f>O1313*dt + P1312</f>
        <v>-0.221125587366124</v>
      </c>
      <c r="R1313" s="17">
        <v>1312</v>
      </c>
      <c r="S1313" s="16">
        <f>S1312+dt</f>
        <v>13.109999999999765</v>
      </c>
      <c r="T1313" s="16">
        <f>-springK*(W1312)+grav*mass-$Y$2*V1312</f>
        <v>5.9513821895599034E-2</v>
      </c>
      <c r="U1313" s="16">
        <f>Table24[[#This Row],[F]]/mass</f>
        <v>0.39675881263732693</v>
      </c>
      <c r="V1313" s="16">
        <f>U1313*(dt) + V1312</f>
        <v>1.4261559803966635</v>
      </c>
      <c r="W1313" s="18">
        <f>V1313*dt + W1312</f>
        <v>-0.22113567679939272</v>
      </c>
    </row>
    <row r="1314" spans="1:23" x14ac:dyDescent="0.25">
      <c r="A1314">
        <v>65.599999999999994</v>
      </c>
      <c r="B1314">
        <v>0.34599999999999997</v>
      </c>
      <c r="C1314">
        <v>0.6</v>
      </c>
      <c r="D1314">
        <f t="shared" si="120"/>
        <v>-9.9999999999999534E-3</v>
      </c>
      <c r="E1314">
        <f t="shared" si="121"/>
        <v>0.20500000000000007</v>
      </c>
      <c r="F1314" s="24">
        <f t="shared" si="122"/>
        <v>1.4714999999999931E-2</v>
      </c>
      <c r="G1314" s="24">
        <f t="shared" si="123"/>
        <v>0.13679137500000008</v>
      </c>
      <c r="H1314" s="24">
        <f t="shared" si="124"/>
        <v>2.7E-2</v>
      </c>
      <c r="I1314" s="24">
        <f t="shared" si="125"/>
        <v>0.17850637499999999</v>
      </c>
      <c r="K1314" s="17">
        <v>1313</v>
      </c>
      <c r="L1314" s="16">
        <f>L1313+dt</f>
        <v>13.119999999999765</v>
      </c>
      <c r="M1314" s="16">
        <f>-springK*(P1313)+grav*mass</f>
        <v>-3.1972426246532848E-2</v>
      </c>
      <c r="N1314" s="16">
        <f>Table2[[#This Row],[F]]/mass</f>
        <v>-0.213149508310219</v>
      </c>
      <c r="O1314" s="16">
        <f>N1314*(dt) + O1313</f>
        <v>1.4876840494698198</v>
      </c>
      <c r="P1314" s="18">
        <f>O1314*dt + P1313</f>
        <v>-0.2062487468714258</v>
      </c>
      <c r="R1314" s="17">
        <v>1313</v>
      </c>
      <c r="S1314" s="16">
        <f>S1313+dt</f>
        <v>13.119999999999765</v>
      </c>
      <c r="T1314" s="16">
        <f>-springK*(W1313)+grav*mass-$Y$2*V1313</f>
        <v>-3.333290001635017E-2</v>
      </c>
      <c r="U1314" s="16">
        <f>Table24[[#This Row],[F]]/mass</f>
        <v>-0.22221933344233447</v>
      </c>
      <c r="V1314" s="16">
        <f>U1314*(dt) + V1313</f>
        <v>1.4239337870622402</v>
      </c>
      <c r="W1314" s="18">
        <f>V1314*dt + W1313</f>
        <v>-0.20689633892877032</v>
      </c>
    </row>
    <row r="1315" spans="1:23" x14ac:dyDescent="0.25">
      <c r="A1315">
        <v>65.650000000000006</v>
      </c>
      <c r="B1315">
        <v>0.375</v>
      </c>
      <c r="C1315">
        <v>0.55000000000000004</v>
      </c>
      <c r="D1315">
        <f t="shared" si="120"/>
        <v>-3.8999999999999979E-2</v>
      </c>
      <c r="E1315">
        <f t="shared" si="121"/>
        <v>0.17600000000000005</v>
      </c>
      <c r="F1315" s="24">
        <f t="shared" si="122"/>
        <v>5.7388499999999967E-2</v>
      </c>
      <c r="G1315" s="24">
        <f t="shared" si="123"/>
        <v>0.10082688000000005</v>
      </c>
      <c r="H1315" s="24">
        <f t="shared" si="124"/>
        <v>2.2687500000000003E-2</v>
      </c>
      <c r="I1315" s="24">
        <f t="shared" si="125"/>
        <v>0.18090288000000002</v>
      </c>
      <c r="K1315" s="17">
        <v>1314</v>
      </c>
      <c r="L1315" s="16">
        <f>L1314+dt</f>
        <v>13.129999999999765</v>
      </c>
      <c r="M1315" s="16">
        <f>-springK*(P1314)+grav*mass</f>
        <v>-0.12882065786701813</v>
      </c>
      <c r="N1315" s="16">
        <f>Table2[[#This Row],[F]]/mass</f>
        <v>-0.85880438578012086</v>
      </c>
      <c r="O1315" s="16">
        <f>N1315*(dt) + O1314</f>
        <v>1.4790960056120186</v>
      </c>
      <c r="P1315" s="18">
        <f>O1315*dt + P1314</f>
        <v>-0.19145778681530562</v>
      </c>
      <c r="R1315" s="17">
        <v>1314</v>
      </c>
      <c r="S1315" s="16">
        <f>S1314+dt</f>
        <v>13.129999999999765</v>
      </c>
      <c r="T1315" s="16">
        <f>-springK*(W1314)+grav*mass-$Y$2*V1314</f>
        <v>-0.12602876736076757</v>
      </c>
      <c r="U1315" s="16">
        <f>Table24[[#This Row],[F]]/mass</f>
        <v>-0.84019178240511716</v>
      </c>
      <c r="V1315" s="16">
        <f>U1315*(dt) + V1314</f>
        <v>1.4155318692381891</v>
      </c>
      <c r="W1315" s="18">
        <f>V1315*dt + W1314</f>
        <v>-0.19274102023638842</v>
      </c>
    </row>
    <row r="1316" spans="1:23" x14ac:dyDescent="0.25">
      <c r="A1316">
        <v>65.7</v>
      </c>
      <c r="B1316">
        <v>0.4</v>
      </c>
      <c r="C1316">
        <v>0.43</v>
      </c>
      <c r="D1316">
        <f t="shared" si="120"/>
        <v>-6.4000000000000001E-2</v>
      </c>
      <c r="E1316">
        <f t="shared" si="121"/>
        <v>0.15100000000000002</v>
      </c>
      <c r="F1316" s="24">
        <f t="shared" si="122"/>
        <v>9.4175999999999996E-2</v>
      </c>
      <c r="G1316" s="24">
        <f t="shared" si="123"/>
        <v>7.421725500000001E-2</v>
      </c>
      <c r="H1316" s="24">
        <f t="shared" si="124"/>
        <v>1.3867499999999998E-2</v>
      </c>
      <c r="I1316" s="24">
        <f t="shared" si="125"/>
        <v>0.18226075500000002</v>
      </c>
      <c r="K1316" s="17">
        <v>1315</v>
      </c>
      <c r="L1316" s="16">
        <f>L1315+dt</f>
        <v>13.139999999999764</v>
      </c>
      <c r="M1316" s="16">
        <f>-springK*(P1315)+grav*mass</f>
        <v>-0.22510980783236056</v>
      </c>
      <c r="N1316" s="16">
        <f>Table2[[#This Row],[F]]/mass</f>
        <v>-1.5007320522157372</v>
      </c>
      <c r="O1316" s="16">
        <f>N1316*(dt) + O1315</f>
        <v>1.4640886850898611</v>
      </c>
      <c r="P1316" s="18">
        <f>O1316*dt + P1315</f>
        <v>-0.176816899964407</v>
      </c>
      <c r="R1316" s="17">
        <v>1315</v>
      </c>
      <c r="S1316" s="16">
        <f>S1315+dt</f>
        <v>13.139999999999764</v>
      </c>
      <c r="T1316" s="16">
        <f>-springK*(W1315)+grav*mass-$Y$2*V1315</f>
        <v>-0.21817149013034956</v>
      </c>
      <c r="U1316" s="16">
        <f>Table24[[#This Row],[F]]/mass</f>
        <v>-1.4544766008689971</v>
      </c>
      <c r="V1316" s="16">
        <f>U1316*(dt) + V1315</f>
        <v>1.4009871032294992</v>
      </c>
      <c r="W1316" s="18">
        <f>V1316*dt + W1315</f>
        <v>-0.17873114920409344</v>
      </c>
    </row>
    <row r="1317" spans="1:23" x14ac:dyDescent="0.25">
      <c r="A1317">
        <v>65.75</v>
      </c>
      <c r="B1317">
        <v>0.41899999999999998</v>
      </c>
      <c r="C1317">
        <v>0.27</v>
      </c>
      <c r="D1317">
        <f t="shared" si="120"/>
        <v>-8.2999999999999963E-2</v>
      </c>
      <c r="E1317">
        <f t="shared" si="121"/>
        <v>0.13200000000000006</v>
      </c>
      <c r="F1317" s="24">
        <f t="shared" si="122"/>
        <v>0.12213449999999995</v>
      </c>
      <c r="G1317" s="24">
        <f t="shared" si="123"/>
        <v>5.6715120000000049E-2</v>
      </c>
      <c r="H1317" s="24">
        <f t="shared" si="124"/>
        <v>5.4675000000000001E-3</v>
      </c>
      <c r="I1317" s="24">
        <f t="shared" si="125"/>
        <v>0.18431712</v>
      </c>
      <c r="K1317" s="17">
        <v>1316</v>
      </c>
      <c r="L1317" s="16">
        <f>L1316+dt</f>
        <v>13.149999999999764</v>
      </c>
      <c r="M1317" s="16">
        <f>-springK*(P1316)+grav*mass</f>
        <v>-0.32042198123171062</v>
      </c>
      <c r="N1317" s="16">
        <f>Table2[[#This Row],[F]]/mass</f>
        <v>-2.1361465415447376</v>
      </c>
      <c r="O1317" s="16">
        <f>N1317*(dt) + O1316</f>
        <v>1.4427272196744136</v>
      </c>
      <c r="P1317" s="18">
        <f>O1317*dt + P1316</f>
        <v>-0.16238962776766286</v>
      </c>
      <c r="R1317" s="17">
        <v>1316</v>
      </c>
      <c r="S1317" s="16">
        <f>S1316+dt</f>
        <v>13.149999999999764</v>
      </c>
      <c r="T1317" s="16">
        <f>-springK*(W1316)+grav*mass-$Y$2*V1316</f>
        <v>-0.30936120578458121</v>
      </c>
      <c r="U1317" s="16">
        <f>Table24[[#This Row],[F]]/mass</f>
        <v>-2.0624080385638748</v>
      </c>
      <c r="V1317" s="16">
        <f>U1317*(dt) + V1316</f>
        <v>1.3803630228438604</v>
      </c>
      <c r="W1317" s="18">
        <f>V1317*dt + W1316</f>
        <v>-0.16492751897565483</v>
      </c>
    </row>
    <row r="1318" spans="1:23" x14ac:dyDescent="0.25">
      <c r="A1318">
        <v>65.8</v>
      </c>
      <c r="B1318">
        <v>0.42799999999999999</v>
      </c>
      <c r="C1318">
        <v>0.09</v>
      </c>
      <c r="D1318">
        <f t="shared" si="120"/>
        <v>-9.1999999999999971E-2</v>
      </c>
      <c r="E1318">
        <f t="shared" si="121"/>
        <v>0.12300000000000005</v>
      </c>
      <c r="F1318" s="24">
        <f t="shared" si="122"/>
        <v>0.13537799999999994</v>
      </c>
      <c r="G1318" s="24">
        <f t="shared" si="123"/>
        <v>4.9244895000000045E-2</v>
      </c>
      <c r="H1318" s="24">
        <f t="shared" si="124"/>
        <v>6.0749999999999997E-4</v>
      </c>
      <c r="I1318" s="24">
        <f t="shared" si="125"/>
        <v>0.18523039499999999</v>
      </c>
      <c r="K1318" s="17">
        <v>1317</v>
      </c>
      <c r="L1318" s="16">
        <f>L1317+dt</f>
        <v>13.159999999999764</v>
      </c>
      <c r="M1318" s="16">
        <f>-springK*(P1317)+grav*mass</f>
        <v>-0.41434352323251478</v>
      </c>
      <c r="N1318" s="16">
        <f>Table2[[#This Row],[F]]/mass</f>
        <v>-2.762290154883432</v>
      </c>
      <c r="O1318" s="16">
        <f>N1318*(dt) + O1317</f>
        <v>1.4151043181255794</v>
      </c>
      <c r="P1318" s="18">
        <f>O1318*dt + P1317</f>
        <v>-0.14823858458640707</v>
      </c>
      <c r="R1318" s="17">
        <v>1317</v>
      </c>
      <c r="S1318" s="16">
        <f>S1317+dt</f>
        <v>13.159999999999764</v>
      </c>
      <c r="T1318" s="16">
        <f>-springK*(W1317)+grav*mass-$Y$2*V1317</f>
        <v>-0.39920221449133086</v>
      </c>
      <c r="U1318" s="16">
        <f>Table24[[#This Row],[F]]/mass</f>
        <v>-2.6613480966088727</v>
      </c>
      <c r="V1318" s="16">
        <f>U1318*(dt) + V1317</f>
        <v>1.3537495418777716</v>
      </c>
      <c r="W1318" s="18">
        <f>V1318*dt + W1317</f>
        <v>-0.15139002355687711</v>
      </c>
    </row>
    <row r="1319" spans="1:23" x14ac:dyDescent="0.25">
      <c r="A1319">
        <v>65.849999999999994</v>
      </c>
      <c r="B1319">
        <v>0.42699999999999999</v>
      </c>
      <c r="C1319">
        <v>-0.11</v>
      </c>
      <c r="D1319">
        <f t="shared" si="120"/>
        <v>-9.099999999999997E-2</v>
      </c>
      <c r="E1319">
        <f t="shared" si="121"/>
        <v>0.12400000000000005</v>
      </c>
      <c r="F1319" s="24">
        <f t="shared" si="122"/>
        <v>0.13390649999999996</v>
      </c>
      <c r="G1319" s="24">
        <f t="shared" si="123"/>
        <v>5.0048880000000039E-2</v>
      </c>
      <c r="H1319" s="24">
        <f t="shared" si="124"/>
        <v>9.0749999999999989E-4</v>
      </c>
      <c r="I1319" s="24">
        <f t="shared" si="125"/>
        <v>0.18486288000000001</v>
      </c>
      <c r="K1319" s="17">
        <v>1318</v>
      </c>
      <c r="L1319" s="16">
        <f>L1318+dt</f>
        <v>13.169999999999764</v>
      </c>
      <c r="M1319" s="16">
        <f>-springK*(P1318)+grav*mass</f>
        <v>-0.50646681434249008</v>
      </c>
      <c r="N1319" s="16">
        <f>Table2[[#This Row],[F]]/mass</f>
        <v>-3.3764454289499342</v>
      </c>
      <c r="O1319" s="16">
        <f>N1319*(dt) + O1318</f>
        <v>1.3813398638360801</v>
      </c>
      <c r="P1319" s="18">
        <f>O1319*dt + P1318</f>
        <v>-0.13442518594804626</v>
      </c>
      <c r="R1319" s="17">
        <v>1318</v>
      </c>
      <c r="S1319" s="16">
        <f>S1318+dt</f>
        <v>13.169999999999764</v>
      </c>
      <c r="T1319" s="16">
        <f>-springK*(W1318)+grav*mass-$Y$2*V1318</f>
        <v>-0.48730469618660782</v>
      </c>
      <c r="U1319" s="16">
        <f>Table24[[#This Row],[F]]/mass</f>
        <v>-3.2486979745773854</v>
      </c>
      <c r="V1319" s="16">
        <f>U1319*(dt) + V1318</f>
        <v>1.3212625621319978</v>
      </c>
      <c r="W1319" s="18">
        <f>V1319*dt + W1318</f>
        <v>-0.13817739793555714</v>
      </c>
    </row>
    <row r="1320" spans="1:23" x14ac:dyDescent="0.25">
      <c r="A1320">
        <v>65.900000000000006</v>
      </c>
      <c r="B1320">
        <v>0.41699999999999998</v>
      </c>
      <c r="C1320">
        <v>-0.28999999999999998</v>
      </c>
      <c r="D1320">
        <f t="shared" si="120"/>
        <v>-8.0999999999999961E-2</v>
      </c>
      <c r="E1320">
        <f t="shared" si="121"/>
        <v>0.13400000000000006</v>
      </c>
      <c r="F1320" s="24">
        <f t="shared" si="122"/>
        <v>0.11919149999999995</v>
      </c>
      <c r="G1320" s="24">
        <f t="shared" si="123"/>
        <v>5.8446780000000052E-2</v>
      </c>
      <c r="H1320" s="24">
        <f t="shared" si="124"/>
        <v>6.3074999999999997E-3</v>
      </c>
      <c r="I1320" s="24">
        <f t="shared" si="125"/>
        <v>0.18394578</v>
      </c>
      <c r="K1320" s="17">
        <v>1319</v>
      </c>
      <c r="L1320" s="16">
        <f>L1319+dt</f>
        <v>13.179999999999763</v>
      </c>
      <c r="M1320" s="16">
        <f>-springK*(P1319)+grav*mass</f>
        <v>-0.59639203947821895</v>
      </c>
      <c r="N1320" s="16">
        <f>Table2[[#This Row],[F]]/mass</f>
        <v>-3.9759469298547931</v>
      </c>
      <c r="O1320" s="16">
        <f>N1320*(dt) + O1319</f>
        <v>1.3415803945375322</v>
      </c>
      <c r="P1320" s="18">
        <f>O1320*dt + P1319</f>
        <v>-0.12100938200267093</v>
      </c>
      <c r="R1320" s="17">
        <v>1319</v>
      </c>
      <c r="S1320" s="16">
        <f>S1319+dt</f>
        <v>13.179999999999763</v>
      </c>
      <c r="T1320" s="16">
        <f>-springK*(W1319)+grav*mass-$Y$2*V1319</f>
        <v>-0.57328640200165515</v>
      </c>
      <c r="U1320" s="16">
        <f>Table24[[#This Row],[F]]/mass</f>
        <v>-3.821909346677701</v>
      </c>
      <c r="V1320" s="16">
        <f>U1320*(dt) + V1319</f>
        <v>1.2830434686652208</v>
      </c>
      <c r="W1320" s="18">
        <f>V1320*dt + W1319</f>
        <v>-0.12534696324890493</v>
      </c>
    </row>
    <row r="1321" spans="1:23" x14ac:dyDescent="0.25">
      <c r="A1321">
        <v>65.95</v>
      </c>
      <c r="B1321">
        <v>0.39800000000000002</v>
      </c>
      <c r="C1321">
        <v>-0.45</v>
      </c>
      <c r="D1321">
        <f t="shared" si="120"/>
        <v>-6.2E-2</v>
      </c>
      <c r="E1321">
        <f t="shared" si="121"/>
        <v>0.15300000000000002</v>
      </c>
      <c r="F1321" s="24">
        <f t="shared" si="122"/>
        <v>9.1232999999999995E-2</v>
      </c>
      <c r="G1321" s="24">
        <f t="shared" si="123"/>
        <v>7.6196295000000011E-2</v>
      </c>
      <c r="H1321" s="24">
        <f t="shared" si="124"/>
        <v>1.51875E-2</v>
      </c>
      <c r="I1321" s="24">
        <f t="shared" si="125"/>
        <v>0.182616795</v>
      </c>
      <c r="K1321" s="17">
        <v>1320</v>
      </c>
      <c r="L1321" s="16">
        <f>L1320+dt</f>
        <v>13.189999999999763</v>
      </c>
      <c r="M1321" s="16">
        <f>-springK*(P1320)+grav*mass</f>
        <v>-0.68372892316261225</v>
      </c>
      <c r="N1321" s="16">
        <f>Table2[[#This Row],[F]]/mass</f>
        <v>-4.5581928210840816</v>
      </c>
      <c r="O1321" s="16">
        <f>N1321*(dt) + O1320</f>
        <v>1.2959984663266915</v>
      </c>
      <c r="P1321" s="18">
        <f>O1321*dt + P1320</f>
        <v>-0.10804939733940402</v>
      </c>
      <c r="R1321" s="17">
        <v>1320</v>
      </c>
      <c r="S1321" s="16">
        <f>S1320+dt</f>
        <v>13.189999999999763</v>
      </c>
      <c r="T1321" s="16">
        <f>-springK*(W1320)+grav*mass-$Y$2*V1320</f>
        <v>-0.65677431271829423</v>
      </c>
      <c r="U1321" s="16">
        <f>Table24[[#This Row],[F]]/mass</f>
        <v>-4.378495418121962</v>
      </c>
      <c r="V1321" s="16">
        <f>U1321*(dt) + V1320</f>
        <v>1.2392585144840012</v>
      </c>
      <c r="W1321" s="18">
        <f>V1321*dt + W1320</f>
        <v>-0.11295437810406492</v>
      </c>
    </row>
    <row r="1322" spans="1:23" x14ac:dyDescent="0.25">
      <c r="A1322">
        <v>66</v>
      </c>
      <c r="B1322">
        <v>0.372</v>
      </c>
      <c r="C1322">
        <v>-0.56000000000000005</v>
      </c>
      <c r="D1322">
        <f t="shared" si="120"/>
        <v>-3.5999999999999976E-2</v>
      </c>
      <c r="E1322">
        <f t="shared" si="121"/>
        <v>0.17900000000000005</v>
      </c>
      <c r="F1322" s="24">
        <f t="shared" si="122"/>
        <v>5.2973999999999966E-2</v>
      </c>
      <c r="G1322" s="24">
        <f t="shared" si="123"/>
        <v>0.10429345500000005</v>
      </c>
      <c r="H1322" s="24">
        <f t="shared" si="124"/>
        <v>2.3520000000000003E-2</v>
      </c>
      <c r="I1322" s="24">
        <f t="shared" si="125"/>
        <v>0.18078745500000001</v>
      </c>
      <c r="K1322" s="17">
        <v>1321</v>
      </c>
      <c r="L1322" s="16">
        <f>L1321+dt</f>
        <v>13.199999999999763</v>
      </c>
      <c r="M1322" s="16">
        <f>-springK*(P1321)+grav*mass</f>
        <v>-0.76809842332047984</v>
      </c>
      <c r="N1322" s="16">
        <f>Table2[[#This Row],[F]]/mass</f>
        <v>-5.1206561554698657</v>
      </c>
      <c r="O1322" s="16">
        <f>N1322*(dt) + O1321</f>
        <v>1.2447919047719929</v>
      </c>
      <c r="P1322" s="18">
        <f>O1322*dt + P1321</f>
        <v>-9.5601478291684097E-2</v>
      </c>
      <c r="R1322" s="17">
        <v>1321</v>
      </c>
      <c r="S1322" s="16">
        <f>S1321+dt</f>
        <v>13.199999999999763</v>
      </c>
      <c r="T1322" s="16">
        <f>-springK*(W1321)+grav*mass-$Y$2*V1321</f>
        <v>-0.73740625705702145</v>
      </c>
      <c r="U1322" s="16">
        <f>Table24[[#This Row],[F]]/mass</f>
        <v>-4.9160417137134766</v>
      </c>
      <c r="V1322" s="16">
        <f>U1322*(dt) + V1321</f>
        <v>1.1900980973468664</v>
      </c>
      <c r="W1322" s="18">
        <f>V1322*dt + W1321</f>
        <v>-0.10105339713059625</v>
      </c>
    </row>
    <row r="1323" spans="1:23" x14ac:dyDescent="0.25">
      <c r="A1323">
        <v>66.05</v>
      </c>
      <c r="B1323">
        <v>0.34200000000000003</v>
      </c>
      <c r="C1323">
        <v>-0.6</v>
      </c>
      <c r="D1323">
        <f t="shared" si="120"/>
        <v>-6.0000000000000053E-3</v>
      </c>
      <c r="E1323">
        <f t="shared" si="121"/>
        <v>0.20900000000000002</v>
      </c>
      <c r="F1323" s="24">
        <f t="shared" si="122"/>
        <v>8.829000000000007E-3</v>
      </c>
      <c r="G1323" s="24">
        <f t="shared" si="123"/>
        <v>0.14218165500000002</v>
      </c>
      <c r="H1323" s="24">
        <f t="shared" si="124"/>
        <v>2.7E-2</v>
      </c>
      <c r="I1323" s="24">
        <f t="shared" si="125"/>
        <v>0.17801065500000002</v>
      </c>
      <c r="K1323" s="17">
        <v>1322</v>
      </c>
      <c r="L1323" s="16">
        <f>L1322+dt</f>
        <v>13.209999999999763</v>
      </c>
      <c r="M1323" s="16">
        <f>-springK*(P1322)+grav*mass</f>
        <v>-0.84913437632113653</v>
      </c>
      <c r="N1323" s="16">
        <f>Table2[[#This Row],[F]]/mass</f>
        <v>-5.6608958421409108</v>
      </c>
      <c r="O1323" s="16">
        <f>N1323*(dt) + O1322</f>
        <v>1.1881829463505837</v>
      </c>
      <c r="P1323" s="18">
        <f>O1323*dt + P1322</f>
        <v>-8.3719648828178256E-2</v>
      </c>
      <c r="R1323" s="17">
        <v>1322</v>
      </c>
      <c r="S1323" s="16">
        <f>S1322+dt</f>
        <v>13.209999999999763</v>
      </c>
      <c r="T1323" s="16">
        <f>-springK*(W1322)+grav*mass-$Y$2*V1322</f>
        <v>-0.81483248277716536</v>
      </c>
      <c r="U1323" s="16">
        <f>Table24[[#This Row],[F]]/mass</f>
        <v>-5.4322165518477696</v>
      </c>
      <c r="V1323" s="16">
        <f>U1323*(dt) + V1322</f>
        <v>1.1357759318283887</v>
      </c>
      <c r="W1323" s="18">
        <f>V1323*dt + W1322</f>
        <v>-8.9695637812312351E-2</v>
      </c>
    </row>
    <row r="1324" spans="1:23" x14ac:dyDescent="0.25">
      <c r="A1324">
        <v>66.099999999999994</v>
      </c>
      <c r="B1324">
        <v>0.312</v>
      </c>
      <c r="C1324">
        <v>-0.57999999999999996</v>
      </c>
      <c r="D1324">
        <f t="shared" si="120"/>
        <v>2.4000000000000021E-2</v>
      </c>
      <c r="E1324">
        <f t="shared" si="121"/>
        <v>0.23900000000000005</v>
      </c>
      <c r="F1324" s="24">
        <f t="shared" si="122"/>
        <v>-3.5316000000000028E-2</v>
      </c>
      <c r="G1324" s="24">
        <f t="shared" si="123"/>
        <v>0.18592885500000006</v>
      </c>
      <c r="H1324" s="24">
        <f t="shared" si="124"/>
        <v>2.5229999999999999E-2</v>
      </c>
      <c r="I1324" s="24">
        <f t="shared" si="125"/>
        <v>0.17584285500000005</v>
      </c>
      <c r="K1324" s="17">
        <v>1323</v>
      </c>
      <c r="L1324" s="16">
        <f>L1323+dt</f>
        <v>13.219999999999763</v>
      </c>
      <c r="M1324" s="16">
        <f>-springK*(P1323)+grav*mass</f>
        <v>-0.92648508612855962</v>
      </c>
      <c r="N1324" s="16">
        <f>Table2[[#This Row],[F]]/mass</f>
        <v>-6.1765672408570644</v>
      </c>
      <c r="O1324" s="16">
        <f>N1324*(dt) + O1323</f>
        <v>1.1264172739420131</v>
      </c>
      <c r="P1324" s="18">
        <f>O1324*dt + P1323</f>
        <v>-7.2455476088758131E-2</v>
      </c>
      <c r="R1324" s="17">
        <v>1323</v>
      </c>
      <c r="S1324" s="16">
        <f>S1323+dt</f>
        <v>13.219999999999763</v>
      </c>
      <c r="T1324" s="16">
        <f>-springK*(W1323)+grav*mass-$Y$2*V1323</f>
        <v>-0.88871717377367498</v>
      </c>
      <c r="U1324" s="16">
        <f>Table24[[#This Row],[F]]/mass</f>
        <v>-5.9247811584911672</v>
      </c>
      <c r="V1324" s="16">
        <f>U1324*(dt) + V1323</f>
        <v>1.0765281202434769</v>
      </c>
      <c r="W1324" s="18">
        <f>V1324*dt + W1323</f>
        <v>-7.8930356609877586E-2</v>
      </c>
    </row>
    <row r="1325" spans="1:23" x14ac:dyDescent="0.25">
      <c r="A1325">
        <v>66.150000000000006</v>
      </c>
      <c r="B1325">
        <v>0.28399999999999997</v>
      </c>
      <c r="C1325">
        <v>-0.51</v>
      </c>
      <c r="D1325">
        <f t="shared" si="120"/>
        <v>5.2000000000000046E-2</v>
      </c>
      <c r="E1325">
        <f t="shared" si="121"/>
        <v>0.26700000000000007</v>
      </c>
      <c r="F1325" s="24">
        <f t="shared" si="122"/>
        <v>-7.6518000000000072E-2</v>
      </c>
      <c r="G1325" s="24">
        <f t="shared" si="123"/>
        <v>0.23204569500000011</v>
      </c>
      <c r="H1325" s="24">
        <f t="shared" si="124"/>
        <v>1.9507500000000001E-2</v>
      </c>
      <c r="I1325" s="24">
        <f t="shared" si="125"/>
        <v>0.17503519500000003</v>
      </c>
      <c r="K1325" s="17">
        <v>1324</v>
      </c>
      <c r="L1325" s="16">
        <f>L1324+dt</f>
        <v>13.229999999999762</v>
      </c>
      <c r="M1325" s="16">
        <f>-springK*(P1324)+grav*mass</f>
        <v>-0.99981485066218467</v>
      </c>
      <c r="N1325" s="16">
        <f>Table2[[#This Row],[F]]/mass</f>
        <v>-6.6654323377478981</v>
      </c>
      <c r="O1325" s="16">
        <f>N1325*(dt) + O1324</f>
        <v>1.0597629505645341</v>
      </c>
      <c r="P1325" s="18">
        <f>O1325*dt + P1324</f>
        <v>-6.1857846583112788E-2</v>
      </c>
      <c r="R1325" s="17">
        <v>1324</v>
      </c>
      <c r="S1325" s="16">
        <f>S1324+dt</f>
        <v>13.229999999999762</v>
      </c>
      <c r="T1325" s="16">
        <f>-springK*(W1324)+grav*mass-$Y$2*V1324</f>
        <v>-0.95873990658994046</v>
      </c>
      <c r="U1325" s="16">
        <f>Table24[[#This Row],[F]]/mass</f>
        <v>-6.39159937726627</v>
      </c>
      <c r="V1325" s="16">
        <f>U1325*(dt) + V1324</f>
        <v>1.0126121264708141</v>
      </c>
      <c r="W1325" s="18">
        <f>V1325*dt + W1324</f>
        <v>-6.880423534516944E-2</v>
      </c>
    </row>
    <row r="1326" spans="1:23" x14ac:dyDescent="0.25">
      <c r="A1326">
        <v>66.2</v>
      </c>
      <c r="B1326">
        <v>0.26100000000000001</v>
      </c>
      <c r="C1326">
        <v>-0.38</v>
      </c>
      <c r="D1326">
        <f t="shared" si="120"/>
        <v>7.5000000000000011E-2</v>
      </c>
      <c r="E1326">
        <f t="shared" si="121"/>
        <v>0.29000000000000004</v>
      </c>
      <c r="F1326" s="24">
        <f t="shared" si="122"/>
        <v>-0.11036250000000002</v>
      </c>
      <c r="G1326" s="24">
        <f t="shared" si="123"/>
        <v>0.27374550000000009</v>
      </c>
      <c r="H1326" s="24">
        <f t="shared" si="124"/>
        <v>1.0829999999999999E-2</v>
      </c>
      <c r="I1326" s="24">
        <f t="shared" si="125"/>
        <v>0.17421300000000006</v>
      </c>
      <c r="K1326" s="17">
        <v>1325</v>
      </c>
      <c r="L1326" s="16">
        <f>L1325+dt</f>
        <v>13.239999999999762</v>
      </c>
      <c r="M1326" s="16">
        <f>-springK*(P1325)+grav*mass</f>
        <v>-1.0688054187439358</v>
      </c>
      <c r="N1326" s="16">
        <f>Table2[[#This Row],[F]]/mass</f>
        <v>-7.125369458292905</v>
      </c>
      <c r="O1326" s="16">
        <f>N1326*(dt) + O1325</f>
        <v>0.988509255981605</v>
      </c>
      <c r="P1326" s="18">
        <f>O1326*dt + P1325</f>
        <v>-5.1972754023296736E-2</v>
      </c>
      <c r="R1326" s="17">
        <v>1325</v>
      </c>
      <c r="S1326" s="16">
        <f>S1325+dt</f>
        <v>13.239999999999762</v>
      </c>
      <c r="T1326" s="16">
        <f>-springK*(W1325)+grav*mass-$Y$2*V1325</f>
        <v>-1.0245970400294178</v>
      </c>
      <c r="U1326" s="16">
        <f>Table24[[#This Row],[F]]/mass</f>
        <v>-6.8306469335294517</v>
      </c>
      <c r="V1326" s="16">
        <f>U1326*(dt) + V1325</f>
        <v>0.94430565713551962</v>
      </c>
      <c r="W1326" s="18">
        <f>V1326*dt + W1325</f>
        <v>-5.9361178773814242E-2</v>
      </c>
    </row>
    <row r="1327" spans="1:23" x14ac:dyDescent="0.25">
      <c r="A1327">
        <v>66.25</v>
      </c>
      <c r="B1327">
        <v>0.246</v>
      </c>
      <c r="C1327">
        <v>-0.2</v>
      </c>
      <c r="D1327">
        <f t="shared" si="120"/>
        <v>9.0000000000000024E-2</v>
      </c>
      <c r="E1327">
        <f t="shared" si="121"/>
        <v>0.30500000000000005</v>
      </c>
      <c r="F1327" s="24">
        <f t="shared" si="122"/>
        <v>-0.13243500000000005</v>
      </c>
      <c r="G1327" s="24">
        <f t="shared" si="123"/>
        <v>0.30279637500000006</v>
      </c>
      <c r="H1327" s="24">
        <f t="shared" si="124"/>
        <v>3.0000000000000005E-3</v>
      </c>
      <c r="I1327" s="24">
        <f t="shared" si="125"/>
        <v>0.17336137500000001</v>
      </c>
      <c r="K1327" s="17">
        <v>1326</v>
      </c>
      <c r="L1327" s="16">
        <f>L1326+dt</f>
        <v>13.249999999999762</v>
      </c>
      <c r="M1327" s="16">
        <f>-springK*(P1326)+grav*mass</f>
        <v>-1.1331573713083383</v>
      </c>
      <c r="N1327" s="16">
        <f>Table2[[#This Row],[F]]/mass</f>
        <v>-7.5543824753889224</v>
      </c>
      <c r="O1327" s="16">
        <f>N1327*(dt) + O1326</f>
        <v>0.91296543122771578</v>
      </c>
      <c r="P1327" s="18">
        <f>O1327*dt + P1326</f>
        <v>-4.2843099711019579E-2</v>
      </c>
      <c r="R1327" s="17">
        <v>1326</v>
      </c>
      <c r="S1327" s="16">
        <f>S1326+dt</f>
        <v>13.249999999999762</v>
      </c>
      <c r="T1327" s="16">
        <f>-springK*(W1326)+grav*mass-$Y$2*V1326</f>
        <v>-1.0860030318396048</v>
      </c>
      <c r="U1327" s="16">
        <f>Table24[[#This Row],[F]]/mass</f>
        <v>-7.2400202122640325</v>
      </c>
      <c r="V1327" s="16">
        <f>U1327*(dt) + V1326</f>
        <v>0.8719054550128793</v>
      </c>
      <c r="W1327" s="18">
        <f>V1327*dt + W1326</f>
        <v>-5.0642124223685449E-2</v>
      </c>
    </row>
    <row r="1328" spans="1:23" x14ac:dyDescent="0.25">
      <c r="A1328">
        <v>66.3</v>
      </c>
      <c r="B1328">
        <v>0.24099999999999999</v>
      </c>
      <c r="C1328">
        <v>-0.01</v>
      </c>
      <c r="D1328">
        <f t="shared" si="120"/>
        <v>9.5000000000000029E-2</v>
      </c>
      <c r="E1328">
        <f t="shared" si="121"/>
        <v>0.31000000000000005</v>
      </c>
      <c r="F1328" s="24">
        <f t="shared" si="122"/>
        <v>-0.13979250000000004</v>
      </c>
      <c r="G1328" s="24">
        <f t="shared" si="123"/>
        <v>0.31280550000000007</v>
      </c>
      <c r="H1328" s="24">
        <f t="shared" si="124"/>
        <v>7.5000000000000002E-6</v>
      </c>
      <c r="I1328" s="24">
        <f t="shared" si="125"/>
        <v>0.17302050000000002</v>
      </c>
      <c r="K1328" s="17">
        <v>1327</v>
      </c>
      <c r="L1328" s="16">
        <f>L1327+dt</f>
        <v>13.259999999999762</v>
      </c>
      <c r="M1328" s="16">
        <f>-springK*(P1327)+grav*mass</f>
        <v>-1.1925914208812625</v>
      </c>
      <c r="N1328" s="16">
        <f>Table2[[#This Row],[F]]/mass</f>
        <v>-7.9506094725417498</v>
      </c>
      <c r="O1328" s="16">
        <f>N1328*(dt) + O1327</f>
        <v>0.83345933650229831</v>
      </c>
      <c r="P1328" s="18">
        <f>O1328*dt + P1327</f>
        <v>-3.4508506345996594E-2</v>
      </c>
      <c r="R1328" s="17">
        <v>1327</v>
      </c>
      <c r="S1328" s="16">
        <f>S1327+dt</f>
        <v>13.259999999999762</v>
      </c>
      <c r="T1328" s="16">
        <f>-springK*(W1327)+grav*mass-$Y$2*V1327</f>
        <v>-1.1426916767588207</v>
      </c>
      <c r="U1328" s="16">
        <f>Table24[[#This Row],[F]]/mass</f>
        <v>-7.6179445117254714</v>
      </c>
      <c r="V1328" s="16">
        <f>U1328*(dt) + V1327</f>
        <v>0.79572600989562459</v>
      </c>
      <c r="W1328" s="18">
        <f>V1328*dt + W1327</f>
        <v>-4.2684864124729202E-2</v>
      </c>
    </row>
    <row r="1329" spans="1:23" x14ac:dyDescent="0.25">
      <c r="A1329">
        <v>66.349999999999994</v>
      </c>
      <c r="B1329">
        <v>0.245</v>
      </c>
      <c r="C1329">
        <v>0.18</v>
      </c>
      <c r="D1329">
        <f t="shared" si="120"/>
        <v>9.1000000000000025E-2</v>
      </c>
      <c r="E1329">
        <f t="shared" si="121"/>
        <v>0.30600000000000005</v>
      </c>
      <c r="F1329" s="24">
        <f t="shared" si="122"/>
        <v>-0.13390650000000004</v>
      </c>
      <c r="G1329" s="24">
        <f t="shared" si="123"/>
        <v>0.30478518000000004</v>
      </c>
      <c r="H1329" s="24">
        <f t="shared" si="124"/>
        <v>2.4299999999999999E-3</v>
      </c>
      <c r="I1329" s="24">
        <f t="shared" si="125"/>
        <v>0.17330867999999999</v>
      </c>
      <c r="K1329" s="17">
        <v>1328</v>
      </c>
      <c r="L1329" s="16">
        <f>L1328+dt</f>
        <v>13.269999999999762</v>
      </c>
      <c r="M1329" s="16">
        <f>-springK*(P1328)+grav*mass</f>
        <v>-1.2468496236875621</v>
      </c>
      <c r="N1329" s="16">
        <f>Table2[[#This Row],[F]]/mass</f>
        <v>-8.3123308245837482</v>
      </c>
      <c r="O1329" s="16">
        <f>N1329*(dt) + O1328</f>
        <v>0.75033602825646084</v>
      </c>
      <c r="P1329" s="18">
        <f>O1329*dt + P1328</f>
        <v>-2.7005146063431986E-2</v>
      </c>
      <c r="R1329" s="17">
        <v>1328</v>
      </c>
      <c r="S1329" s="16">
        <f>S1328+dt</f>
        <v>13.269999999999762</v>
      </c>
      <c r="T1329" s="16">
        <f>-springK*(W1328)+grav*mass-$Y$2*V1328</f>
        <v>-1.1944172605579086</v>
      </c>
      <c r="U1329" s="16">
        <f>Table24[[#This Row],[F]]/mass</f>
        <v>-7.9627817370527243</v>
      </c>
      <c r="V1329" s="16">
        <f>U1329*(dt) + V1328</f>
        <v>0.71609819252509732</v>
      </c>
      <c r="W1329" s="18">
        <f>V1329*dt + W1328</f>
        <v>-3.5523882199478232E-2</v>
      </c>
    </row>
    <row r="1330" spans="1:23" x14ac:dyDescent="0.25">
      <c r="A1330">
        <v>66.400000000000006</v>
      </c>
      <c r="B1330">
        <v>0.25900000000000001</v>
      </c>
      <c r="C1330">
        <v>0.36</v>
      </c>
      <c r="D1330">
        <f t="shared" si="120"/>
        <v>7.7000000000000013E-2</v>
      </c>
      <c r="E1330">
        <f t="shared" si="121"/>
        <v>0.29200000000000004</v>
      </c>
      <c r="F1330" s="24">
        <f t="shared" si="122"/>
        <v>-0.11330550000000002</v>
      </c>
      <c r="G1330" s="24">
        <f t="shared" si="123"/>
        <v>0.27753432000000006</v>
      </c>
      <c r="H1330" s="24">
        <f t="shared" si="124"/>
        <v>9.7199999999999995E-3</v>
      </c>
      <c r="I1330" s="24">
        <f t="shared" si="125"/>
        <v>0.17394882000000006</v>
      </c>
      <c r="K1330" s="17">
        <v>1329</v>
      </c>
      <c r="L1330" s="16">
        <f>L1329+dt</f>
        <v>13.279999999999761</v>
      </c>
      <c r="M1330" s="16">
        <f>-springK*(P1329)+grav*mass</f>
        <v>-1.2956964991270579</v>
      </c>
      <c r="N1330" s="16">
        <f>Table2[[#This Row],[F]]/mass</f>
        <v>-8.6379766608470536</v>
      </c>
      <c r="O1330" s="16">
        <f>N1330*(dt) + O1329</f>
        <v>0.66395626164799026</v>
      </c>
      <c r="P1330" s="18">
        <f>O1330*dt + P1329</f>
        <v>-2.0365583446952083E-2</v>
      </c>
      <c r="R1330" s="17">
        <v>1329</v>
      </c>
      <c r="S1330" s="16">
        <f>S1329+dt</f>
        <v>13.279999999999761</v>
      </c>
      <c r="T1330" s="16">
        <f>-springK*(W1329)+grav*mass-$Y$2*V1329</f>
        <v>-1.240955625073922</v>
      </c>
      <c r="U1330" s="16">
        <f>Table24[[#This Row],[F]]/mass</f>
        <v>-8.2730375004928138</v>
      </c>
      <c r="V1330" s="16">
        <f>U1330*(dt) + V1329</f>
        <v>0.63336781752016913</v>
      </c>
      <c r="W1330" s="18">
        <f>V1330*dt + W1329</f>
        <v>-2.919020402427654E-2</v>
      </c>
    </row>
    <row r="1331" spans="1:23" x14ac:dyDescent="0.25">
      <c r="A1331">
        <v>66.45</v>
      </c>
      <c r="B1331">
        <v>0.28100000000000003</v>
      </c>
      <c r="C1331">
        <v>0.5</v>
      </c>
      <c r="D1331">
        <f t="shared" si="120"/>
        <v>5.4999999999999993E-2</v>
      </c>
      <c r="E1331">
        <f t="shared" si="121"/>
        <v>0.27</v>
      </c>
      <c r="F1331" s="24">
        <f t="shared" si="122"/>
        <v>-8.0932499999999991E-2</v>
      </c>
      <c r="G1331" s="24">
        <f t="shared" si="123"/>
        <v>0.23728950000000001</v>
      </c>
      <c r="H1331" s="24">
        <f t="shared" si="124"/>
        <v>1.8749999999999999E-2</v>
      </c>
      <c r="I1331" s="24">
        <f t="shared" si="125"/>
        <v>0.17510700000000001</v>
      </c>
      <c r="K1331" s="17">
        <v>1330</v>
      </c>
      <c r="L1331" s="16">
        <f>L1330+dt</f>
        <v>13.289999999999761</v>
      </c>
      <c r="M1331" s="16">
        <f>-springK*(P1330)+grav*mass</f>
        <v>-1.3389200517603419</v>
      </c>
      <c r="N1331" s="16">
        <f>Table2[[#This Row],[F]]/mass</f>
        <v>-8.9261336784022802</v>
      </c>
      <c r="O1331" s="16">
        <f>N1331*(dt) + O1330</f>
        <v>0.57469492486396745</v>
      </c>
      <c r="P1331" s="18">
        <f>O1331*dt + P1330</f>
        <v>-1.4618634198312408E-2</v>
      </c>
      <c r="R1331" s="17">
        <v>1330</v>
      </c>
      <c r="S1331" s="16">
        <f>S1330+dt</f>
        <v>13.289999999999761</v>
      </c>
      <c r="T1331" s="16">
        <f>-springK*(W1330)+grav*mass-$Y$2*V1330</f>
        <v>-1.2821051396194798</v>
      </c>
      <c r="U1331" s="16">
        <f>Table24[[#This Row],[F]]/mass</f>
        <v>-8.5473675974631984</v>
      </c>
      <c r="V1331" s="16">
        <f>U1331*(dt) + V1330</f>
        <v>0.54789414154553717</v>
      </c>
      <c r="W1331" s="18">
        <f>V1331*dt + W1330</f>
        <v>-2.3711262608821167E-2</v>
      </c>
    </row>
    <row r="1332" spans="1:23" x14ac:dyDescent="0.25">
      <c r="A1332">
        <v>66.5</v>
      </c>
      <c r="B1332">
        <v>0.308</v>
      </c>
      <c r="C1332">
        <v>0.57999999999999996</v>
      </c>
      <c r="D1332">
        <f t="shared" si="120"/>
        <v>2.8000000000000025E-2</v>
      </c>
      <c r="E1332">
        <f t="shared" si="121"/>
        <v>0.24300000000000005</v>
      </c>
      <c r="F1332" s="24">
        <f t="shared" si="122"/>
        <v>-4.120200000000003E-2</v>
      </c>
      <c r="G1332" s="24">
        <f t="shared" si="123"/>
        <v>0.19220449500000009</v>
      </c>
      <c r="H1332" s="24">
        <f t="shared" si="124"/>
        <v>2.5229999999999999E-2</v>
      </c>
      <c r="I1332" s="24">
        <f t="shared" si="125"/>
        <v>0.17623249500000007</v>
      </c>
      <c r="K1332" s="17">
        <v>1331</v>
      </c>
      <c r="L1332" s="16">
        <f>L1331+dt</f>
        <v>13.299999999999761</v>
      </c>
      <c r="M1332" s="16">
        <f>-springK*(P1331)+grav*mass</f>
        <v>-1.3763326913689862</v>
      </c>
      <c r="N1332" s="16">
        <f>Table2[[#This Row],[F]]/mass</f>
        <v>-9.1755512757932411</v>
      </c>
      <c r="O1332" s="16">
        <f>N1332*(dt) + O1331</f>
        <v>0.48293941210603503</v>
      </c>
      <c r="P1332" s="18">
        <f>O1332*dt + P1331</f>
        <v>-9.7892400772520583E-3</v>
      </c>
      <c r="R1332" s="17">
        <v>1331</v>
      </c>
      <c r="S1332" s="16">
        <f>S1331+dt</f>
        <v>13.299999999999761</v>
      </c>
      <c r="T1332" s="16">
        <f>-springK*(W1331)+grav*mass-$Y$2*V1331</f>
        <v>-1.3176875745581198</v>
      </c>
      <c r="U1332" s="16">
        <f>Table24[[#This Row],[F]]/mass</f>
        <v>-8.784583830387465</v>
      </c>
      <c r="V1332" s="16">
        <f>U1332*(dt) + V1331</f>
        <v>0.46004830324166252</v>
      </c>
      <c r="W1332" s="18">
        <f>V1332*dt + W1331</f>
        <v>-1.9110779576404544E-2</v>
      </c>
    </row>
    <row r="1333" spans="1:23" x14ac:dyDescent="0.25">
      <c r="A1333">
        <v>66.55</v>
      </c>
      <c r="B1333">
        <v>0.33900000000000002</v>
      </c>
      <c r="C1333">
        <v>0.6</v>
      </c>
      <c r="D1333">
        <f t="shared" si="120"/>
        <v>-3.0000000000000027E-3</v>
      </c>
      <c r="E1333">
        <f t="shared" si="121"/>
        <v>0.21200000000000002</v>
      </c>
      <c r="F1333" s="24">
        <f t="shared" si="122"/>
        <v>4.4145000000000035E-3</v>
      </c>
      <c r="G1333" s="24">
        <f t="shared" si="123"/>
        <v>0.14629272000000004</v>
      </c>
      <c r="H1333" s="24">
        <f t="shared" si="124"/>
        <v>2.7E-2</v>
      </c>
      <c r="I1333" s="24">
        <f t="shared" si="125"/>
        <v>0.17770722000000005</v>
      </c>
      <c r="K1333" s="17">
        <v>1332</v>
      </c>
      <c r="L1333" s="16">
        <f>L1332+dt</f>
        <v>13.309999999999761</v>
      </c>
      <c r="M1333" s="16">
        <f>-springK*(P1332)+grav*mass</f>
        <v>-1.4077720470970891</v>
      </c>
      <c r="N1333" s="16">
        <f>Table2[[#This Row],[F]]/mass</f>
        <v>-9.3851469806472618</v>
      </c>
      <c r="O1333" s="16">
        <f>N1333*(dt) + O1332</f>
        <v>0.38908794229956239</v>
      </c>
      <c r="P1333" s="18">
        <f>O1333*dt + P1332</f>
        <v>-5.8983606542564338E-3</v>
      </c>
      <c r="R1333" s="17">
        <v>1332</v>
      </c>
      <c r="S1333" s="16">
        <f>S1332+dt</f>
        <v>13.309999999999761</v>
      </c>
      <c r="T1333" s="16">
        <f>-springK*(W1332)+grav*mass-$Y$2*V1332</f>
        <v>-1.3475488732608483</v>
      </c>
      <c r="U1333" s="16">
        <f>Table24[[#This Row],[F]]/mass</f>
        <v>-8.9836591550723224</v>
      </c>
      <c r="V1333" s="16">
        <f>U1333*(dt) + V1332</f>
        <v>0.3702117116909393</v>
      </c>
      <c r="W1333" s="18">
        <f>V1333*dt + W1332</f>
        <v>-1.540866245949515E-2</v>
      </c>
    </row>
    <row r="1334" spans="1:23" x14ac:dyDescent="0.25">
      <c r="A1334">
        <v>66.599999999999994</v>
      </c>
      <c r="B1334">
        <v>0.36799999999999999</v>
      </c>
      <c r="C1334">
        <v>0.56000000000000005</v>
      </c>
      <c r="D1334">
        <f t="shared" si="120"/>
        <v>-3.1999999999999973E-2</v>
      </c>
      <c r="E1334">
        <f t="shared" si="121"/>
        <v>0.18300000000000005</v>
      </c>
      <c r="F1334" s="24">
        <f t="shared" si="122"/>
        <v>4.7087999999999963E-2</v>
      </c>
      <c r="G1334" s="24">
        <f t="shared" si="123"/>
        <v>0.10900669500000006</v>
      </c>
      <c r="H1334" s="24">
        <f t="shared" si="124"/>
        <v>2.3520000000000003E-2</v>
      </c>
      <c r="I1334" s="24">
        <f t="shared" si="125"/>
        <v>0.17961469500000002</v>
      </c>
      <c r="K1334" s="17">
        <v>1333</v>
      </c>
      <c r="L1334" s="16">
        <f>L1333+dt</f>
        <v>13.31999999999976</v>
      </c>
      <c r="M1334" s="16">
        <f>-springK*(P1333)+grav*mass</f>
        <v>-1.4331016721407908</v>
      </c>
      <c r="N1334" s="16">
        <f>Table2[[#This Row],[F]]/mass</f>
        <v>-9.5540111476052729</v>
      </c>
      <c r="O1334" s="16">
        <f>N1334*(dt) + O1333</f>
        <v>0.29354783082350966</v>
      </c>
      <c r="P1334" s="18">
        <f>O1334*dt + P1333</f>
        <v>-2.962882346021337E-3</v>
      </c>
      <c r="R1334" s="17">
        <v>1333</v>
      </c>
      <c r="S1334" s="16">
        <f>S1333+dt</f>
        <v>13.31999999999976</v>
      </c>
      <c r="T1334" s="16">
        <f>-springK*(W1333)+grav*mass-$Y$2*V1333</f>
        <v>-1.3715598191003777</v>
      </c>
      <c r="U1334" s="16">
        <f>Table24[[#This Row],[F]]/mass</f>
        <v>-9.1437321273358521</v>
      </c>
      <c r="V1334" s="16">
        <f>U1334*(dt) + V1333</f>
        <v>0.27877439041758079</v>
      </c>
      <c r="W1334" s="18">
        <f>V1334*dt + W1333</f>
        <v>-1.2620918555319343E-2</v>
      </c>
    </row>
    <row r="1335" spans="1:23" x14ac:dyDescent="0.25">
      <c r="A1335">
        <v>66.650000000000006</v>
      </c>
      <c r="B1335">
        <v>0.39500000000000002</v>
      </c>
      <c r="C1335">
        <v>0.46</v>
      </c>
      <c r="D1335">
        <f t="shared" si="120"/>
        <v>-5.8999999999999997E-2</v>
      </c>
      <c r="E1335">
        <f t="shared" si="121"/>
        <v>0.15600000000000003</v>
      </c>
      <c r="F1335" s="24">
        <f t="shared" si="122"/>
        <v>8.6818499999999993E-2</v>
      </c>
      <c r="G1335" s="24">
        <f t="shared" si="123"/>
        <v>7.9213680000000022E-2</v>
      </c>
      <c r="H1335" s="24">
        <f t="shared" si="124"/>
        <v>1.5869999999999999E-2</v>
      </c>
      <c r="I1335" s="24">
        <f t="shared" si="125"/>
        <v>0.18190218000000002</v>
      </c>
      <c r="K1335" s="17">
        <v>1334</v>
      </c>
      <c r="L1335" s="16">
        <f>L1334+dt</f>
        <v>13.32999999999976</v>
      </c>
      <c r="M1335" s="16">
        <f>-springK*(P1334)+grav*mass</f>
        <v>-1.4522116359274011</v>
      </c>
      <c r="N1335" s="16">
        <f>Table2[[#This Row],[F]]/mass</f>
        <v>-9.6814109061826752</v>
      </c>
      <c r="O1335" s="16">
        <f>N1335*(dt) + O1334</f>
        <v>0.19673372176168291</v>
      </c>
      <c r="P1335" s="18">
        <f>O1335*dt + P1334</f>
        <v>-9.9554512840450797E-4</v>
      </c>
      <c r="R1335" s="17">
        <v>1334</v>
      </c>
      <c r="S1335" s="16">
        <f>S1334+dt</f>
        <v>13.32999999999976</v>
      </c>
      <c r="T1335" s="16">
        <f>-springK*(W1334)+grav*mass-$Y$2*V1334</f>
        <v>-1.3896165945952887</v>
      </c>
      <c r="U1335" s="16">
        <f>Table24[[#This Row],[F]]/mass</f>
        <v>-9.2641106306352583</v>
      </c>
      <c r="V1335" s="16">
        <f>U1335*(dt) + V1334</f>
        <v>0.1861332841112282</v>
      </c>
      <c r="W1335" s="18">
        <f>V1335*dt + W1334</f>
        <v>-1.075958571420706E-2</v>
      </c>
    </row>
    <row r="1336" spans="1:23" x14ac:dyDescent="0.25">
      <c r="A1336">
        <v>66.7</v>
      </c>
      <c r="B1336">
        <v>0.41499999999999998</v>
      </c>
      <c r="C1336">
        <v>0.31</v>
      </c>
      <c r="D1336">
        <f t="shared" si="120"/>
        <v>-7.8999999999999959E-2</v>
      </c>
      <c r="E1336">
        <f t="shared" si="121"/>
        <v>0.13600000000000007</v>
      </c>
      <c r="F1336" s="24">
        <f t="shared" si="122"/>
        <v>0.11624849999999995</v>
      </c>
      <c r="G1336" s="24">
        <f t="shared" si="123"/>
        <v>6.020448000000006E-2</v>
      </c>
      <c r="H1336" s="24">
        <f t="shared" si="124"/>
        <v>7.2075000000000004E-3</v>
      </c>
      <c r="I1336" s="24">
        <f t="shared" si="125"/>
        <v>0.18366048000000001</v>
      </c>
      <c r="K1336" s="17">
        <v>1335</v>
      </c>
      <c r="L1336" s="16">
        <f>L1335+dt</f>
        <v>13.33999999999976</v>
      </c>
      <c r="M1336" s="16">
        <f>-springK*(P1335)+grav*mass</f>
        <v>-1.4650190012140867</v>
      </c>
      <c r="N1336" s="16">
        <f>Table2[[#This Row],[F]]/mass</f>
        <v>-9.7667933414272454</v>
      </c>
      <c r="O1336" s="16">
        <f>N1336*(dt) + O1335</f>
        <v>9.9065788347410449E-2</v>
      </c>
      <c r="P1336" s="18">
        <f>O1336*dt + P1335</f>
        <v>-4.8872449304035101E-6</v>
      </c>
      <c r="R1336" s="17">
        <v>1335</v>
      </c>
      <c r="S1336" s="16">
        <f>S1335+dt</f>
        <v>13.33999999999976</v>
      </c>
      <c r="T1336" s="16">
        <f>-springK*(W1335)+grav*mass-$Y$2*V1335</f>
        <v>-1.4016412302846233</v>
      </c>
      <c r="U1336" s="16">
        <f>Table24[[#This Row],[F]]/mass</f>
        <v>-9.3442748685641561</v>
      </c>
      <c r="V1336" s="16">
        <f>U1336*(dt) + V1335</f>
        <v>9.269053542558664E-2</v>
      </c>
      <c r="W1336" s="18">
        <f>V1336*dt + W1335</f>
        <v>-9.8326803599511937E-3</v>
      </c>
    </row>
    <row r="1337" spans="1:23" x14ac:dyDescent="0.25">
      <c r="A1337">
        <v>66.75</v>
      </c>
      <c r="B1337">
        <v>0.42599999999999999</v>
      </c>
      <c r="C1337">
        <v>0.13</v>
      </c>
      <c r="D1337">
        <f t="shared" si="120"/>
        <v>-8.9999999999999969E-2</v>
      </c>
      <c r="E1337">
        <f t="shared" si="121"/>
        <v>0.12500000000000006</v>
      </c>
      <c r="F1337" s="24">
        <f t="shared" si="122"/>
        <v>0.13243499999999994</v>
      </c>
      <c r="G1337" s="24">
        <f t="shared" si="123"/>
        <v>5.0859375000000047E-2</v>
      </c>
      <c r="H1337" s="24">
        <f t="shared" si="124"/>
        <v>1.2675000000000002E-3</v>
      </c>
      <c r="I1337" s="24">
        <f t="shared" si="125"/>
        <v>0.18456187499999999</v>
      </c>
      <c r="K1337" s="17">
        <v>1336</v>
      </c>
      <c r="L1337" s="16">
        <f>L1336+dt</f>
        <v>13.34999999999976</v>
      </c>
      <c r="M1337" s="16">
        <f>-springK*(P1336)+grav*mass</f>
        <v>-1.4714681840355031</v>
      </c>
      <c r="N1337" s="16">
        <f>Table2[[#This Row],[F]]/mass</f>
        <v>-9.8097878935700216</v>
      </c>
      <c r="O1337" s="16">
        <f>N1337*(dt) + O1336</f>
        <v>9.6790941171023825E-4</v>
      </c>
      <c r="P1337" s="18">
        <f>O1337*dt + P1336</f>
        <v>4.7918491866988733E-6</v>
      </c>
      <c r="R1337" s="17">
        <v>1336</v>
      </c>
      <c r="S1337" s="16">
        <f>S1336+dt</f>
        <v>13.34999999999976</v>
      </c>
      <c r="T1337" s="16">
        <f>-springK*(W1336)+grav*mass-$Y$2*V1336</f>
        <v>-1.4075819413921433</v>
      </c>
      <c r="U1337" s="16">
        <f>Table24[[#This Row],[F]]/mass</f>
        <v>-9.3838796092809567</v>
      </c>
      <c r="V1337" s="16">
        <f>U1337*(dt) + V1336</f>
        <v>-1.1482606672229279E-3</v>
      </c>
      <c r="W1337" s="18">
        <f>V1337*dt + W1336</f>
        <v>-9.8441629666234237E-3</v>
      </c>
    </row>
    <row r="1338" spans="1:23" x14ac:dyDescent="0.25">
      <c r="A1338">
        <v>66.8</v>
      </c>
      <c r="B1338">
        <v>0.42799999999999999</v>
      </c>
      <c r="C1338">
        <v>-0.06</v>
      </c>
      <c r="D1338">
        <f t="shared" si="120"/>
        <v>-9.1999999999999971E-2</v>
      </c>
      <c r="E1338">
        <f t="shared" si="121"/>
        <v>0.12300000000000005</v>
      </c>
      <c r="F1338" s="24">
        <f t="shared" si="122"/>
        <v>0.13537799999999994</v>
      </c>
      <c r="G1338" s="24">
        <f t="shared" si="123"/>
        <v>4.9244895000000045E-2</v>
      </c>
      <c r="H1338" s="24">
        <f t="shared" si="124"/>
        <v>2.7E-4</v>
      </c>
      <c r="I1338" s="24">
        <f t="shared" si="125"/>
        <v>0.18489289499999997</v>
      </c>
      <c r="K1338" s="17">
        <v>1337</v>
      </c>
      <c r="L1338" s="16">
        <f>L1337+dt</f>
        <v>13.35999999999976</v>
      </c>
      <c r="M1338" s="16">
        <f>-springK*(P1337)+grav*mass</f>
        <v>-1.4715311949382055</v>
      </c>
      <c r="N1338" s="16">
        <f>Table2[[#This Row],[F]]/mass</f>
        <v>-9.810207966254703</v>
      </c>
      <c r="O1338" s="16">
        <f>N1338*(dt) + O1337</f>
        <v>-9.7134170250836788E-2</v>
      </c>
      <c r="P1338" s="18">
        <f>O1338*dt + P1337</f>
        <v>-9.66549853321669E-4</v>
      </c>
      <c r="R1338" s="17">
        <v>1337</v>
      </c>
      <c r="S1338" s="16">
        <f>S1337+dt</f>
        <v>13.35999999999976</v>
      </c>
      <c r="T1338" s="16">
        <f>-springK*(W1337)+grav*mass-$Y$2*V1337</f>
        <v>-1.4074133508266142</v>
      </c>
      <c r="U1338" s="16">
        <f>Table24[[#This Row],[F]]/mass</f>
        <v>-9.3827556721774279</v>
      </c>
      <c r="V1338" s="16">
        <f>U1338*(dt) + V1337</f>
        <v>-9.4975817388997213E-2</v>
      </c>
      <c r="W1338" s="18">
        <f>V1338*dt + W1337</f>
        <v>-1.0793921140513396E-2</v>
      </c>
    </row>
    <row r="1339" spans="1:23" x14ac:dyDescent="0.25">
      <c r="A1339">
        <v>66.849999999999994</v>
      </c>
      <c r="B1339">
        <v>0.42</v>
      </c>
      <c r="C1339">
        <v>-0.25</v>
      </c>
      <c r="D1339">
        <f t="shared" si="120"/>
        <v>-8.3999999999999964E-2</v>
      </c>
      <c r="E1339">
        <f t="shared" si="121"/>
        <v>0.13100000000000006</v>
      </c>
      <c r="F1339" s="24">
        <f t="shared" si="122"/>
        <v>0.12360599999999995</v>
      </c>
      <c r="G1339" s="24">
        <f t="shared" si="123"/>
        <v>5.5859055000000053E-2</v>
      </c>
      <c r="H1339" s="24">
        <f t="shared" si="124"/>
        <v>4.6874999999999998E-3</v>
      </c>
      <c r="I1339" s="24">
        <f t="shared" si="125"/>
        <v>0.18415255500000002</v>
      </c>
      <c r="K1339" s="17">
        <v>1338</v>
      </c>
      <c r="L1339" s="16">
        <f>L1338+dt</f>
        <v>13.369999999999759</v>
      </c>
      <c r="M1339" s="16">
        <f>-springK*(P1338)+grav*mass</f>
        <v>-1.4652077604548759</v>
      </c>
      <c r="N1339" s="16">
        <f>Table2[[#This Row],[F]]/mass</f>
        <v>-9.7680517363658392</v>
      </c>
      <c r="O1339" s="16">
        <f>N1339*(dt) + O1338</f>
        <v>-0.19481468761449516</v>
      </c>
      <c r="P1339" s="18">
        <f>O1339*dt + P1338</f>
        <v>-2.9146967294666208E-3</v>
      </c>
      <c r="R1339" s="17">
        <v>1338</v>
      </c>
      <c r="S1339" s="16">
        <f>S1338+dt</f>
        <v>13.369999999999759</v>
      </c>
      <c r="T1339" s="16">
        <f>-springK*(W1338)+grav*mass-$Y$2*V1338</f>
        <v>-1.4011365975578689</v>
      </c>
      <c r="U1339" s="16">
        <f>Table24[[#This Row],[F]]/mass</f>
        <v>-9.3409106503857924</v>
      </c>
      <c r="V1339" s="16">
        <f>U1339*(dt) + V1338</f>
        <v>-0.18838492389285513</v>
      </c>
      <c r="W1339" s="18">
        <f>V1339*dt + W1338</f>
        <v>-1.2677770379441948E-2</v>
      </c>
    </row>
    <row r="1340" spans="1:23" x14ac:dyDescent="0.25">
      <c r="A1340">
        <v>66.900000000000006</v>
      </c>
      <c r="B1340">
        <v>0.40200000000000002</v>
      </c>
      <c r="C1340">
        <v>-0.41</v>
      </c>
      <c r="D1340">
        <f t="shared" si="120"/>
        <v>-6.6000000000000003E-2</v>
      </c>
      <c r="E1340">
        <f t="shared" si="121"/>
        <v>0.14900000000000002</v>
      </c>
      <c r="F1340" s="24">
        <f t="shared" si="122"/>
        <v>9.7119000000000011E-2</v>
      </c>
      <c r="G1340" s="24">
        <f t="shared" si="123"/>
        <v>7.2264255000000013E-2</v>
      </c>
      <c r="H1340" s="24">
        <f t="shared" si="124"/>
        <v>1.2607499999999997E-2</v>
      </c>
      <c r="I1340" s="24">
        <f t="shared" si="125"/>
        <v>0.181990755</v>
      </c>
      <c r="K1340" s="17">
        <v>1339</v>
      </c>
      <c r="L1340" s="16">
        <f>L1339+dt</f>
        <v>13.379999999999759</v>
      </c>
      <c r="M1340" s="16">
        <f>-springK*(P1339)+grav*mass</f>
        <v>-1.4525253242911724</v>
      </c>
      <c r="N1340" s="16">
        <f>Table2[[#This Row],[F]]/mass</f>
        <v>-9.6835021619411492</v>
      </c>
      <c r="O1340" s="16">
        <f>N1340*(dt) + O1339</f>
        <v>-0.29164970923390665</v>
      </c>
      <c r="P1340" s="18">
        <f>O1340*dt + P1339</f>
        <v>-5.8311938218056879E-3</v>
      </c>
      <c r="R1340" s="17">
        <v>1339</v>
      </c>
      <c r="S1340" s="16">
        <f>S1339+dt</f>
        <v>13.379999999999759</v>
      </c>
      <c r="T1340" s="16">
        <f>-springK*(W1339)+grav*mass-$Y$2*V1339</f>
        <v>-1.3887793299059401</v>
      </c>
      <c r="U1340" s="16">
        <f>Table24[[#This Row],[F]]/mass</f>
        <v>-9.258528866039601</v>
      </c>
      <c r="V1340" s="16">
        <f>U1340*(dt) + V1339</f>
        <v>-0.28097021255325116</v>
      </c>
      <c r="W1340" s="18">
        <f>V1340*dt + W1339</f>
        <v>-1.548747250497446E-2</v>
      </c>
    </row>
    <row r="1341" spans="1:23" x14ac:dyDescent="0.25">
      <c r="A1341">
        <v>66.95</v>
      </c>
      <c r="B1341">
        <v>0.378</v>
      </c>
      <c r="C1341">
        <v>-0.53</v>
      </c>
      <c r="D1341">
        <f t="shared" si="120"/>
        <v>-4.1999999999999982E-2</v>
      </c>
      <c r="E1341">
        <f t="shared" si="121"/>
        <v>0.17300000000000004</v>
      </c>
      <c r="F1341" s="24">
        <f t="shared" si="122"/>
        <v>6.1802999999999976E-2</v>
      </c>
      <c r="G1341" s="24">
        <f t="shared" si="123"/>
        <v>9.7418895000000047E-2</v>
      </c>
      <c r="H1341" s="24">
        <f t="shared" si="124"/>
        <v>2.1067500000000003E-2</v>
      </c>
      <c r="I1341" s="24">
        <f t="shared" si="125"/>
        <v>0.18028939500000002</v>
      </c>
      <c r="K1341" s="17">
        <v>1340</v>
      </c>
      <c r="L1341" s="16">
        <f>L1340+dt</f>
        <v>13.389999999999759</v>
      </c>
      <c r="M1341" s="16">
        <f>-springK*(P1340)+grav*mass</f>
        <v>-1.433538928220045</v>
      </c>
      <c r="N1341" s="16">
        <f>Table2[[#This Row],[F]]/mass</f>
        <v>-9.5569261881336338</v>
      </c>
      <c r="O1341" s="16">
        <f>N1341*(dt) + O1340</f>
        <v>-0.387218971115243</v>
      </c>
      <c r="P1341" s="18">
        <f>O1341*dt + P1340</f>
        <v>-9.7033835329581181E-3</v>
      </c>
      <c r="R1341" s="17">
        <v>1340</v>
      </c>
      <c r="S1341" s="16">
        <f>S1340+dt</f>
        <v>13.389999999999759</v>
      </c>
      <c r="T1341" s="16">
        <f>-springK*(W1340)+grav*mass-$Y$2*V1340</f>
        <v>-1.370395583780063</v>
      </c>
      <c r="U1341" s="16">
        <f>Table24[[#This Row],[F]]/mass</f>
        <v>-9.1359705585337529</v>
      </c>
      <c r="V1341" s="16">
        <f>U1341*(dt) + V1340</f>
        <v>-0.37232991813858868</v>
      </c>
      <c r="W1341" s="18">
        <f>V1341*dt + W1340</f>
        <v>-1.9210771686360349E-2</v>
      </c>
    </row>
    <row r="1342" spans="1:23" x14ac:dyDescent="0.25">
      <c r="A1342">
        <v>67</v>
      </c>
      <c r="B1342">
        <v>0.34899999999999998</v>
      </c>
      <c r="C1342">
        <v>-0.59</v>
      </c>
      <c r="D1342">
        <f t="shared" si="120"/>
        <v>-1.2999999999999956E-2</v>
      </c>
      <c r="E1342">
        <f t="shared" si="121"/>
        <v>0.20200000000000007</v>
      </c>
      <c r="F1342" s="24">
        <f t="shared" si="122"/>
        <v>1.9129499999999935E-2</v>
      </c>
      <c r="G1342" s="24">
        <f t="shared" si="123"/>
        <v>0.13281702000000009</v>
      </c>
      <c r="H1342" s="24">
        <f t="shared" si="124"/>
        <v>2.6107499999999995E-2</v>
      </c>
      <c r="I1342" s="24">
        <f t="shared" si="125"/>
        <v>0.17805402000000004</v>
      </c>
      <c r="K1342" s="17">
        <v>1341</v>
      </c>
      <c r="L1342" s="16">
        <f>L1341+dt</f>
        <v>13.399999999999759</v>
      </c>
      <c r="M1342" s="16">
        <f>-springK*(P1341)+grav*mass</f>
        <v>-1.4083309732004428</v>
      </c>
      <c r="N1342" s="16">
        <f>Table2[[#This Row],[F]]/mass</f>
        <v>-9.3888731546696196</v>
      </c>
      <c r="O1342" s="16">
        <f>N1342*(dt) + O1341</f>
        <v>-0.4811077026619392</v>
      </c>
      <c r="P1342" s="18">
        <f>O1342*dt + P1341</f>
        <v>-1.4514460559577509E-2</v>
      </c>
      <c r="R1342" s="17">
        <v>1341</v>
      </c>
      <c r="S1342" s="16">
        <f>S1341+dt</f>
        <v>13.399999999999759</v>
      </c>
      <c r="T1342" s="16">
        <f>-springK*(W1341)+grav*mass-$Y$2*V1341</f>
        <v>-1.3460655464036555</v>
      </c>
      <c r="U1342" s="16">
        <f>Table24[[#This Row],[F]]/mass</f>
        <v>-8.9737703093577039</v>
      </c>
      <c r="V1342" s="16">
        <f>U1342*(dt) + V1341</f>
        <v>-0.46206762123216572</v>
      </c>
      <c r="W1342" s="18">
        <f>V1342*dt + W1341</f>
        <v>-2.3831447898682006E-2</v>
      </c>
    </row>
    <row r="1343" spans="1:23" x14ac:dyDescent="0.25">
      <c r="A1343">
        <v>67.05</v>
      </c>
      <c r="B1343">
        <v>0.31900000000000001</v>
      </c>
      <c r="C1343">
        <v>-0.59</v>
      </c>
      <c r="D1343">
        <f t="shared" si="120"/>
        <v>1.7000000000000015E-2</v>
      </c>
      <c r="E1343">
        <f t="shared" si="121"/>
        <v>0.23200000000000004</v>
      </c>
      <c r="F1343" s="24">
        <f t="shared" si="122"/>
        <v>-2.5015500000000024E-2</v>
      </c>
      <c r="G1343" s="24">
        <f t="shared" si="123"/>
        <v>0.17519712000000004</v>
      </c>
      <c r="H1343" s="24">
        <f t="shared" si="124"/>
        <v>2.6107499999999995E-2</v>
      </c>
      <c r="I1343" s="24">
        <f t="shared" si="125"/>
        <v>0.17628912000000002</v>
      </c>
      <c r="K1343" s="17">
        <v>1342</v>
      </c>
      <c r="L1343" s="16">
        <f>L1342+dt</f>
        <v>13.409999999999759</v>
      </c>
      <c r="M1343" s="16">
        <f>-springK*(P1342)+grav*mass</f>
        <v>-1.3770108617571504</v>
      </c>
      <c r="N1343" s="16">
        <f>Table2[[#This Row],[F]]/mass</f>
        <v>-9.1800724117143364</v>
      </c>
      <c r="O1343" s="16">
        <f>N1343*(dt) + O1342</f>
        <v>-0.5729084267790826</v>
      </c>
      <c r="P1343" s="18">
        <f>O1343*dt + P1342</f>
        <v>-2.0243544827368336E-2</v>
      </c>
      <c r="R1343" s="17">
        <v>1342</v>
      </c>
      <c r="S1343" s="16">
        <f>S1342+dt</f>
        <v>13.409999999999759</v>
      </c>
      <c r="T1343" s="16">
        <f>-springK*(W1342)+grav*mass-$Y$2*V1342</f>
        <v>-1.315895206558348</v>
      </c>
      <c r="U1343" s="16">
        <f>Table24[[#This Row],[F]]/mass</f>
        <v>-8.7726347103889868</v>
      </c>
      <c r="V1343" s="16">
        <f>U1343*(dt) + V1342</f>
        <v>-0.54979396833605554</v>
      </c>
      <c r="W1343" s="18">
        <f>V1343*dt + W1342</f>
        <v>-2.9329387582042562E-2</v>
      </c>
    </row>
    <row r="1344" spans="1:23" x14ac:dyDescent="0.25">
      <c r="A1344">
        <v>67.099999999999994</v>
      </c>
      <c r="B1344">
        <v>0.28999999999999998</v>
      </c>
      <c r="C1344">
        <v>-0.53</v>
      </c>
      <c r="D1344">
        <f t="shared" si="120"/>
        <v>4.6000000000000041E-2</v>
      </c>
      <c r="E1344">
        <f t="shared" si="121"/>
        <v>0.26100000000000007</v>
      </c>
      <c r="F1344" s="24">
        <f t="shared" si="122"/>
        <v>-6.7689000000000069E-2</v>
      </c>
      <c r="G1344" s="24">
        <f t="shared" si="123"/>
        <v>0.22173385500000009</v>
      </c>
      <c r="H1344" s="24">
        <f t="shared" si="124"/>
        <v>2.1067500000000003E-2</v>
      </c>
      <c r="I1344" s="24">
        <f t="shared" si="125"/>
        <v>0.17511235500000005</v>
      </c>
      <c r="K1344" s="17">
        <v>1343</v>
      </c>
      <c r="L1344" s="16">
        <f>L1343+dt</f>
        <v>13.419999999999758</v>
      </c>
      <c r="M1344" s="16">
        <f>-springK*(P1343)+grav*mass</f>
        <v>-1.3397145231738321</v>
      </c>
      <c r="N1344" s="16">
        <f>Table2[[#This Row],[F]]/mass</f>
        <v>-8.9314301544922152</v>
      </c>
      <c r="O1344" s="16">
        <f>N1344*(dt) + O1343</f>
        <v>-0.66222272832400475</v>
      </c>
      <c r="P1344" s="18">
        <f>O1344*dt + P1343</f>
        <v>-2.6865772110608383E-2</v>
      </c>
      <c r="R1344" s="17">
        <v>1343</v>
      </c>
      <c r="S1344" s="16">
        <f>S1343+dt</f>
        <v>13.419999999999758</v>
      </c>
      <c r="T1344" s="16">
        <f>-springK*(W1343)+grav*mass-$Y$2*V1343</f>
        <v>-1.2800158928725669</v>
      </c>
      <c r="U1344" s="16">
        <f>Table24[[#This Row],[F]]/mass</f>
        <v>-8.5334392858171135</v>
      </c>
      <c r="V1344" s="16">
        <f>U1344*(dt) + V1343</f>
        <v>-0.63512836119422666</v>
      </c>
      <c r="W1344" s="18">
        <f>V1344*dt + W1343</f>
        <v>-3.5680671193984825E-2</v>
      </c>
    </row>
    <row r="1345" spans="1:23" x14ac:dyDescent="0.25">
      <c r="A1345">
        <v>67.150000000000006</v>
      </c>
      <c r="B1345">
        <v>0.26600000000000001</v>
      </c>
      <c r="C1345">
        <v>-0.43</v>
      </c>
      <c r="D1345">
        <f t="shared" si="120"/>
        <v>7.0000000000000007E-2</v>
      </c>
      <c r="E1345">
        <f t="shared" si="121"/>
        <v>0.28500000000000003</v>
      </c>
      <c r="F1345" s="24">
        <f t="shared" si="122"/>
        <v>-0.10300500000000001</v>
      </c>
      <c r="G1345" s="24">
        <f t="shared" si="123"/>
        <v>0.26438737500000004</v>
      </c>
      <c r="H1345" s="24">
        <f t="shared" si="124"/>
        <v>1.3867499999999998E-2</v>
      </c>
      <c r="I1345" s="24">
        <f t="shared" si="125"/>
        <v>0.17524987500000003</v>
      </c>
      <c r="K1345" s="17">
        <v>1344</v>
      </c>
      <c r="L1345" s="16">
        <f>L1344+dt</f>
        <v>13.429999999999758</v>
      </c>
      <c r="M1345" s="16">
        <f>-springK*(P1344)+grav*mass</f>
        <v>-1.2966038235599395</v>
      </c>
      <c r="N1345" s="16">
        <f>Table2[[#This Row],[F]]/mass</f>
        <v>-8.6440254903995974</v>
      </c>
      <c r="O1345" s="16">
        <f>N1345*(dt) + O1344</f>
        <v>-0.74866298322800073</v>
      </c>
      <c r="P1345" s="18">
        <f>O1345*dt + P1344</f>
        <v>-3.435240194288839E-2</v>
      </c>
      <c r="R1345" s="17">
        <v>1344</v>
      </c>
      <c r="S1345" s="16">
        <f>S1344+dt</f>
        <v>13.429999999999758</v>
      </c>
      <c r="T1345" s="16">
        <f>-springK*(W1344)+grav*mass-$Y$2*V1344</f>
        <v>-1.2385837021659645</v>
      </c>
      <c r="U1345" s="16">
        <f>Table24[[#This Row],[F]]/mass</f>
        <v>-8.2572246811064307</v>
      </c>
      <c r="V1345" s="16">
        <f>U1345*(dt) + V1344</f>
        <v>-0.71770060800529101</v>
      </c>
      <c r="W1345" s="18">
        <f>V1345*dt + W1344</f>
        <v>-4.2857677274037734E-2</v>
      </c>
    </row>
    <row r="1346" spans="1:23" x14ac:dyDescent="0.25">
      <c r="A1346">
        <v>67.2</v>
      </c>
      <c r="B1346">
        <v>0.247</v>
      </c>
      <c r="C1346">
        <v>-0.24</v>
      </c>
      <c r="D1346">
        <f t="shared" si="120"/>
        <v>8.9000000000000024E-2</v>
      </c>
      <c r="E1346">
        <f t="shared" si="121"/>
        <v>0.30400000000000005</v>
      </c>
      <c r="F1346" s="24">
        <f t="shared" si="122"/>
        <v>-0.13096350000000004</v>
      </c>
      <c r="G1346" s="24">
        <f t="shared" si="123"/>
        <v>0.30081408000000009</v>
      </c>
      <c r="H1346" s="24">
        <f t="shared" si="124"/>
        <v>4.3200000000000001E-3</v>
      </c>
      <c r="I1346" s="24">
        <f t="shared" si="125"/>
        <v>0.17417058000000005</v>
      </c>
      <c r="K1346" s="17">
        <v>1345</v>
      </c>
      <c r="L1346" s="16">
        <f>L1345+dt</f>
        <v>13.439999999999758</v>
      </c>
      <c r="M1346" s="16">
        <f>-springK*(P1345)+grav*mass</f>
        <v>-1.2478658633517967</v>
      </c>
      <c r="N1346" s="16">
        <f>Table2[[#This Row],[F]]/mass</f>
        <v>-8.3191057556786454</v>
      </c>
      <c r="O1346" s="16">
        <f>N1346*(dt) + O1345</f>
        <v>-0.8318540407847872</v>
      </c>
      <c r="P1346" s="18">
        <f>O1346*dt + P1345</f>
        <v>-4.2670942350736263E-2</v>
      </c>
      <c r="R1346" s="17">
        <v>1345</v>
      </c>
      <c r="S1346" s="16">
        <f>S1345+dt</f>
        <v>13.439999999999758</v>
      </c>
      <c r="T1346" s="16">
        <f>-springK*(W1345)+grav*mass-$Y$2*V1345</f>
        <v>-1.1917788203380091</v>
      </c>
      <c r="U1346" s="16">
        <f>Table24[[#This Row],[F]]/mass</f>
        <v>-7.9451921355867272</v>
      </c>
      <c r="V1346" s="16">
        <f>U1346*(dt) + V1345</f>
        <v>-0.79715252936115832</v>
      </c>
      <c r="W1346" s="18">
        <f>V1346*dt + W1345</f>
        <v>-5.082920256764932E-2</v>
      </c>
    </row>
    <row r="1347" spans="1:23" x14ac:dyDescent="0.25">
      <c r="A1347">
        <v>67.25</v>
      </c>
      <c r="B1347">
        <v>0.24199999999999999</v>
      </c>
      <c r="C1347">
        <v>-0.03</v>
      </c>
      <c r="D1347">
        <f t="shared" ref="D1347:D1410" si="126">springEq - B1347</f>
        <v>9.4000000000000028E-2</v>
      </c>
      <c r="E1347">
        <f t="shared" ref="E1347:E1410" si="127">springNs - B1347</f>
        <v>0.30900000000000005</v>
      </c>
      <c r="F1347" s="24">
        <f t="shared" ref="F1347:F1410" si="128">D1347*massPrev*gravity</f>
        <v>-0.13832100000000003</v>
      </c>
      <c r="G1347" s="24">
        <f t="shared" ref="G1347:G1410" si="129">POWER(E1347,2)*0.5*springConst</f>
        <v>0.31079065500000014</v>
      </c>
      <c r="H1347" s="24">
        <f t="shared" ref="H1347:H1410" si="130">POWER(C1347,2)*0.5*massPrev</f>
        <v>6.7500000000000001E-5</v>
      </c>
      <c r="I1347" s="24">
        <f t="shared" si="125"/>
        <v>0.17253715500000011</v>
      </c>
      <c r="K1347" s="17">
        <v>1346</v>
      </c>
      <c r="L1347" s="16">
        <f>L1346+dt</f>
        <v>13.449999999999758</v>
      </c>
      <c r="M1347" s="16">
        <f>-springK*(P1346)+grav*mass</f>
        <v>-1.1937121652967071</v>
      </c>
      <c r="N1347" s="16">
        <f>Table2[[#This Row],[F]]/mass</f>
        <v>-7.9580811019780473</v>
      </c>
      <c r="O1347" s="16">
        <f>N1347*(dt) + O1346</f>
        <v>-0.91143485180456763</v>
      </c>
      <c r="P1347" s="18">
        <f>O1347*dt + P1346</f>
        <v>-5.178529086878194E-2</v>
      </c>
      <c r="R1347" s="17">
        <v>1346</v>
      </c>
      <c r="S1347" s="16">
        <f>S1346+dt</f>
        <v>13.449999999999758</v>
      </c>
      <c r="T1347" s="16">
        <f>-springK*(W1346)+grav*mass-$Y$2*V1346</f>
        <v>-1.1398047387552419</v>
      </c>
      <c r="U1347" s="16">
        <f>Table24[[#This Row],[F]]/mass</f>
        <v>-7.5986982583682794</v>
      </c>
      <c r="V1347" s="16">
        <f>U1347*(dt) + V1346</f>
        <v>-0.87313951194484107</v>
      </c>
      <c r="W1347" s="18">
        <f>V1347*dt + W1346</f>
        <v>-5.9560597687097733E-2</v>
      </c>
    </row>
    <row r="1348" spans="1:23" x14ac:dyDescent="0.25">
      <c r="A1348">
        <v>67.3</v>
      </c>
      <c r="B1348">
        <v>0.24399999999999999</v>
      </c>
      <c r="C1348">
        <v>0.13</v>
      </c>
      <c r="D1348">
        <f t="shared" si="126"/>
        <v>9.2000000000000026E-2</v>
      </c>
      <c r="E1348">
        <f t="shared" si="127"/>
        <v>0.30700000000000005</v>
      </c>
      <c r="F1348" s="24">
        <f t="shared" si="128"/>
        <v>-0.13537800000000003</v>
      </c>
      <c r="G1348" s="24">
        <f t="shared" si="129"/>
        <v>0.3067804950000001</v>
      </c>
      <c r="H1348" s="24">
        <f t="shared" si="130"/>
        <v>1.2675000000000002E-3</v>
      </c>
      <c r="I1348" s="24">
        <f t="shared" ref="I1348:I1411" si="131">F1348+G1348+H1348</f>
        <v>0.17266999500000008</v>
      </c>
      <c r="K1348" s="17">
        <v>1347</v>
      </c>
      <c r="L1348" s="16">
        <f>L1347+dt</f>
        <v>13.459999999999757</v>
      </c>
      <c r="M1348" s="16">
        <f>-springK*(P1347)+grav*mass</f>
        <v>-1.1343777564442297</v>
      </c>
      <c r="N1348" s="16">
        <f>Table2[[#This Row],[F]]/mass</f>
        <v>-7.5625183762948645</v>
      </c>
      <c r="O1348" s="16">
        <f>N1348*(dt) + O1347</f>
        <v>-0.98706003556751631</v>
      </c>
      <c r="P1348" s="18">
        <f>O1348*dt + P1347</f>
        <v>-6.1655891224457103E-2</v>
      </c>
      <c r="R1348" s="17">
        <v>1347</v>
      </c>
      <c r="S1348" s="16">
        <f>S1347+dt</f>
        <v>13.459999999999757</v>
      </c>
      <c r="T1348" s="16">
        <f>-springK*(W1347)+grav*mass-$Y$2*V1347</f>
        <v>-1.0828873695450489</v>
      </c>
      <c r="U1348" s="16">
        <f>Table24[[#This Row],[F]]/mass</f>
        <v>-7.2192491303003266</v>
      </c>
      <c r="V1348" s="16">
        <f>U1348*(dt) + V1347</f>
        <v>-0.94533200324784439</v>
      </c>
      <c r="W1348" s="18">
        <f>V1348*dt + W1347</f>
        <v>-6.9013917719576184E-2</v>
      </c>
    </row>
    <row r="1349" spans="1:23" x14ac:dyDescent="0.25">
      <c r="A1349">
        <v>67.349999999999994</v>
      </c>
      <c r="B1349">
        <v>0.255</v>
      </c>
      <c r="C1349">
        <v>0.31</v>
      </c>
      <c r="D1349">
        <f t="shared" si="126"/>
        <v>8.1000000000000016E-2</v>
      </c>
      <c r="E1349">
        <f t="shared" si="127"/>
        <v>0.29600000000000004</v>
      </c>
      <c r="F1349" s="24">
        <f t="shared" si="128"/>
        <v>-0.11919150000000003</v>
      </c>
      <c r="G1349" s="24">
        <f t="shared" si="129"/>
        <v>0.28519008000000007</v>
      </c>
      <c r="H1349" s="24">
        <f t="shared" si="130"/>
        <v>7.2075000000000004E-3</v>
      </c>
      <c r="I1349" s="24">
        <f t="shared" si="131"/>
        <v>0.17320608000000004</v>
      </c>
      <c r="K1349" s="17">
        <v>1348</v>
      </c>
      <c r="L1349" s="16">
        <f>L1348+dt</f>
        <v>13.469999999999757</v>
      </c>
      <c r="M1349" s="16">
        <f>-springK*(P1348)+grav*mass</f>
        <v>-1.0701201481287843</v>
      </c>
      <c r="N1349" s="16">
        <f>Table2[[#This Row],[F]]/mass</f>
        <v>-7.1341343208585624</v>
      </c>
      <c r="O1349" s="16">
        <f>N1349*(dt) + O1348</f>
        <v>-1.058401378776102</v>
      </c>
      <c r="P1349" s="18">
        <f>O1349*dt + P1348</f>
        <v>-7.2239905012218122E-2</v>
      </c>
      <c r="R1349" s="17">
        <v>1348</v>
      </c>
      <c r="S1349" s="16">
        <f>S1348+dt</f>
        <v>13.469999999999757</v>
      </c>
      <c r="T1349" s="16">
        <f>-springK*(W1348)+grav*mass-$Y$2*V1348</f>
        <v>-1.0212740636423114</v>
      </c>
      <c r="U1349" s="16">
        <f>Table24[[#This Row],[F]]/mass</f>
        <v>-6.8084937576154099</v>
      </c>
      <c r="V1349" s="16">
        <f>U1349*(dt) + V1348</f>
        <v>-1.0134169408239986</v>
      </c>
      <c r="W1349" s="18">
        <f>V1349*dt + W1348</f>
        <v>-7.9148087127816166E-2</v>
      </c>
    </row>
    <row r="1350" spans="1:23" x14ac:dyDescent="0.25">
      <c r="A1350">
        <v>67.400000000000006</v>
      </c>
      <c r="B1350">
        <v>0.27500000000000002</v>
      </c>
      <c r="C1350">
        <v>0.46</v>
      </c>
      <c r="D1350">
        <f t="shared" si="126"/>
        <v>6.0999999999999999E-2</v>
      </c>
      <c r="E1350">
        <f t="shared" si="127"/>
        <v>0.27600000000000002</v>
      </c>
      <c r="F1350" s="24">
        <f t="shared" si="128"/>
        <v>-8.9761500000000008E-2</v>
      </c>
      <c r="G1350" s="24">
        <f t="shared" si="129"/>
        <v>0.24795288000000001</v>
      </c>
      <c r="H1350" s="24">
        <f t="shared" si="130"/>
        <v>1.5869999999999999E-2</v>
      </c>
      <c r="I1350" s="24">
        <f t="shared" si="131"/>
        <v>0.17406137999999999</v>
      </c>
      <c r="K1350" s="17">
        <v>1349</v>
      </c>
      <c r="L1350" s="16">
        <f>L1349+dt</f>
        <v>13.479999999999757</v>
      </c>
      <c r="M1350" s="16">
        <f>-springK*(P1349)+grav*mass</f>
        <v>-1.0012182183704601</v>
      </c>
      <c r="N1350" s="16">
        <f>Table2[[#This Row],[F]]/mass</f>
        <v>-6.6747881224697343</v>
      </c>
      <c r="O1350" s="16">
        <f>N1350*(dt) + O1349</f>
        <v>-1.1251492600007993</v>
      </c>
      <c r="P1350" s="18">
        <f>O1350*dt + P1349</f>
        <v>-8.3491397612226112E-2</v>
      </c>
      <c r="R1350" s="17">
        <v>1349</v>
      </c>
      <c r="S1350" s="16">
        <f>S1349+dt</f>
        <v>13.479999999999757</v>
      </c>
      <c r="T1350" s="16">
        <f>-springK*(W1349)+grav*mass-$Y$2*V1349</f>
        <v>-0.95523253585709278</v>
      </c>
      <c r="U1350" s="16">
        <f>Table24[[#This Row],[F]]/mass</f>
        <v>-6.3682169057139522</v>
      </c>
      <c r="V1350" s="16">
        <f>U1350*(dt) + V1349</f>
        <v>-1.077099109881138</v>
      </c>
      <c r="W1350" s="18">
        <f>V1350*dt + W1349</f>
        <v>-8.991907822662755E-2</v>
      </c>
    </row>
    <row r="1351" spans="1:23" x14ac:dyDescent="0.25">
      <c r="A1351">
        <v>67.45</v>
      </c>
      <c r="B1351">
        <v>0.30199999999999999</v>
      </c>
      <c r="C1351">
        <v>0.56000000000000005</v>
      </c>
      <c r="D1351">
        <f t="shared" si="126"/>
        <v>3.400000000000003E-2</v>
      </c>
      <c r="E1351">
        <f t="shared" si="127"/>
        <v>0.24900000000000005</v>
      </c>
      <c r="F1351" s="24">
        <f t="shared" si="128"/>
        <v>-5.0031000000000048E-2</v>
      </c>
      <c r="G1351" s="24">
        <f t="shared" si="129"/>
        <v>0.20181325500000008</v>
      </c>
      <c r="H1351" s="24">
        <f t="shared" si="130"/>
        <v>2.3520000000000003E-2</v>
      </c>
      <c r="I1351" s="24">
        <f t="shared" si="131"/>
        <v>0.17530225500000005</v>
      </c>
      <c r="K1351" s="17">
        <v>1350</v>
      </c>
      <c r="L1351" s="16">
        <f>L1350+dt</f>
        <v>13.489999999999757</v>
      </c>
      <c r="M1351" s="16">
        <f>-springK*(P1350)+grav*mass</f>
        <v>-0.92797100154440804</v>
      </c>
      <c r="N1351" s="16">
        <f>Table2[[#This Row],[F]]/mass</f>
        <v>-6.1864733436293875</v>
      </c>
      <c r="O1351" s="16">
        <f>N1351*(dt) + O1350</f>
        <v>-1.1870139934370931</v>
      </c>
      <c r="P1351" s="18">
        <f>O1351*dt + P1350</f>
        <v>-9.5361537546597042E-2</v>
      </c>
      <c r="R1351" s="17">
        <v>1350</v>
      </c>
      <c r="S1351" s="16">
        <f>S1350+dt</f>
        <v>13.489999999999757</v>
      </c>
      <c r="T1351" s="16">
        <f>-springK*(W1350)+grav*mass-$Y$2*V1350</f>
        <v>-0.88504970163477348</v>
      </c>
      <c r="U1351" s="16">
        <f>Table24[[#This Row],[F]]/mass</f>
        <v>-5.900331344231823</v>
      </c>
      <c r="V1351" s="16">
        <f>U1351*(dt) + V1350</f>
        <v>-1.1361024233234562</v>
      </c>
      <c r="W1351" s="18">
        <f>V1351*dt + W1350</f>
        <v>-0.10128010245986212</v>
      </c>
    </row>
    <row r="1352" spans="1:23" x14ac:dyDescent="0.25">
      <c r="A1352">
        <v>67.5</v>
      </c>
      <c r="B1352">
        <v>0.33100000000000002</v>
      </c>
      <c r="C1352">
        <v>0.6</v>
      </c>
      <c r="D1352">
        <f t="shared" si="126"/>
        <v>5.0000000000000044E-3</v>
      </c>
      <c r="E1352">
        <f t="shared" si="127"/>
        <v>0.22000000000000003</v>
      </c>
      <c r="F1352" s="24">
        <f t="shared" si="128"/>
        <v>-7.3575000000000073E-3</v>
      </c>
      <c r="G1352" s="24">
        <f t="shared" si="129"/>
        <v>0.15754200000000004</v>
      </c>
      <c r="H1352" s="24">
        <f t="shared" si="130"/>
        <v>2.7E-2</v>
      </c>
      <c r="I1352" s="24">
        <f t="shared" si="131"/>
        <v>0.17718450000000002</v>
      </c>
      <c r="K1352" s="17">
        <v>1351</v>
      </c>
      <c r="L1352" s="16">
        <f>L1351+dt</f>
        <v>13.499999999999757</v>
      </c>
      <c r="M1352" s="16">
        <f>-springK*(P1351)+grav*mass</f>
        <v>-0.85069639057165336</v>
      </c>
      <c r="N1352" s="16">
        <f>Table2[[#This Row],[F]]/mass</f>
        <v>-5.6713092704776891</v>
      </c>
      <c r="O1352" s="16">
        <f>N1352*(dt) + O1351</f>
        <v>-1.2437270861418701</v>
      </c>
      <c r="P1352" s="18">
        <f>O1352*dt + P1351</f>
        <v>-0.10779880840801574</v>
      </c>
      <c r="R1352" s="17">
        <v>1351</v>
      </c>
      <c r="S1352" s="16">
        <f>S1351+dt</f>
        <v>13.499999999999757</v>
      </c>
      <c r="T1352" s="16">
        <f>-springK*(W1351)+grav*mass-$Y$2*V1351</f>
        <v>-0.8110304305629743</v>
      </c>
      <c r="U1352" s="16">
        <f>Table24[[#This Row],[F]]/mass</f>
        <v>-5.4068695370864956</v>
      </c>
      <c r="V1352" s="16">
        <f>U1352*(dt) + V1351</f>
        <v>-1.1901711186943211</v>
      </c>
      <c r="W1352" s="18">
        <f>V1352*dt + W1351</f>
        <v>-0.11318181364680532</v>
      </c>
    </row>
    <row r="1353" spans="1:23" x14ac:dyDescent="0.25">
      <c r="A1353">
        <v>67.55</v>
      </c>
      <c r="B1353">
        <v>0.36099999999999999</v>
      </c>
      <c r="C1353">
        <v>0.56999999999999995</v>
      </c>
      <c r="D1353">
        <f t="shared" si="126"/>
        <v>-2.4999999999999967E-2</v>
      </c>
      <c r="E1353">
        <f t="shared" si="127"/>
        <v>0.19000000000000006</v>
      </c>
      <c r="F1353" s="24">
        <f t="shared" si="128"/>
        <v>3.6787499999999952E-2</v>
      </c>
      <c r="G1353" s="24">
        <f t="shared" si="129"/>
        <v>0.11750550000000007</v>
      </c>
      <c r="H1353" s="24">
        <f t="shared" si="130"/>
        <v>2.4367499999999997E-2</v>
      </c>
      <c r="I1353" s="24">
        <f t="shared" si="131"/>
        <v>0.1786605</v>
      </c>
      <c r="K1353" s="17">
        <v>1352</v>
      </c>
      <c r="L1353" s="16">
        <f>L1352+dt</f>
        <v>13.509999999999756</v>
      </c>
      <c r="M1353" s="16">
        <f>-springK*(P1352)+grav*mass</f>
        <v>-0.76972975726381754</v>
      </c>
      <c r="N1353" s="16">
        <f>Table2[[#This Row],[F]]/mass</f>
        <v>-5.1315317150921169</v>
      </c>
      <c r="O1353" s="16">
        <f>N1353*(dt) + O1352</f>
        <v>-1.2950424032927912</v>
      </c>
      <c r="P1353" s="18">
        <f>O1353*dt + P1352</f>
        <v>-0.12074923244094365</v>
      </c>
      <c r="R1353" s="17">
        <v>1352</v>
      </c>
      <c r="S1353" s="16">
        <f>S1352+dt</f>
        <v>13.509999999999756</v>
      </c>
      <c r="T1353" s="16">
        <f>-springK*(W1352)+grav*mass-$Y$2*V1352</f>
        <v>-0.73349622204060305</v>
      </c>
      <c r="U1353" s="16">
        <f>Table24[[#This Row],[F]]/mass</f>
        <v>-4.8899748136040202</v>
      </c>
      <c r="V1353" s="16">
        <f>U1353*(dt) + V1352</f>
        <v>-1.2390708668303614</v>
      </c>
      <c r="W1353" s="18">
        <f>V1353*dt + W1352</f>
        <v>-0.12557252231510893</v>
      </c>
    </row>
    <row r="1354" spans="1:23" x14ac:dyDescent="0.25">
      <c r="A1354">
        <v>67.599999999999994</v>
      </c>
      <c r="B1354">
        <v>0.38900000000000001</v>
      </c>
      <c r="C1354">
        <v>0.49</v>
      </c>
      <c r="D1354">
        <f t="shared" si="126"/>
        <v>-5.2999999999999992E-2</v>
      </c>
      <c r="E1354">
        <f t="shared" si="127"/>
        <v>0.16200000000000003</v>
      </c>
      <c r="F1354" s="24">
        <f t="shared" si="128"/>
        <v>7.7989499999999989E-2</v>
      </c>
      <c r="G1354" s="24">
        <f t="shared" si="129"/>
        <v>8.5424220000000037E-2</v>
      </c>
      <c r="H1354" s="24">
        <f t="shared" si="130"/>
        <v>1.8007499999999999E-2</v>
      </c>
      <c r="I1354" s="24">
        <f t="shared" si="131"/>
        <v>0.18142122000000005</v>
      </c>
      <c r="K1354" s="17">
        <v>1353</v>
      </c>
      <c r="L1354" s="16">
        <f>L1353+dt</f>
        <v>13.519999999999756</v>
      </c>
      <c r="M1354" s="16">
        <f>-springK*(P1353)+grav*mass</f>
        <v>-0.68542249680945688</v>
      </c>
      <c r="N1354" s="16">
        <f>Table2[[#This Row],[F]]/mass</f>
        <v>-4.5694833120630465</v>
      </c>
      <c r="O1354" s="16">
        <f>N1354*(dt) + O1353</f>
        <v>-1.3407372364134216</v>
      </c>
      <c r="P1354" s="18">
        <f>O1354*dt + P1353</f>
        <v>-0.13415660480507788</v>
      </c>
      <c r="R1354" s="17">
        <v>1353</v>
      </c>
      <c r="S1354" s="16">
        <f>S1353+dt</f>
        <v>13.519999999999756</v>
      </c>
      <c r="T1354" s="16">
        <f>-springK*(W1353)+grav*mass-$Y$2*V1353</f>
        <v>-0.65278380886181053</v>
      </c>
      <c r="U1354" s="16">
        <f>Table24[[#This Row],[F]]/mass</f>
        <v>-4.3518920590787369</v>
      </c>
      <c r="V1354" s="16">
        <f>U1354*(dt) + V1353</f>
        <v>-1.2825897874211487</v>
      </c>
      <c r="W1354" s="18">
        <f>V1354*dt + W1353</f>
        <v>-0.13839842018932041</v>
      </c>
    </row>
    <row r="1355" spans="1:23" x14ac:dyDescent="0.25">
      <c r="A1355">
        <v>67.650000000000006</v>
      </c>
      <c r="B1355">
        <v>0.41</v>
      </c>
      <c r="C1355">
        <v>0.35</v>
      </c>
      <c r="D1355">
        <f t="shared" si="126"/>
        <v>-7.3999999999999955E-2</v>
      </c>
      <c r="E1355">
        <f t="shared" si="127"/>
        <v>0.14100000000000007</v>
      </c>
      <c r="F1355" s="24">
        <f t="shared" si="128"/>
        <v>0.10889099999999995</v>
      </c>
      <c r="G1355" s="24">
        <f t="shared" si="129"/>
        <v>6.4712655000000063E-2</v>
      </c>
      <c r="H1355" s="24">
        <f t="shared" si="130"/>
        <v>9.1874999999999978E-3</v>
      </c>
      <c r="I1355" s="24">
        <f t="shared" si="131"/>
        <v>0.18279115500000001</v>
      </c>
      <c r="K1355" s="17">
        <v>1354</v>
      </c>
      <c r="L1355" s="16">
        <f>L1354+dt</f>
        <v>13.529999999999756</v>
      </c>
      <c r="M1355" s="16">
        <f>-springK*(P1354)+grav*mass</f>
        <v>-0.59814050271894303</v>
      </c>
      <c r="N1355" s="16">
        <f>Table2[[#This Row],[F]]/mass</f>
        <v>-3.9876033514596205</v>
      </c>
      <c r="O1355" s="16">
        <f>N1355*(dt) + O1354</f>
        <v>-1.3806132699280178</v>
      </c>
      <c r="P1355" s="18">
        <f>O1355*dt + P1354</f>
        <v>-0.14796273750435807</v>
      </c>
      <c r="R1355" s="17">
        <v>1354</v>
      </c>
      <c r="S1355" s="16">
        <f>S1354+dt</f>
        <v>13.529999999999756</v>
      </c>
      <c r="T1355" s="16">
        <f>-springK*(W1354)+grav*mass-$Y$2*V1354</f>
        <v>-0.56924369478010306</v>
      </c>
      <c r="U1355" s="16">
        <f>Table24[[#This Row],[F]]/mass</f>
        <v>-3.7949579652006871</v>
      </c>
      <c r="V1355" s="16">
        <f>U1355*(dt) + V1354</f>
        <v>-1.3205393670731556</v>
      </c>
      <c r="W1355" s="18">
        <f>V1355*dt + W1354</f>
        <v>-0.15160381386005198</v>
      </c>
    </row>
    <row r="1356" spans="1:23" x14ac:dyDescent="0.25">
      <c r="A1356">
        <v>67.7</v>
      </c>
      <c r="B1356">
        <v>0.42299999999999999</v>
      </c>
      <c r="C1356">
        <v>0.17</v>
      </c>
      <c r="D1356">
        <f t="shared" si="126"/>
        <v>-8.6999999999999966E-2</v>
      </c>
      <c r="E1356">
        <f t="shared" si="127"/>
        <v>0.12800000000000006</v>
      </c>
      <c r="F1356" s="24">
        <f t="shared" si="128"/>
        <v>0.12802049999999995</v>
      </c>
      <c r="G1356" s="24">
        <f t="shared" si="129"/>
        <v>5.3329920000000051E-2</v>
      </c>
      <c r="H1356" s="24">
        <f t="shared" si="130"/>
        <v>2.1675000000000002E-3</v>
      </c>
      <c r="I1356" s="24">
        <f t="shared" si="131"/>
        <v>0.18351792</v>
      </c>
      <c r="K1356" s="17">
        <v>1355</v>
      </c>
      <c r="L1356" s="16">
        <f>L1355+dt</f>
        <v>13.539999999999756</v>
      </c>
      <c r="M1356" s="16">
        <f>-springK*(P1355)+grav*mass</f>
        <v>-0.50826257884662907</v>
      </c>
      <c r="N1356" s="16">
        <f>Table2[[#This Row],[F]]/mass</f>
        <v>-3.3884171923108606</v>
      </c>
      <c r="O1356" s="16">
        <f>N1356*(dt) + O1355</f>
        <v>-1.4144974418511265</v>
      </c>
      <c r="P1356" s="18">
        <f>O1356*dt + P1355</f>
        <v>-0.16210771192286932</v>
      </c>
      <c r="R1356" s="17">
        <v>1355</v>
      </c>
      <c r="S1356" s="16">
        <f>S1355+dt</f>
        <v>13.539999999999756</v>
      </c>
      <c r="T1356" s="16">
        <f>-springK*(W1355)+grav*mass-$Y$2*V1355</f>
        <v>-0.48323863240398851</v>
      </c>
      <c r="U1356" s="16">
        <f>Table24[[#This Row],[F]]/mass</f>
        <v>-3.2215908826932567</v>
      </c>
      <c r="V1356" s="16">
        <f>U1356*(dt) + V1355</f>
        <v>-1.352755275900088</v>
      </c>
      <c r="W1356" s="18">
        <f>V1356*dt + W1355</f>
        <v>-0.16513136661905287</v>
      </c>
    </row>
    <row r="1357" spans="1:23" x14ac:dyDescent="0.25">
      <c r="A1357">
        <v>67.75</v>
      </c>
      <c r="B1357">
        <v>0.42699999999999999</v>
      </c>
      <c r="C1357">
        <v>-0.02</v>
      </c>
      <c r="D1357">
        <f t="shared" si="126"/>
        <v>-9.099999999999997E-2</v>
      </c>
      <c r="E1357">
        <f t="shared" si="127"/>
        <v>0.12400000000000005</v>
      </c>
      <c r="F1357" s="24">
        <f t="shared" si="128"/>
        <v>0.13390649999999996</v>
      </c>
      <c r="G1357" s="24">
        <f t="shared" si="129"/>
        <v>5.0048880000000039E-2</v>
      </c>
      <c r="H1357" s="24">
        <f t="shared" si="130"/>
        <v>3.0000000000000001E-5</v>
      </c>
      <c r="I1357" s="24">
        <f t="shared" si="131"/>
        <v>0.18398538</v>
      </c>
      <c r="K1357" s="17">
        <v>1356</v>
      </c>
      <c r="L1357" s="16">
        <f>L1356+dt</f>
        <v>13.549999999999756</v>
      </c>
      <c r="M1357" s="16">
        <f>-springK*(P1356)+grav*mass</f>
        <v>-0.41617879538212077</v>
      </c>
      <c r="N1357" s="16">
        <f>Table2[[#This Row],[F]]/mass</f>
        <v>-2.7745253025474721</v>
      </c>
      <c r="O1357" s="16">
        <f>N1357*(dt) + O1356</f>
        <v>-1.4422426948766012</v>
      </c>
      <c r="P1357" s="18">
        <f>O1357*dt + P1356</f>
        <v>-0.17653013887163532</v>
      </c>
      <c r="R1357" s="17">
        <v>1356</v>
      </c>
      <c r="S1357" s="16">
        <f>S1356+dt</f>
        <v>13.549999999999756</v>
      </c>
      <c r="T1357" s="16">
        <f>-springK*(W1356)+grav*mass-$Y$2*V1356</f>
        <v>-0.39514204803406594</v>
      </c>
      <c r="U1357" s="16">
        <f>Table24[[#This Row],[F]]/mass</f>
        <v>-2.6342803202271066</v>
      </c>
      <c r="V1357" s="16">
        <f>U1357*(dt) + V1356</f>
        <v>-1.379098079102359</v>
      </c>
      <c r="W1357" s="18">
        <f>V1357*dt + W1356</f>
        <v>-0.17892234741007645</v>
      </c>
    </row>
    <row r="1358" spans="1:23" x14ac:dyDescent="0.25">
      <c r="A1358">
        <v>67.8</v>
      </c>
      <c r="B1358">
        <v>0.42199999999999999</v>
      </c>
      <c r="C1358">
        <v>-0.21</v>
      </c>
      <c r="D1358">
        <f t="shared" si="126"/>
        <v>-8.5999999999999965E-2</v>
      </c>
      <c r="E1358">
        <f t="shared" si="127"/>
        <v>0.12900000000000006</v>
      </c>
      <c r="F1358" s="24">
        <f t="shared" si="128"/>
        <v>0.12654899999999997</v>
      </c>
      <c r="G1358" s="24">
        <f t="shared" si="129"/>
        <v>5.4166455000000051E-2</v>
      </c>
      <c r="H1358" s="24">
        <f t="shared" si="130"/>
        <v>3.3074999999999992E-3</v>
      </c>
      <c r="I1358" s="24">
        <f t="shared" si="131"/>
        <v>0.18402295500000002</v>
      </c>
      <c r="K1358" s="17">
        <v>1357</v>
      </c>
      <c r="L1358" s="16">
        <f>L1357+dt</f>
        <v>13.559999999999755</v>
      </c>
      <c r="M1358" s="16">
        <f>-springK*(P1357)+grav*mass</f>
        <v>-0.32228879594565418</v>
      </c>
      <c r="N1358" s="16">
        <f>Table2[[#This Row],[F]]/mass</f>
        <v>-2.1485919729710279</v>
      </c>
      <c r="O1358" s="16">
        <f>N1358*(dt) + O1357</f>
        <v>-1.4637286146063115</v>
      </c>
      <c r="P1358" s="18">
        <f>O1358*dt + P1357</f>
        <v>-0.19116742501769843</v>
      </c>
      <c r="R1358" s="17">
        <v>1357</v>
      </c>
      <c r="S1358" s="16">
        <f>S1357+dt</f>
        <v>13.559999999999755</v>
      </c>
      <c r="T1358" s="16">
        <f>-springK*(W1357)+grav*mass-$Y$2*V1357</f>
        <v>-0.30533642028130009</v>
      </c>
      <c r="U1358" s="16">
        <f>Table24[[#This Row],[F]]/mass</f>
        <v>-2.0355761352086672</v>
      </c>
      <c r="V1358" s="16">
        <f>U1358*(dt) + V1357</f>
        <v>-1.3994538404544457</v>
      </c>
      <c r="W1358" s="18">
        <f>V1358*dt + W1357</f>
        <v>-0.19291688581462091</v>
      </c>
    </row>
    <row r="1359" spans="1:23" x14ac:dyDescent="0.25">
      <c r="A1359">
        <v>67.849999999999994</v>
      </c>
      <c r="B1359">
        <v>0.40699999999999997</v>
      </c>
      <c r="C1359">
        <v>-0.38</v>
      </c>
      <c r="D1359">
        <f t="shared" si="126"/>
        <v>-7.0999999999999952E-2</v>
      </c>
      <c r="E1359">
        <f t="shared" si="127"/>
        <v>0.14400000000000007</v>
      </c>
      <c r="F1359" s="24">
        <f t="shared" si="128"/>
        <v>0.10447649999999993</v>
      </c>
      <c r="G1359" s="24">
        <f t="shared" si="129"/>
        <v>6.7495680000000072E-2</v>
      </c>
      <c r="H1359" s="24">
        <f t="shared" si="130"/>
        <v>1.0829999999999999E-2</v>
      </c>
      <c r="I1359" s="24">
        <f t="shared" si="131"/>
        <v>0.18280218000000001</v>
      </c>
      <c r="K1359" s="17">
        <v>1358</v>
      </c>
      <c r="L1359" s="16">
        <f>L1358+dt</f>
        <v>13.569999999999755</v>
      </c>
      <c r="M1359" s="16">
        <f>-springK*(P1358)+grav*mass</f>
        <v>-0.22700006313478327</v>
      </c>
      <c r="N1359" s="16">
        <f>Table2[[#This Row],[F]]/mass</f>
        <v>-1.5133337542318885</v>
      </c>
      <c r="O1359" s="16">
        <f>N1359*(dt) + O1358</f>
        <v>-1.4788619521486304</v>
      </c>
      <c r="P1359" s="18">
        <f>O1359*dt + P1358</f>
        <v>-0.20595604453918473</v>
      </c>
      <c r="R1359" s="17">
        <v>1358</v>
      </c>
      <c r="S1359" s="16">
        <f>S1358+dt</f>
        <v>13.569999999999755</v>
      </c>
      <c r="T1359" s="16">
        <f>-springK*(W1358)+grav*mass-$Y$2*V1358</f>
        <v>-0.2142116195063635</v>
      </c>
      <c r="U1359" s="16">
        <f>Table24[[#This Row],[F]]/mass</f>
        <v>-1.4280774633757567</v>
      </c>
      <c r="V1359" s="16">
        <f>U1359*(dt) + V1358</f>
        <v>-1.4137346150882033</v>
      </c>
      <c r="W1359" s="18">
        <f>V1359*dt + W1358</f>
        <v>-0.20705423196550293</v>
      </c>
    </row>
    <row r="1360" spans="1:23" x14ac:dyDescent="0.25">
      <c r="A1360">
        <v>67.900000000000006</v>
      </c>
      <c r="B1360">
        <v>0.38400000000000001</v>
      </c>
      <c r="C1360">
        <v>-0.51</v>
      </c>
      <c r="D1360">
        <f t="shared" si="126"/>
        <v>-4.7999999999999987E-2</v>
      </c>
      <c r="E1360">
        <f t="shared" si="127"/>
        <v>0.16700000000000004</v>
      </c>
      <c r="F1360" s="24">
        <f t="shared" si="128"/>
        <v>7.0631999999999986E-2</v>
      </c>
      <c r="G1360" s="24">
        <f t="shared" si="129"/>
        <v>9.0778695000000034E-2</v>
      </c>
      <c r="H1360" s="24">
        <f t="shared" si="130"/>
        <v>1.9507500000000001E-2</v>
      </c>
      <c r="I1360" s="24">
        <f t="shared" si="131"/>
        <v>0.18091819500000003</v>
      </c>
      <c r="K1360" s="17">
        <v>1359</v>
      </c>
      <c r="L1360" s="16">
        <f>L1359+dt</f>
        <v>13.579999999999755</v>
      </c>
      <c r="M1360" s="16">
        <f>-springK*(P1359)+grav*mass</f>
        <v>-0.13072615004990751</v>
      </c>
      <c r="N1360" s="16">
        <f>Table2[[#This Row],[F]]/mass</f>
        <v>-0.87150766699938342</v>
      </c>
      <c r="O1360" s="16">
        <f>N1360*(dt) + O1359</f>
        <v>-1.4875770288186243</v>
      </c>
      <c r="P1360" s="18">
        <f>O1360*dt + P1359</f>
        <v>-0.22083181482737096</v>
      </c>
      <c r="R1360" s="17">
        <v>1359</v>
      </c>
      <c r="S1360" s="16">
        <f>S1359+dt</f>
        <v>13.579999999999755</v>
      </c>
      <c r="T1360" s="16">
        <f>-springK*(W1359)+grav*mass-$Y$2*V1359</f>
        <v>-0.12216321528948781</v>
      </c>
      <c r="U1360" s="16">
        <f>Table24[[#This Row],[F]]/mass</f>
        <v>-0.81442143526325217</v>
      </c>
      <c r="V1360" s="16">
        <f>U1360*(dt) + V1359</f>
        <v>-1.4218788294408358</v>
      </c>
      <c r="W1360" s="18">
        <f>V1360*dt + W1359</f>
        <v>-0.2212730202599113</v>
      </c>
    </row>
    <row r="1361" spans="1:23" x14ac:dyDescent="0.25">
      <c r="A1361">
        <v>67.95</v>
      </c>
      <c r="B1361">
        <v>0.35599999999999998</v>
      </c>
      <c r="C1361">
        <v>-0.57999999999999996</v>
      </c>
      <c r="D1361">
        <f t="shared" si="126"/>
        <v>-1.9999999999999962E-2</v>
      </c>
      <c r="E1361">
        <f t="shared" si="127"/>
        <v>0.19500000000000006</v>
      </c>
      <c r="F1361" s="24">
        <f t="shared" si="128"/>
        <v>2.9429999999999946E-2</v>
      </c>
      <c r="G1361" s="24">
        <f t="shared" si="129"/>
        <v>0.12377137500000007</v>
      </c>
      <c r="H1361" s="24">
        <f t="shared" si="130"/>
        <v>2.5229999999999999E-2</v>
      </c>
      <c r="I1361" s="24">
        <f t="shared" si="131"/>
        <v>0.17843137500000003</v>
      </c>
      <c r="K1361" s="17">
        <v>1360</v>
      </c>
      <c r="L1361" s="16">
        <f>L1360+dt</f>
        <v>13.589999999999755</v>
      </c>
      <c r="M1361" s="16">
        <f>-springK*(P1360)+grav*mass</f>
        <v>-3.3884885473815185E-2</v>
      </c>
      <c r="N1361" s="16">
        <f>Table2[[#This Row],[F]]/mass</f>
        <v>-0.22589923649210125</v>
      </c>
      <c r="O1361" s="16">
        <f>N1361*(dt) + O1360</f>
        <v>-1.4898360211835453</v>
      </c>
      <c r="P1361" s="18">
        <f>O1361*dt + P1360</f>
        <v>-0.23573017503920643</v>
      </c>
      <c r="R1361" s="17">
        <v>1360</v>
      </c>
      <c r="S1361" s="16">
        <f>S1360+dt</f>
        <v>13.589999999999755</v>
      </c>
      <c r="T1361" s="16">
        <f>-springK*(W1360)+grav*mass-$Y$2*V1360</f>
        <v>-2.9590759278536771E-2</v>
      </c>
      <c r="U1361" s="16">
        <f>Table24[[#This Row],[F]]/mass</f>
        <v>-0.19727172852357849</v>
      </c>
      <c r="V1361" s="16">
        <f>U1361*(dt) + V1360</f>
        <v>-1.4238515467260715</v>
      </c>
      <c r="W1361" s="18">
        <f>V1361*dt + W1360</f>
        <v>-0.23551153572717201</v>
      </c>
    </row>
    <row r="1362" spans="1:23" x14ac:dyDescent="0.25">
      <c r="A1362">
        <v>68</v>
      </c>
      <c r="B1362">
        <v>0.32600000000000001</v>
      </c>
      <c r="C1362">
        <v>-0.59</v>
      </c>
      <c r="D1362">
        <f t="shared" si="126"/>
        <v>1.0000000000000009E-2</v>
      </c>
      <c r="E1362">
        <f t="shared" si="127"/>
        <v>0.22500000000000003</v>
      </c>
      <c r="F1362" s="24">
        <f t="shared" si="128"/>
        <v>-1.4715000000000015E-2</v>
      </c>
      <c r="G1362" s="24">
        <f t="shared" si="129"/>
        <v>0.16478437500000004</v>
      </c>
      <c r="H1362" s="24">
        <f t="shared" si="130"/>
        <v>2.6107499999999995E-2</v>
      </c>
      <c r="I1362" s="24">
        <f t="shared" si="131"/>
        <v>0.17617687500000004</v>
      </c>
      <c r="K1362" s="17">
        <v>1361</v>
      </c>
      <c r="L1362" s="16">
        <f>L1361+dt</f>
        <v>13.599999999999755</v>
      </c>
      <c r="M1362" s="16">
        <f>-springK*(P1361)+grav*mass</f>
        <v>6.3103439505233672E-2</v>
      </c>
      <c r="N1362" s="16">
        <f>Table2[[#This Row],[F]]/mass</f>
        <v>0.42068959670155781</v>
      </c>
      <c r="O1362" s="16">
        <f>N1362*(dt) + O1361</f>
        <v>-1.4856291252165297</v>
      </c>
      <c r="P1362" s="18">
        <f>O1362*dt + P1361</f>
        <v>-0.25058646629137171</v>
      </c>
      <c r="R1362" s="17">
        <v>1361</v>
      </c>
      <c r="S1362" s="16">
        <f>S1361+dt</f>
        <v>13.599999999999755</v>
      </c>
      <c r="T1362" s="16">
        <f>-springK*(W1361)+grav*mass-$Y$2*V1361</f>
        <v>6.3103949130615886E-2</v>
      </c>
      <c r="U1362" s="16">
        <f>Table24[[#This Row],[F]]/mass</f>
        <v>0.42069299420410594</v>
      </c>
      <c r="V1362" s="16">
        <f>U1362*(dt) + V1361</f>
        <v>-1.4196446167840304</v>
      </c>
      <c r="W1362" s="18">
        <f>V1362*dt + W1361</f>
        <v>-0.24970798189501231</v>
      </c>
    </row>
    <row r="1363" spans="1:23" x14ac:dyDescent="0.25">
      <c r="A1363">
        <v>68.05</v>
      </c>
      <c r="B1363">
        <v>0.29699999999999999</v>
      </c>
      <c r="C1363">
        <v>-0.54</v>
      </c>
      <c r="D1363">
        <f t="shared" si="126"/>
        <v>3.9000000000000035E-2</v>
      </c>
      <c r="E1363">
        <f t="shared" si="127"/>
        <v>0.25400000000000006</v>
      </c>
      <c r="F1363" s="24">
        <f t="shared" si="128"/>
        <v>-5.7388500000000058E-2</v>
      </c>
      <c r="G1363" s="24">
        <f t="shared" si="129"/>
        <v>0.2099995800000001</v>
      </c>
      <c r="H1363" s="24">
        <f t="shared" si="130"/>
        <v>2.1870000000000001E-2</v>
      </c>
      <c r="I1363" s="24">
        <f t="shared" si="131"/>
        <v>0.17448108000000004</v>
      </c>
      <c r="K1363" s="17">
        <v>1362</v>
      </c>
      <c r="L1363" s="16">
        <f>L1362+dt</f>
        <v>13.609999999999754</v>
      </c>
      <c r="M1363" s="16">
        <f>-springK*(P1362)+grav*mass</f>
        <v>0.15981789555682968</v>
      </c>
      <c r="N1363" s="16">
        <f>Table2[[#This Row],[F]]/mass</f>
        <v>1.0654526370455313</v>
      </c>
      <c r="O1363" s="16">
        <f>N1363*(dt) + O1362</f>
        <v>-1.4749745988460743</v>
      </c>
      <c r="P1363" s="18">
        <f>O1363*dt + P1362</f>
        <v>-0.26533621227983245</v>
      </c>
      <c r="R1363" s="17">
        <v>1362</v>
      </c>
      <c r="S1363" s="16">
        <f>S1362+dt</f>
        <v>13.609999999999754</v>
      </c>
      <c r="T1363" s="16">
        <f>-springK*(W1362)+grav*mass-$Y$2*V1362</f>
        <v>0.15551860675331411</v>
      </c>
      <c r="U1363" s="16">
        <f>Table24[[#This Row],[F]]/mass</f>
        <v>1.0367907116887607</v>
      </c>
      <c r="V1363" s="16">
        <f>U1363*(dt) + V1362</f>
        <v>-1.4092767096671428</v>
      </c>
      <c r="W1363" s="18">
        <f>V1363*dt + W1362</f>
        <v>-0.26380074899168376</v>
      </c>
    </row>
    <row r="1364" spans="1:23" x14ac:dyDescent="0.25">
      <c r="A1364">
        <v>68.099999999999994</v>
      </c>
      <c r="B1364">
        <v>0.27200000000000002</v>
      </c>
      <c r="C1364">
        <v>-0.44</v>
      </c>
      <c r="D1364">
        <f t="shared" si="126"/>
        <v>6.4000000000000001E-2</v>
      </c>
      <c r="E1364">
        <f t="shared" si="127"/>
        <v>0.27900000000000003</v>
      </c>
      <c r="F1364" s="24">
        <f t="shared" si="128"/>
        <v>-9.4175999999999996E-2</v>
      </c>
      <c r="G1364" s="24">
        <f t="shared" si="129"/>
        <v>0.25337245500000005</v>
      </c>
      <c r="H1364" s="24">
        <f t="shared" si="130"/>
        <v>1.4519999999999998E-2</v>
      </c>
      <c r="I1364" s="24">
        <f t="shared" si="131"/>
        <v>0.17371645500000008</v>
      </c>
      <c r="K1364" s="17">
        <v>1363</v>
      </c>
      <c r="L1364" s="16">
        <f>L1363+dt</f>
        <v>13.619999999999754</v>
      </c>
      <c r="M1364" s="16">
        <f>-springK*(P1363)+grav*mass</f>
        <v>0.25583874194170919</v>
      </c>
      <c r="N1364" s="16">
        <f>Table2[[#This Row],[F]]/mass</f>
        <v>1.7055916129447279</v>
      </c>
      <c r="O1364" s="16">
        <f>N1364*(dt) + O1363</f>
        <v>-1.4579186827166271</v>
      </c>
      <c r="P1364" s="18">
        <f>O1364*dt + P1363</f>
        <v>-0.2799153991069987</v>
      </c>
      <c r="R1364" s="17">
        <v>1363</v>
      </c>
      <c r="S1364" s="16">
        <f>S1363+dt</f>
        <v>13.619999999999754</v>
      </c>
      <c r="T1364" s="16">
        <f>-springK*(W1363)+grav*mass-$Y$2*V1363</f>
        <v>0.24725215264552844</v>
      </c>
      <c r="U1364" s="16">
        <f>Table24[[#This Row],[F]]/mass</f>
        <v>1.648347684303523</v>
      </c>
      <c r="V1364" s="16">
        <f>U1364*(dt) + V1363</f>
        <v>-1.3927932328241075</v>
      </c>
      <c r="W1364" s="18">
        <f>V1364*dt + W1363</f>
        <v>-0.27772868131992484</v>
      </c>
    </row>
    <row r="1365" spans="1:23" x14ac:dyDescent="0.25">
      <c r="A1365">
        <v>68.150000000000006</v>
      </c>
      <c r="B1365">
        <v>0.253</v>
      </c>
      <c r="C1365">
        <v>-0.28000000000000003</v>
      </c>
      <c r="D1365">
        <f t="shared" si="126"/>
        <v>8.3000000000000018E-2</v>
      </c>
      <c r="E1365">
        <f t="shared" si="127"/>
        <v>0.29800000000000004</v>
      </c>
      <c r="F1365" s="24">
        <f t="shared" si="128"/>
        <v>-0.12213450000000003</v>
      </c>
      <c r="G1365" s="24">
        <f t="shared" si="129"/>
        <v>0.28905702000000005</v>
      </c>
      <c r="H1365" s="24">
        <f t="shared" si="130"/>
        <v>5.8800000000000007E-3</v>
      </c>
      <c r="I1365" s="24">
        <f t="shared" si="131"/>
        <v>0.17280252000000001</v>
      </c>
      <c r="K1365" s="17">
        <v>1364</v>
      </c>
      <c r="L1365" s="16">
        <f>L1364+dt</f>
        <v>13.629999999999754</v>
      </c>
      <c r="M1365" s="16">
        <f>-springK*(P1364)+grav*mass</f>
        <v>0.3507492481865615</v>
      </c>
      <c r="N1365" s="16">
        <f>Table2[[#This Row],[F]]/mass</f>
        <v>2.3383283212437433</v>
      </c>
      <c r="O1365" s="16">
        <f>N1365*(dt) + O1364</f>
        <v>-1.4345353995041896</v>
      </c>
      <c r="P1365" s="18">
        <f>O1365*dt + P1364</f>
        <v>-0.29426075310204058</v>
      </c>
      <c r="R1365" s="17">
        <v>1364</v>
      </c>
      <c r="S1365" s="16">
        <f>S1364+dt</f>
        <v>13.629999999999754</v>
      </c>
      <c r="T1365" s="16">
        <f>-springK*(W1364)+grav*mass-$Y$2*V1364</f>
        <v>0.33790650862553478</v>
      </c>
      <c r="U1365" s="16">
        <f>Table24[[#This Row],[F]]/mass</f>
        <v>2.2527100575035655</v>
      </c>
      <c r="V1365" s="16">
        <f>U1365*(dt) + V1364</f>
        <v>-1.3702661322490719</v>
      </c>
      <c r="W1365" s="18">
        <f>V1365*dt + W1364</f>
        <v>-0.29143134264241555</v>
      </c>
    </row>
    <row r="1366" spans="1:23" x14ac:dyDescent="0.25">
      <c r="A1366">
        <v>68.2</v>
      </c>
      <c r="B1366">
        <v>0.24399999999999999</v>
      </c>
      <c r="C1366">
        <v>-0.1</v>
      </c>
      <c r="D1366">
        <f t="shared" si="126"/>
        <v>9.2000000000000026E-2</v>
      </c>
      <c r="E1366">
        <f t="shared" si="127"/>
        <v>0.30700000000000005</v>
      </c>
      <c r="F1366" s="24">
        <f t="shared" si="128"/>
        <v>-0.13537800000000003</v>
      </c>
      <c r="G1366" s="24">
        <f t="shared" si="129"/>
        <v>0.3067804950000001</v>
      </c>
      <c r="H1366" s="24">
        <f t="shared" si="130"/>
        <v>7.5000000000000012E-4</v>
      </c>
      <c r="I1366" s="24">
        <f t="shared" si="131"/>
        <v>0.17215249500000007</v>
      </c>
      <c r="K1366" s="17">
        <v>1365</v>
      </c>
      <c r="L1366" s="16">
        <f>L1365+dt</f>
        <v>13.639999999999754</v>
      </c>
      <c r="M1366" s="16">
        <f>-springK*(P1365)+grav*mass</f>
        <v>0.4441375026942842</v>
      </c>
      <c r="N1366" s="16">
        <f>Table2[[#This Row],[F]]/mass</f>
        <v>2.9609166846285615</v>
      </c>
      <c r="O1366" s="16">
        <f>N1366*(dt) + O1365</f>
        <v>-1.404926232657904</v>
      </c>
      <c r="P1366" s="18">
        <f>O1366*dt + P1365</f>
        <v>-0.30831001542861963</v>
      </c>
      <c r="R1366" s="17">
        <v>1365</v>
      </c>
      <c r="S1366" s="16">
        <f>S1365+dt</f>
        <v>13.639999999999754</v>
      </c>
      <c r="T1366" s="16">
        <f>-springK*(W1365)+grav*mass-$Y$2*V1365</f>
        <v>0.42708830673437409</v>
      </c>
      <c r="U1366" s="16">
        <f>Table24[[#This Row],[F]]/mass</f>
        <v>2.8472553782291605</v>
      </c>
      <c r="V1366" s="16">
        <f>U1366*(dt) + V1365</f>
        <v>-1.3417935784667803</v>
      </c>
      <c r="W1366" s="18">
        <f>V1366*dt + W1365</f>
        <v>-0.30484927842708337</v>
      </c>
    </row>
    <row r="1367" spans="1:23" x14ac:dyDescent="0.25">
      <c r="A1367">
        <v>68.25</v>
      </c>
      <c r="B1367">
        <v>0.24299999999999999</v>
      </c>
      <c r="C1367">
        <v>0.09</v>
      </c>
      <c r="D1367">
        <f t="shared" si="126"/>
        <v>9.3000000000000027E-2</v>
      </c>
      <c r="E1367">
        <f t="shared" si="127"/>
        <v>0.30800000000000005</v>
      </c>
      <c r="F1367" s="24">
        <f t="shared" si="128"/>
        <v>-0.13684950000000004</v>
      </c>
      <c r="G1367" s="24">
        <f t="shared" si="129"/>
        <v>0.30878232000000011</v>
      </c>
      <c r="H1367" s="24">
        <f t="shared" si="130"/>
        <v>6.0749999999999997E-4</v>
      </c>
      <c r="I1367" s="24">
        <f t="shared" si="131"/>
        <v>0.17254032000000008</v>
      </c>
      <c r="K1367" s="17">
        <v>1366</v>
      </c>
      <c r="L1367" s="16">
        <f>L1366+dt</f>
        <v>13.649999999999753</v>
      </c>
      <c r="M1367" s="16">
        <f>-springK*(P1366)+grav*mass</f>
        <v>0.5355982004403137</v>
      </c>
      <c r="N1367" s="16">
        <f>Table2[[#This Row],[F]]/mass</f>
        <v>3.5706546696020913</v>
      </c>
      <c r="O1367" s="16">
        <f>N1367*(dt) + O1366</f>
        <v>-1.369219685961883</v>
      </c>
      <c r="P1367" s="18">
        <f>O1367*dt + P1366</f>
        <v>-0.32200221228823844</v>
      </c>
      <c r="R1367" s="17">
        <v>1366</v>
      </c>
      <c r="S1367" s="16">
        <f>S1366+dt</f>
        <v>13.649999999999753</v>
      </c>
      <c r="T1367" s="16">
        <f>-springK*(W1366)+grav*mass-$Y$2*V1366</f>
        <v>0.51441059613877949</v>
      </c>
      <c r="U1367" s="16">
        <f>Table24[[#This Row],[F]]/mass</f>
        <v>3.4294039742585301</v>
      </c>
      <c r="V1367" s="16">
        <f>U1367*(dt) + V1366</f>
        <v>-1.307499538724195</v>
      </c>
      <c r="W1367" s="18">
        <f>V1367*dt + W1366</f>
        <v>-0.31792427381432531</v>
      </c>
    </row>
    <row r="1368" spans="1:23" x14ac:dyDescent="0.25">
      <c r="A1368">
        <v>68.3</v>
      </c>
      <c r="B1368">
        <v>0.253</v>
      </c>
      <c r="C1368">
        <v>0.28000000000000003</v>
      </c>
      <c r="D1368">
        <f t="shared" si="126"/>
        <v>8.3000000000000018E-2</v>
      </c>
      <c r="E1368">
        <f t="shared" si="127"/>
        <v>0.29800000000000004</v>
      </c>
      <c r="F1368" s="24">
        <f t="shared" si="128"/>
        <v>-0.12213450000000003</v>
      </c>
      <c r="G1368" s="24">
        <f t="shared" si="129"/>
        <v>0.28905702000000005</v>
      </c>
      <c r="H1368" s="24">
        <f t="shared" si="130"/>
        <v>5.8800000000000007E-3</v>
      </c>
      <c r="I1368" s="24">
        <f t="shared" si="131"/>
        <v>0.17280252000000001</v>
      </c>
      <c r="K1368" s="17">
        <v>1367</v>
      </c>
      <c r="L1368" s="16">
        <f>L1367+dt</f>
        <v>13.659999999999753</v>
      </c>
      <c r="M1368" s="16">
        <f>-springK*(P1367)+grav*mass</f>
        <v>0.62473440199643204</v>
      </c>
      <c r="N1368" s="16">
        <f>Table2[[#This Row],[F]]/mass</f>
        <v>4.164896013309547</v>
      </c>
      <c r="O1368" s="16">
        <f>N1368*(dt) + O1367</f>
        <v>-1.3275707258287877</v>
      </c>
      <c r="P1368" s="18">
        <f>O1368*dt + P1367</f>
        <v>-0.3352779195465263</v>
      </c>
      <c r="R1368" s="17">
        <v>1367</v>
      </c>
      <c r="S1368" s="16">
        <f>S1367+dt</f>
        <v>13.659999999999753</v>
      </c>
      <c r="T1368" s="16">
        <f>-springK*(W1367)+grav*mass-$Y$2*V1367</f>
        <v>0.59949452206998199</v>
      </c>
      <c r="U1368" s="16">
        <f>Table24[[#This Row],[F]]/mass</f>
        <v>3.9966301471332133</v>
      </c>
      <c r="V1368" s="16">
        <f>U1368*(dt) + V1367</f>
        <v>-1.2675332372528629</v>
      </c>
      <c r="W1368" s="18">
        <f>V1368*dt + W1367</f>
        <v>-0.33059960618685391</v>
      </c>
    </row>
    <row r="1369" spans="1:23" x14ac:dyDescent="0.25">
      <c r="A1369">
        <v>68.349999999999994</v>
      </c>
      <c r="B1369">
        <v>0.27100000000000002</v>
      </c>
      <c r="C1369">
        <v>0.43</v>
      </c>
      <c r="D1369">
        <f t="shared" si="126"/>
        <v>6.5000000000000002E-2</v>
      </c>
      <c r="E1369">
        <f t="shared" si="127"/>
        <v>0.28000000000000003</v>
      </c>
      <c r="F1369" s="24">
        <f t="shared" si="128"/>
        <v>-9.564750000000001E-2</v>
      </c>
      <c r="G1369" s="24">
        <f t="shared" si="129"/>
        <v>0.25519200000000003</v>
      </c>
      <c r="H1369" s="24">
        <f t="shared" si="130"/>
        <v>1.3867499999999998E-2</v>
      </c>
      <c r="I1369" s="24">
        <f t="shared" si="131"/>
        <v>0.17341200000000004</v>
      </c>
      <c r="K1369" s="17">
        <v>1368</v>
      </c>
      <c r="L1369" s="16">
        <f>L1368+dt</f>
        <v>13.669999999999753</v>
      </c>
      <c r="M1369" s="16">
        <f>-springK*(P1368)+grav*mass</f>
        <v>0.71115925624788612</v>
      </c>
      <c r="N1369" s="16">
        <f>Table2[[#This Row],[F]]/mass</f>
        <v>4.7410617083192408</v>
      </c>
      <c r="O1369" s="16">
        <f>N1369*(dt) + O1368</f>
        <v>-1.2801601087455952</v>
      </c>
      <c r="P1369" s="18">
        <f>O1369*dt + P1368</f>
        <v>-0.34807952063398223</v>
      </c>
      <c r="R1369" s="17">
        <v>1368</v>
      </c>
      <c r="S1369" s="16">
        <f>S1368+dt</f>
        <v>13.669999999999753</v>
      </c>
      <c r="T1369" s="16">
        <f>-springK*(W1368)+grav*mass-$Y$2*V1368</f>
        <v>0.68197096951367187</v>
      </c>
      <c r="U1369" s="16">
        <f>Table24[[#This Row],[F]]/mass</f>
        <v>4.5464731300911456</v>
      </c>
      <c r="V1369" s="16">
        <f>U1369*(dt) + V1368</f>
        <v>-1.2220685059519514</v>
      </c>
      <c r="W1369" s="18">
        <f>V1369*dt + W1368</f>
        <v>-0.34282029124637342</v>
      </c>
    </row>
    <row r="1370" spans="1:23" x14ac:dyDescent="0.25">
      <c r="A1370">
        <v>68.400000000000006</v>
      </c>
      <c r="B1370">
        <v>0.29599999999999999</v>
      </c>
      <c r="C1370">
        <v>0.54</v>
      </c>
      <c r="D1370">
        <f t="shared" si="126"/>
        <v>4.0000000000000036E-2</v>
      </c>
      <c r="E1370">
        <f t="shared" si="127"/>
        <v>0.25500000000000006</v>
      </c>
      <c r="F1370" s="24">
        <f t="shared" si="128"/>
        <v>-5.8860000000000058E-2</v>
      </c>
      <c r="G1370" s="24">
        <f t="shared" si="129"/>
        <v>0.21165637500000009</v>
      </c>
      <c r="H1370" s="24">
        <f t="shared" si="130"/>
        <v>2.1870000000000001E-2</v>
      </c>
      <c r="I1370" s="24">
        <f t="shared" si="131"/>
        <v>0.17466637500000004</v>
      </c>
      <c r="K1370" s="17">
        <v>1369</v>
      </c>
      <c r="L1370" s="16">
        <f>L1369+dt</f>
        <v>13.679999999999753</v>
      </c>
      <c r="M1370" s="16">
        <f>-springK*(P1369)+grav*mass</f>
        <v>0.79449767932722426</v>
      </c>
      <c r="N1370" s="16">
        <f>Table2[[#This Row],[F]]/mass</f>
        <v>5.296651195514829</v>
      </c>
      <c r="O1370" s="16">
        <f>N1370*(dt) + O1369</f>
        <v>-1.2271935967904468</v>
      </c>
      <c r="P1370" s="18">
        <f>O1370*dt + P1369</f>
        <v>-0.36035145660188672</v>
      </c>
      <c r="R1370" s="17">
        <v>1369</v>
      </c>
      <c r="S1370" s="16">
        <f>S1369+dt</f>
        <v>13.679999999999753</v>
      </c>
      <c r="T1370" s="16">
        <f>-springK*(W1369)+grav*mass-$Y$2*V1369</f>
        <v>0.76148216451984296</v>
      </c>
      <c r="U1370" s="16">
        <f>Table24[[#This Row],[F]]/mass</f>
        <v>5.0765477634656202</v>
      </c>
      <c r="V1370" s="16">
        <f>U1370*(dt) + V1369</f>
        <v>-1.1713030283172952</v>
      </c>
      <c r="W1370" s="18">
        <f>V1370*dt + W1369</f>
        <v>-0.35453332152954636</v>
      </c>
    </row>
    <row r="1371" spans="1:23" x14ac:dyDescent="0.25">
      <c r="A1371">
        <v>68.45</v>
      </c>
      <c r="B1371">
        <v>0.32500000000000001</v>
      </c>
      <c r="C1371">
        <v>0.57999999999999996</v>
      </c>
      <c r="D1371">
        <f t="shared" si="126"/>
        <v>1.100000000000001E-2</v>
      </c>
      <c r="E1371">
        <f t="shared" si="127"/>
        <v>0.22600000000000003</v>
      </c>
      <c r="F1371" s="24">
        <f t="shared" si="128"/>
        <v>-1.6186500000000017E-2</v>
      </c>
      <c r="G1371" s="24">
        <f t="shared" si="129"/>
        <v>0.16625238000000006</v>
      </c>
      <c r="H1371" s="24">
        <f t="shared" si="130"/>
        <v>2.5229999999999999E-2</v>
      </c>
      <c r="I1371" s="24">
        <f t="shared" si="131"/>
        <v>0.17529588000000004</v>
      </c>
      <c r="K1371" s="17">
        <v>1370</v>
      </c>
      <c r="L1371" s="16">
        <f>L1370+dt</f>
        <v>13.689999999999753</v>
      </c>
      <c r="M1371" s="16">
        <f>-springK*(P1370)+grav*mass</f>
        <v>0.87438798247828253</v>
      </c>
      <c r="N1371" s="16">
        <f>Table2[[#This Row],[F]]/mass</f>
        <v>5.8292532165218836</v>
      </c>
      <c r="O1371" s="16">
        <f>N1371*(dt) + O1370</f>
        <v>-1.168901064625228</v>
      </c>
      <c r="P1371" s="18">
        <f>O1371*dt + P1370</f>
        <v>-0.372040467248139</v>
      </c>
      <c r="R1371" s="17">
        <v>1370</v>
      </c>
      <c r="S1371" s="16">
        <f>S1370+dt</f>
        <v>13.689999999999753</v>
      </c>
      <c r="T1371" s="16">
        <f>-springK*(W1370)+grav*mass-$Y$2*V1370</f>
        <v>0.83768322618566382</v>
      </c>
      <c r="U1371" s="16">
        <f>Table24[[#This Row],[F]]/mass</f>
        <v>5.5845548412377592</v>
      </c>
      <c r="V1371" s="16">
        <f>U1371*(dt) + V1370</f>
        <v>-1.1154574799049175</v>
      </c>
      <c r="W1371" s="18">
        <f>V1371*dt + W1370</f>
        <v>-0.36568789632859555</v>
      </c>
    </row>
    <row r="1372" spans="1:23" x14ac:dyDescent="0.25">
      <c r="A1372">
        <v>68.5</v>
      </c>
      <c r="B1372">
        <v>0.35399999999999998</v>
      </c>
      <c r="C1372">
        <v>0.56999999999999995</v>
      </c>
      <c r="D1372">
        <f t="shared" si="126"/>
        <v>-1.799999999999996E-2</v>
      </c>
      <c r="E1372">
        <f t="shared" si="127"/>
        <v>0.19700000000000006</v>
      </c>
      <c r="F1372" s="24">
        <f t="shared" si="128"/>
        <v>2.6486999999999945E-2</v>
      </c>
      <c r="G1372" s="24">
        <f t="shared" si="129"/>
        <v>0.12632329500000009</v>
      </c>
      <c r="H1372" s="24">
        <f t="shared" si="130"/>
        <v>2.4367499999999997E-2</v>
      </c>
      <c r="I1372" s="24">
        <f t="shared" si="131"/>
        <v>0.17717779500000003</v>
      </c>
      <c r="K1372" s="17">
        <v>1371</v>
      </c>
      <c r="L1372" s="16">
        <f>L1371+dt</f>
        <v>13.699999999999752</v>
      </c>
      <c r="M1372" s="16">
        <f>-springK*(P1371)+grav*mass</f>
        <v>0.95048344178538469</v>
      </c>
      <c r="N1372" s="16">
        <f>Table2[[#This Row],[F]]/mass</f>
        <v>6.3365562785692315</v>
      </c>
      <c r="O1372" s="16">
        <f>N1372*(dt) + O1371</f>
        <v>-1.1055355018395356</v>
      </c>
      <c r="P1372" s="18">
        <f>O1372*dt + P1371</f>
        <v>-0.38309582226653432</v>
      </c>
      <c r="R1372" s="17">
        <v>1371</v>
      </c>
      <c r="S1372" s="16">
        <f>S1371+dt</f>
        <v>13.699999999999752</v>
      </c>
      <c r="T1372" s="16">
        <f>-springK*(W1371)+grav*mass-$Y$2*V1371</f>
        <v>0.91024366257906186</v>
      </c>
      <c r="U1372" s="16">
        <f>Table24[[#This Row],[F]]/mass</f>
        <v>6.0682910838604123</v>
      </c>
      <c r="V1372" s="16">
        <f>U1372*(dt) + V1371</f>
        <v>-1.0547745690663133</v>
      </c>
      <c r="W1372" s="18">
        <f>V1372*dt + W1371</f>
        <v>-0.37623564201925869</v>
      </c>
    </row>
    <row r="1373" spans="1:23" x14ac:dyDescent="0.25">
      <c r="A1373">
        <v>68.55</v>
      </c>
      <c r="B1373">
        <v>0.38200000000000001</v>
      </c>
      <c r="C1373">
        <v>0.51</v>
      </c>
      <c r="D1373">
        <f t="shared" si="126"/>
        <v>-4.5999999999999985E-2</v>
      </c>
      <c r="E1373">
        <f t="shared" si="127"/>
        <v>0.16900000000000004</v>
      </c>
      <c r="F1373" s="24">
        <f t="shared" si="128"/>
        <v>6.7688999999999971E-2</v>
      </c>
      <c r="G1373" s="24">
        <f t="shared" si="129"/>
        <v>9.2966055000000047E-2</v>
      </c>
      <c r="H1373" s="24">
        <f t="shared" si="130"/>
        <v>1.9507500000000001E-2</v>
      </c>
      <c r="I1373" s="24">
        <f t="shared" si="131"/>
        <v>0.18016255500000003</v>
      </c>
      <c r="K1373" s="17">
        <v>1372</v>
      </c>
      <c r="L1373" s="16">
        <f>L1372+dt</f>
        <v>13.709999999999752</v>
      </c>
      <c r="M1373" s="16">
        <f>-springK*(P1372)+grav*mass</f>
        <v>1.0224538029551382</v>
      </c>
      <c r="N1373" s="16">
        <f>Table2[[#This Row],[F]]/mass</f>
        <v>6.8163586863675887</v>
      </c>
      <c r="O1373" s="16">
        <f>N1373*(dt) + O1372</f>
        <v>-1.0373719149758598</v>
      </c>
      <c r="P1373" s="18">
        <f>O1373*dt + P1372</f>
        <v>-0.39346954141629292</v>
      </c>
      <c r="R1373" s="17">
        <v>1372</v>
      </c>
      <c r="S1373" s="16">
        <f>S1372+dt</f>
        <v>13.709999999999752</v>
      </c>
      <c r="T1373" s="16">
        <f>-springK*(W1372)+grav*mass-$Y$2*V1372</f>
        <v>0.97884880411444009</v>
      </c>
      <c r="U1373" s="16">
        <f>Table24[[#This Row],[F]]/mass</f>
        <v>6.5256586940962675</v>
      </c>
      <c r="V1373" s="16">
        <f>U1373*(dt) + V1372</f>
        <v>-0.98951798212535058</v>
      </c>
      <c r="W1373" s="18">
        <f>V1373*dt + W1372</f>
        <v>-0.38613082184051217</v>
      </c>
    </row>
    <row r="1374" spans="1:23" x14ac:dyDescent="0.25">
      <c r="A1374">
        <v>68.599999999999994</v>
      </c>
      <c r="B1374">
        <v>0.40500000000000003</v>
      </c>
      <c r="C1374">
        <v>0.38</v>
      </c>
      <c r="D1374">
        <f t="shared" si="126"/>
        <v>-6.9000000000000006E-2</v>
      </c>
      <c r="E1374">
        <f t="shared" si="127"/>
        <v>0.14600000000000002</v>
      </c>
      <c r="F1374" s="24">
        <f t="shared" si="128"/>
        <v>0.1015335</v>
      </c>
      <c r="G1374" s="24">
        <f t="shared" si="129"/>
        <v>6.9383580000000014E-2</v>
      </c>
      <c r="H1374" s="24">
        <f t="shared" si="130"/>
        <v>1.0829999999999999E-2</v>
      </c>
      <c r="I1374" s="24">
        <f t="shared" si="131"/>
        <v>0.18174708000000001</v>
      </c>
      <c r="K1374" s="17">
        <v>1373</v>
      </c>
      <c r="L1374" s="16">
        <f>L1373+dt</f>
        <v>13.719999999999752</v>
      </c>
      <c r="M1374" s="16">
        <f>-springK*(P1373)+grav*mass</f>
        <v>1.089986714620067</v>
      </c>
      <c r="N1374" s="16">
        <f>Table2[[#This Row],[F]]/mass</f>
        <v>7.2665780974671135</v>
      </c>
      <c r="O1374" s="16">
        <f>N1374*(dt) + O1373</f>
        <v>-0.96470613400118865</v>
      </c>
      <c r="P1374" s="18">
        <f>O1374*dt + P1373</f>
        <v>-0.40311660275630479</v>
      </c>
      <c r="R1374" s="17">
        <v>1373</v>
      </c>
      <c r="S1374" s="16">
        <f>S1373+dt</f>
        <v>13.719999999999752</v>
      </c>
      <c r="T1374" s="16">
        <f>-springK*(W1373)+grav*mass-$Y$2*V1373</f>
        <v>1.0432011681638593</v>
      </c>
      <c r="U1374" s="16">
        <f>Table24[[#This Row],[F]]/mass</f>
        <v>6.9546744544257288</v>
      </c>
      <c r="V1374" s="16">
        <f>U1374*(dt) + V1373</f>
        <v>-0.91997123758109334</v>
      </c>
      <c r="W1374" s="18">
        <f>V1374*dt + W1373</f>
        <v>-0.39533053421632308</v>
      </c>
    </row>
    <row r="1375" spans="1:23" x14ac:dyDescent="0.25">
      <c r="A1375">
        <v>68.650000000000006</v>
      </c>
      <c r="B1375">
        <v>0.42</v>
      </c>
      <c r="C1375">
        <v>0.22</v>
      </c>
      <c r="D1375">
        <f t="shared" si="126"/>
        <v>-8.3999999999999964E-2</v>
      </c>
      <c r="E1375">
        <f t="shared" si="127"/>
        <v>0.13100000000000006</v>
      </c>
      <c r="F1375" s="24">
        <f t="shared" si="128"/>
        <v>0.12360599999999995</v>
      </c>
      <c r="G1375" s="24">
        <f t="shared" si="129"/>
        <v>5.5859055000000053E-2</v>
      </c>
      <c r="H1375" s="24">
        <f t="shared" si="130"/>
        <v>3.6299999999999995E-3</v>
      </c>
      <c r="I1375" s="24">
        <f t="shared" si="131"/>
        <v>0.18309505500000001</v>
      </c>
      <c r="K1375" s="17">
        <v>1374</v>
      </c>
      <c r="L1375" s="16">
        <f>L1374+dt</f>
        <v>13.729999999999752</v>
      </c>
      <c r="M1375" s="16">
        <f>-springK*(P1374)+grav*mass</f>
        <v>1.1527890839435442</v>
      </c>
      <c r="N1375" s="16">
        <f>Table2[[#This Row],[F]]/mass</f>
        <v>7.6852605596236279</v>
      </c>
      <c r="O1375" s="16">
        <f>N1375*(dt) + O1374</f>
        <v>-0.88785352840495235</v>
      </c>
      <c r="P1375" s="18">
        <f>O1375*dt + P1374</f>
        <v>-0.41199513804035431</v>
      </c>
      <c r="R1375" s="17">
        <v>1374</v>
      </c>
      <c r="S1375" s="16">
        <f>S1374+dt</f>
        <v>13.729999999999752</v>
      </c>
      <c r="T1375" s="16">
        <f>-springK*(W1374)+grav*mass-$Y$2*V1374</f>
        <v>1.1030217489858443</v>
      </c>
      <c r="U1375" s="16">
        <f>Table24[[#This Row],[F]]/mass</f>
        <v>7.3534783265722954</v>
      </c>
      <c r="V1375" s="16">
        <f>U1375*(dt) + V1374</f>
        <v>-0.8464364543153704</v>
      </c>
      <c r="W1375" s="18">
        <f>V1375*dt + W1374</f>
        <v>-0.40379489875947677</v>
      </c>
    </row>
    <row r="1376" spans="1:23" x14ac:dyDescent="0.25">
      <c r="A1376">
        <v>68.7</v>
      </c>
      <c r="B1376">
        <v>0.42599999999999999</v>
      </c>
      <c r="C1376">
        <v>0.03</v>
      </c>
      <c r="D1376">
        <f t="shared" si="126"/>
        <v>-8.9999999999999969E-2</v>
      </c>
      <c r="E1376">
        <f t="shared" si="127"/>
        <v>0.12500000000000006</v>
      </c>
      <c r="F1376" s="24">
        <f t="shared" si="128"/>
        <v>0.13243499999999994</v>
      </c>
      <c r="G1376" s="24">
        <f t="shared" si="129"/>
        <v>5.0859375000000047E-2</v>
      </c>
      <c r="H1376" s="24">
        <f t="shared" si="130"/>
        <v>6.7500000000000001E-5</v>
      </c>
      <c r="I1376" s="24">
        <f t="shared" si="131"/>
        <v>0.18336187499999998</v>
      </c>
      <c r="K1376" s="17">
        <v>1375</v>
      </c>
      <c r="L1376" s="16">
        <f>L1375+dt</f>
        <v>13.739999999999752</v>
      </c>
      <c r="M1376" s="16">
        <f>-springK*(P1375)+grav*mass</f>
        <v>1.2105883486427065</v>
      </c>
      <c r="N1376" s="16">
        <f>Table2[[#This Row],[F]]/mass</f>
        <v>8.0705889909513768</v>
      </c>
      <c r="O1376" s="16">
        <f>N1376*(dt) + O1375</f>
        <v>-0.80714763849543858</v>
      </c>
      <c r="P1376" s="18">
        <f>O1376*dt + P1375</f>
        <v>-0.42006661442530868</v>
      </c>
      <c r="R1376" s="17">
        <v>1375</v>
      </c>
      <c r="S1376" s="16">
        <f>S1375+dt</f>
        <v>13.739999999999752</v>
      </c>
      <c r="T1376" s="16">
        <f>-springK*(W1375)+grav*mass-$Y$2*V1375</f>
        <v>1.1580512273785091</v>
      </c>
      <c r="U1376" s="16">
        <f>Table24[[#This Row],[F]]/mass</f>
        <v>7.7203415158567275</v>
      </c>
      <c r="V1376" s="16">
        <f>U1376*(dt) + V1375</f>
        <v>-0.76923303915680308</v>
      </c>
      <c r="W1376" s="18">
        <f>V1376*dt + W1375</f>
        <v>-0.4114872291510448</v>
      </c>
    </row>
    <row r="1377" spans="1:23" x14ac:dyDescent="0.25">
      <c r="A1377">
        <v>68.75</v>
      </c>
      <c r="B1377">
        <v>0.42299999999999999</v>
      </c>
      <c r="C1377">
        <v>-0.16</v>
      </c>
      <c r="D1377">
        <f t="shared" si="126"/>
        <v>-8.6999999999999966E-2</v>
      </c>
      <c r="E1377">
        <f t="shared" si="127"/>
        <v>0.12800000000000006</v>
      </c>
      <c r="F1377" s="24">
        <f t="shared" si="128"/>
        <v>0.12802049999999995</v>
      </c>
      <c r="G1377" s="24">
        <f t="shared" si="129"/>
        <v>5.3329920000000051E-2</v>
      </c>
      <c r="H1377" s="24">
        <f t="shared" si="130"/>
        <v>1.92E-3</v>
      </c>
      <c r="I1377" s="24">
        <f t="shared" si="131"/>
        <v>0.18327042000000002</v>
      </c>
      <c r="K1377" s="17">
        <v>1376</v>
      </c>
      <c r="L1377" s="16">
        <f>L1376+dt</f>
        <v>13.749999999999751</v>
      </c>
      <c r="M1377" s="16">
        <f>-springK*(P1376)+grav*mass</f>
        <v>1.2631336599087593</v>
      </c>
      <c r="N1377" s="16">
        <f>Table2[[#This Row],[F]]/mass</f>
        <v>8.4208910660583953</v>
      </c>
      <c r="O1377" s="16">
        <f>N1377*(dt) + O1376</f>
        <v>-0.72293872783485458</v>
      </c>
      <c r="P1377" s="18">
        <f>O1377*dt + P1376</f>
        <v>-0.42729600170365722</v>
      </c>
      <c r="R1377" s="17">
        <v>1376</v>
      </c>
      <c r="S1377" s="16">
        <f>S1376+dt</f>
        <v>13.749999999999751</v>
      </c>
      <c r="T1377" s="16">
        <f>-springK*(W1376)+grav*mass-$Y$2*V1376</f>
        <v>1.2080510948124583</v>
      </c>
      <c r="U1377" s="16">
        <f>Table24[[#This Row],[F]]/mass</f>
        <v>8.0536739654163885</v>
      </c>
      <c r="V1377" s="16">
        <f>U1377*(dt) + V1376</f>
        <v>-0.68869629950263922</v>
      </c>
      <c r="W1377" s="18">
        <f>V1377*dt + W1376</f>
        <v>-0.41837419214607119</v>
      </c>
    </row>
    <row r="1378" spans="1:23" x14ac:dyDescent="0.25">
      <c r="A1378">
        <v>68.8</v>
      </c>
      <c r="B1378">
        <v>0.41</v>
      </c>
      <c r="C1378">
        <v>-0.34</v>
      </c>
      <c r="D1378">
        <f t="shared" si="126"/>
        <v>-7.3999999999999955E-2</v>
      </c>
      <c r="E1378">
        <f t="shared" si="127"/>
        <v>0.14100000000000007</v>
      </c>
      <c r="F1378" s="24">
        <f t="shared" si="128"/>
        <v>0.10889099999999995</v>
      </c>
      <c r="G1378" s="24">
        <f t="shared" si="129"/>
        <v>6.4712655000000063E-2</v>
      </c>
      <c r="H1378" s="24">
        <f t="shared" si="130"/>
        <v>8.6700000000000006E-3</v>
      </c>
      <c r="I1378" s="24">
        <f t="shared" si="131"/>
        <v>0.18227365500000003</v>
      </c>
      <c r="K1378" s="17">
        <v>1377</v>
      </c>
      <c r="L1378" s="16">
        <f>L1377+dt</f>
        <v>13.759999999999751</v>
      </c>
      <c r="M1378" s="16">
        <f>-springK*(P1377)+grav*mass</f>
        <v>1.3101969710908083</v>
      </c>
      <c r="N1378" s="16">
        <f>Table2[[#This Row],[F]]/mass</f>
        <v>8.7346464739387226</v>
      </c>
      <c r="O1378" s="16">
        <f>N1378*(dt) + O1377</f>
        <v>-0.63559226309546735</v>
      </c>
      <c r="P1378" s="18">
        <f>O1378*dt + P1377</f>
        <v>-0.43365192433461192</v>
      </c>
      <c r="R1378" s="17">
        <v>1377</v>
      </c>
      <c r="S1378" s="16">
        <f>S1377+dt</f>
        <v>13.759999999999751</v>
      </c>
      <c r="T1378" s="16">
        <f>-springK*(W1377)+grav*mass-$Y$2*V1377</f>
        <v>1.2528046871704259</v>
      </c>
      <c r="U1378" s="16">
        <f>Table24[[#This Row],[F]]/mass</f>
        <v>8.3520312478028398</v>
      </c>
      <c r="V1378" s="16">
        <f>U1378*(dt) + V1377</f>
        <v>-0.60517598702461084</v>
      </c>
      <c r="W1378" s="18">
        <f>V1378*dt + W1377</f>
        <v>-0.42442595201631728</v>
      </c>
    </row>
    <row r="1379" spans="1:23" x14ac:dyDescent="0.25">
      <c r="A1379">
        <v>68.849999999999994</v>
      </c>
      <c r="B1379">
        <v>0.38900000000000001</v>
      </c>
      <c r="C1379">
        <v>-0.47</v>
      </c>
      <c r="D1379">
        <f t="shared" si="126"/>
        <v>-5.2999999999999992E-2</v>
      </c>
      <c r="E1379">
        <f t="shared" si="127"/>
        <v>0.16200000000000003</v>
      </c>
      <c r="F1379" s="24">
        <f t="shared" si="128"/>
        <v>7.7989499999999989E-2</v>
      </c>
      <c r="G1379" s="24">
        <f t="shared" si="129"/>
        <v>8.5424220000000037E-2</v>
      </c>
      <c r="H1379" s="24">
        <f t="shared" si="130"/>
        <v>1.6567499999999999E-2</v>
      </c>
      <c r="I1379" s="24">
        <f t="shared" si="131"/>
        <v>0.17998122000000005</v>
      </c>
      <c r="K1379" s="17">
        <v>1378</v>
      </c>
      <c r="L1379" s="16">
        <f>L1378+dt</f>
        <v>13.769999999999751</v>
      </c>
      <c r="M1379" s="16">
        <f>-springK*(P1378)+grav*mass</f>
        <v>1.3515740274183237</v>
      </c>
      <c r="N1379" s="16">
        <f>Table2[[#This Row],[F]]/mass</f>
        <v>9.0104935161221587</v>
      </c>
      <c r="O1379" s="16">
        <f>N1379*(dt) + O1378</f>
        <v>-0.54548732793424581</v>
      </c>
      <c r="P1379" s="18">
        <f>O1379*dt + P1378</f>
        <v>-0.43910679761395438</v>
      </c>
      <c r="R1379" s="17">
        <v>1378</v>
      </c>
      <c r="S1379" s="16">
        <f>S1378+dt</f>
        <v>13.769999999999751</v>
      </c>
      <c r="T1379" s="16">
        <f>-springK*(W1378)+grav*mass-$Y$2*V1378</f>
        <v>1.29211812361325</v>
      </c>
      <c r="U1379" s="16">
        <f>Table24[[#This Row],[F]]/mass</f>
        <v>8.6141208240883334</v>
      </c>
      <c r="V1379" s="16">
        <f>U1379*(dt) + V1378</f>
        <v>-0.5190347787837275</v>
      </c>
      <c r="W1379" s="18">
        <f>V1379*dt + W1378</f>
        <v>-0.42961629980415456</v>
      </c>
    </row>
    <row r="1380" spans="1:23" x14ac:dyDescent="0.25">
      <c r="A1380">
        <v>68.900000000000006</v>
      </c>
      <c r="B1380">
        <v>0.36299999999999999</v>
      </c>
      <c r="C1380">
        <v>-0.56000000000000005</v>
      </c>
      <c r="D1380">
        <f t="shared" si="126"/>
        <v>-2.6999999999999968E-2</v>
      </c>
      <c r="E1380">
        <f t="shared" si="127"/>
        <v>0.18800000000000006</v>
      </c>
      <c r="F1380" s="24">
        <f t="shared" si="128"/>
        <v>3.973049999999996E-2</v>
      </c>
      <c r="G1380" s="24">
        <f t="shared" si="129"/>
        <v>0.11504472000000006</v>
      </c>
      <c r="H1380" s="24">
        <f t="shared" si="130"/>
        <v>2.3520000000000003E-2</v>
      </c>
      <c r="I1380" s="24">
        <f t="shared" si="131"/>
        <v>0.17829522000000003</v>
      </c>
      <c r="K1380" s="17">
        <v>1379</v>
      </c>
      <c r="L1380" s="16">
        <f>L1379+dt</f>
        <v>13.779999999999751</v>
      </c>
      <c r="M1380" s="16">
        <f>-springK*(P1379)+grav*mass</f>
        <v>1.3870852524668431</v>
      </c>
      <c r="N1380" s="16">
        <f>Table2[[#This Row],[F]]/mass</f>
        <v>9.2472350164456216</v>
      </c>
      <c r="O1380" s="16">
        <f>N1380*(dt) + O1379</f>
        <v>-0.45301497776978961</v>
      </c>
      <c r="P1380" s="18">
        <f>O1380*dt + P1379</f>
        <v>-0.44363694739165227</v>
      </c>
      <c r="R1380" s="17">
        <v>1379</v>
      </c>
      <c r="S1380" s="16">
        <f>S1379+dt</f>
        <v>13.779999999999751</v>
      </c>
      <c r="T1380" s="16">
        <f>-springK*(W1379)+grav*mass-$Y$2*V1379</f>
        <v>1.3258211465038299</v>
      </c>
      <c r="U1380" s="16">
        <f>Table24[[#This Row],[F]]/mass</f>
        <v>8.8388076433588658</v>
      </c>
      <c r="V1380" s="16">
        <f>U1380*(dt) + V1379</f>
        <v>-0.43064670235013885</v>
      </c>
      <c r="W1380" s="18">
        <f>V1380*dt + W1379</f>
        <v>-0.43392276682765596</v>
      </c>
    </row>
    <row r="1381" spans="1:23" x14ac:dyDescent="0.25">
      <c r="A1381">
        <v>68.95</v>
      </c>
      <c r="B1381">
        <v>0.33300000000000002</v>
      </c>
      <c r="C1381">
        <v>-0.59</v>
      </c>
      <c r="D1381">
        <f t="shared" si="126"/>
        <v>3.0000000000000027E-3</v>
      </c>
      <c r="E1381">
        <f t="shared" si="127"/>
        <v>0.21800000000000003</v>
      </c>
      <c r="F1381" s="24">
        <f t="shared" si="128"/>
        <v>-4.4145000000000035E-3</v>
      </c>
      <c r="G1381" s="24">
        <f t="shared" si="129"/>
        <v>0.15469062000000003</v>
      </c>
      <c r="H1381" s="24">
        <f t="shared" si="130"/>
        <v>2.6107499999999995E-2</v>
      </c>
      <c r="I1381" s="24">
        <f t="shared" si="131"/>
        <v>0.17638362000000002</v>
      </c>
      <c r="K1381" s="17">
        <v>1380</v>
      </c>
      <c r="L1381" s="16">
        <f>L1380+dt</f>
        <v>13.78999999999975</v>
      </c>
      <c r="M1381" s="16">
        <f>-springK*(P1380)+grav*mass</f>
        <v>1.4165765275196562</v>
      </c>
      <c r="N1381" s="16">
        <f>Table2[[#This Row],[F]]/mass</f>
        <v>9.4438435167977079</v>
      </c>
      <c r="O1381" s="16">
        <f>N1381*(dt) + O1380</f>
        <v>-0.35857654260181254</v>
      </c>
      <c r="P1381" s="18">
        <f>O1381*dt + P1380</f>
        <v>-0.4472227128176704</v>
      </c>
      <c r="R1381" s="17">
        <v>1380</v>
      </c>
      <c r="S1381" s="16">
        <f>S1380+dt</f>
        <v>13.78999999999975</v>
      </c>
      <c r="T1381" s="16">
        <f>-springK*(W1380)+grav*mass-$Y$2*V1380</f>
        <v>1.3537678587503901</v>
      </c>
      <c r="U1381" s="16">
        <f>Table24[[#This Row],[F]]/mass</f>
        <v>9.0251190583359335</v>
      </c>
      <c r="V1381" s="16">
        <f>U1381*(dt) + V1380</f>
        <v>-0.34039551176677951</v>
      </c>
      <c r="W1381" s="18">
        <f>V1381*dt + W1380</f>
        <v>-0.43732672194532374</v>
      </c>
    </row>
    <row r="1382" spans="1:23" x14ac:dyDescent="0.25">
      <c r="A1382">
        <v>69</v>
      </c>
      <c r="B1382">
        <v>0.30399999999999999</v>
      </c>
      <c r="C1382">
        <v>-0.56000000000000005</v>
      </c>
      <c r="D1382">
        <f t="shared" si="126"/>
        <v>3.2000000000000028E-2</v>
      </c>
      <c r="E1382">
        <f t="shared" si="127"/>
        <v>0.24700000000000005</v>
      </c>
      <c r="F1382" s="24">
        <f t="shared" si="128"/>
        <v>-4.708800000000004E-2</v>
      </c>
      <c r="G1382" s="24">
        <f t="shared" si="129"/>
        <v>0.19858429500000008</v>
      </c>
      <c r="H1382" s="24">
        <f t="shared" si="130"/>
        <v>2.3520000000000003E-2</v>
      </c>
      <c r="I1382" s="24">
        <f t="shared" si="131"/>
        <v>0.17501629500000004</v>
      </c>
      <c r="K1382" s="17">
        <v>1381</v>
      </c>
      <c r="L1382" s="16">
        <f>L1381+dt</f>
        <v>13.79999999999975</v>
      </c>
      <c r="M1382" s="16">
        <f>-springK*(P1381)+grav*mass</f>
        <v>1.4399198604430341</v>
      </c>
      <c r="N1382" s="16">
        <f>Table2[[#This Row],[F]]/mass</f>
        <v>9.5994657362868949</v>
      </c>
      <c r="O1382" s="16">
        <f>N1382*(dt) + O1381</f>
        <v>-0.2625818852389436</v>
      </c>
      <c r="P1382" s="18">
        <f>O1382*dt + P1381</f>
        <v>-0.44984853167005984</v>
      </c>
      <c r="R1382" s="17">
        <v>1381</v>
      </c>
      <c r="S1382" s="16">
        <f>S1381+dt</f>
        <v>13.79999999999975</v>
      </c>
      <c r="T1382" s="16">
        <f>-springK*(W1381)+grav*mass-$Y$2*V1381</f>
        <v>1.3758373553758241</v>
      </c>
      <c r="U1382" s="16">
        <f>Table24[[#This Row],[F]]/mass</f>
        <v>9.1722490358388278</v>
      </c>
      <c r="V1382" s="16">
        <f>U1382*(dt) + V1381</f>
        <v>-0.24867302140839123</v>
      </c>
      <c r="W1382" s="18">
        <f>V1382*dt + W1381</f>
        <v>-0.43981345215940765</v>
      </c>
    </row>
    <row r="1383" spans="1:23" x14ac:dyDescent="0.25">
      <c r="A1383">
        <v>69.05</v>
      </c>
      <c r="B1383">
        <v>0.27700000000000002</v>
      </c>
      <c r="C1383">
        <v>-0.46</v>
      </c>
      <c r="D1383">
        <f t="shared" si="126"/>
        <v>5.8999999999999997E-2</v>
      </c>
      <c r="E1383">
        <f t="shared" si="127"/>
        <v>0.27400000000000002</v>
      </c>
      <c r="F1383" s="24">
        <f t="shared" si="128"/>
        <v>-8.6818499999999993E-2</v>
      </c>
      <c r="G1383" s="24">
        <f t="shared" si="129"/>
        <v>0.24437238000000006</v>
      </c>
      <c r="H1383" s="24">
        <f t="shared" si="130"/>
        <v>1.5869999999999999E-2</v>
      </c>
      <c r="I1383" s="24">
        <f t="shared" si="131"/>
        <v>0.17342388000000006</v>
      </c>
      <c r="K1383" s="17">
        <v>1382</v>
      </c>
      <c r="L1383" s="16">
        <f>L1382+dt</f>
        <v>13.80999999999975</v>
      </c>
      <c r="M1383" s="16">
        <f>-springK*(P1382)+grav*mass</f>
        <v>1.4570139411720893</v>
      </c>
      <c r="N1383" s="16">
        <f>Table2[[#This Row],[F]]/mass</f>
        <v>9.7134262744805948</v>
      </c>
      <c r="O1383" s="16">
        <f>N1383*(dt) + O1382</f>
        <v>-0.16544762249413764</v>
      </c>
      <c r="P1383" s="18">
        <f>O1383*dt + P1382</f>
        <v>-0.4515030078950012</v>
      </c>
      <c r="R1383" s="17">
        <v>1382</v>
      </c>
      <c r="S1383" s="16">
        <f>S1382+dt</f>
        <v>13.80999999999975</v>
      </c>
      <c r="T1383" s="16">
        <f>-springK*(W1382)+grav*mass-$Y$2*V1382</f>
        <v>1.391934246579152</v>
      </c>
      <c r="U1383" s="16">
        <f>Table24[[#This Row],[F]]/mass</f>
        <v>9.2795616438610136</v>
      </c>
      <c r="V1383" s="16">
        <f>U1383*(dt) + V1382</f>
        <v>-0.15587740496978109</v>
      </c>
      <c r="W1383" s="18">
        <f>V1383*dt + W1382</f>
        <v>-0.44137222620910543</v>
      </c>
    </row>
    <row r="1384" spans="1:23" x14ac:dyDescent="0.25">
      <c r="A1384">
        <v>69.099999999999994</v>
      </c>
      <c r="B1384">
        <v>0.25700000000000001</v>
      </c>
      <c r="C1384">
        <v>-0.32</v>
      </c>
      <c r="D1384">
        <f t="shared" si="126"/>
        <v>7.9000000000000015E-2</v>
      </c>
      <c r="E1384">
        <f t="shared" si="127"/>
        <v>0.29400000000000004</v>
      </c>
      <c r="F1384" s="24">
        <f t="shared" si="128"/>
        <v>-0.11624850000000002</v>
      </c>
      <c r="G1384" s="24">
        <f t="shared" si="129"/>
        <v>0.28134918000000009</v>
      </c>
      <c r="H1384" s="24">
        <f t="shared" si="130"/>
        <v>7.6800000000000002E-3</v>
      </c>
      <c r="I1384" s="24">
        <f t="shared" si="131"/>
        <v>0.17278068000000005</v>
      </c>
      <c r="K1384" s="17">
        <v>1383</v>
      </c>
      <c r="L1384" s="16">
        <f>L1383+dt</f>
        <v>13.81999999999975</v>
      </c>
      <c r="M1384" s="16">
        <f>-springK*(P1383)+grav*mass</f>
        <v>1.4677845813964578</v>
      </c>
      <c r="N1384" s="16">
        <f>Table2[[#This Row],[F]]/mass</f>
        <v>9.7852305426430526</v>
      </c>
      <c r="O1384" s="16">
        <f>N1384*(dt) + O1383</f>
        <v>-6.7595317067707106E-2</v>
      </c>
      <c r="P1384" s="18">
        <f>O1384*dt + P1383</f>
        <v>-0.45217896106567829</v>
      </c>
      <c r="R1384" s="17">
        <v>1383</v>
      </c>
      <c r="S1384" s="16">
        <f>S1383+dt</f>
        <v>13.81999999999975</v>
      </c>
      <c r="T1384" s="16">
        <f>-springK*(W1383)+grav*mass-$Y$2*V1383</f>
        <v>1.4019890700262461</v>
      </c>
      <c r="U1384" s="16">
        <f>Table24[[#This Row],[F]]/mass</f>
        <v>9.3465938001749738</v>
      </c>
      <c r="V1384" s="16">
        <f>U1384*(dt) + V1383</f>
        <v>-6.2411466968031348E-2</v>
      </c>
      <c r="W1384" s="18">
        <f>V1384*dt + W1383</f>
        <v>-0.44199634087878575</v>
      </c>
    </row>
    <row r="1385" spans="1:23" x14ac:dyDescent="0.25">
      <c r="A1385">
        <v>69.150000000000006</v>
      </c>
      <c r="B1385">
        <v>0.245</v>
      </c>
      <c r="C1385">
        <v>-0.14000000000000001</v>
      </c>
      <c r="D1385">
        <f t="shared" si="126"/>
        <v>9.1000000000000025E-2</v>
      </c>
      <c r="E1385">
        <f t="shared" si="127"/>
        <v>0.30600000000000005</v>
      </c>
      <c r="F1385" s="24">
        <f t="shared" si="128"/>
        <v>-0.13390650000000004</v>
      </c>
      <c r="G1385" s="24">
        <f t="shared" si="129"/>
        <v>0.30478518000000004</v>
      </c>
      <c r="H1385" s="24">
        <f t="shared" si="130"/>
        <v>1.4700000000000002E-3</v>
      </c>
      <c r="I1385" s="24">
        <f t="shared" si="131"/>
        <v>0.17234868</v>
      </c>
      <c r="K1385" s="17">
        <v>1384</v>
      </c>
      <c r="L1385" s="16">
        <f>L1384+dt</f>
        <v>13.82999999999975</v>
      </c>
      <c r="M1385" s="16">
        <f>-springK*(P1384)+grav*mass</f>
        <v>1.4721850365375657</v>
      </c>
      <c r="N1385" s="16">
        <f>Table2[[#This Row],[F]]/mass</f>
        <v>9.8145669102504378</v>
      </c>
      <c r="O1385" s="16">
        <f>N1385*(dt) + O1384</f>
        <v>3.0550352034797279E-2</v>
      </c>
      <c r="P1385" s="18">
        <f>O1385*dt + P1384</f>
        <v>-0.45187345754533031</v>
      </c>
      <c r="R1385" s="17">
        <v>1384</v>
      </c>
      <c r="S1385" s="16">
        <f>S1384+dt</f>
        <v>13.82999999999975</v>
      </c>
      <c r="T1385" s="16">
        <f>-springK*(W1384)+grav*mass-$Y$2*V1384</f>
        <v>1.4059585905878631</v>
      </c>
      <c r="U1385" s="16">
        <f>Table24[[#This Row],[F]]/mass</f>
        <v>9.373057270585754</v>
      </c>
      <c r="V1385" s="16">
        <f>U1385*(dt) + V1384</f>
        <v>3.1319105737826189E-2</v>
      </c>
      <c r="W1385" s="18">
        <f>V1385*dt + W1384</f>
        <v>-0.44168314982140749</v>
      </c>
    </row>
    <row r="1386" spans="1:23" x14ac:dyDescent="0.25">
      <c r="A1386">
        <v>69.2</v>
      </c>
      <c r="B1386">
        <v>0.24299999999999999</v>
      </c>
      <c r="C1386">
        <v>0.05</v>
      </c>
      <c r="D1386">
        <f t="shared" si="126"/>
        <v>9.3000000000000027E-2</v>
      </c>
      <c r="E1386">
        <f t="shared" si="127"/>
        <v>0.30800000000000005</v>
      </c>
      <c r="F1386" s="24">
        <f t="shared" si="128"/>
        <v>-0.13684950000000004</v>
      </c>
      <c r="G1386" s="24">
        <f t="shared" si="129"/>
        <v>0.30878232000000011</v>
      </c>
      <c r="H1386" s="24">
        <f t="shared" si="130"/>
        <v>1.8750000000000003E-4</v>
      </c>
      <c r="I1386" s="24">
        <f t="shared" si="131"/>
        <v>0.17212032000000008</v>
      </c>
      <c r="K1386" s="17">
        <v>1385</v>
      </c>
      <c r="L1386" s="16">
        <f>L1385+dt</f>
        <v>13.839999999999749</v>
      </c>
      <c r="M1386" s="16">
        <f>-springK*(P1385)+grav*mass</f>
        <v>1.4701962086201001</v>
      </c>
      <c r="N1386" s="16">
        <f>Table2[[#This Row],[F]]/mass</f>
        <v>9.8013080574673346</v>
      </c>
      <c r="O1386" s="16">
        <f>N1386*(dt) + O1385</f>
        <v>0.12856343260947062</v>
      </c>
      <c r="P1386" s="18">
        <f>O1386*dt + P1385</f>
        <v>-0.45058782321923563</v>
      </c>
      <c r="R1386" s="17">
        <v>1385</v>
      </c>
      <c r="S1386" s="16">
        <f>S1385+dt</f>
        <v>13.839999999999749</v>
      </c>
      <c r="T1386" s="16">
        <f>-springK*(W1385)+grav*mass-$Y$2*V1385</f>
        <v>1.4038259862316249</v>
      </c>
      <c r="U1386" s="16">
        <f>Table24[[#This Row],[F]]/mass</f>
        <v>9.3588399082108324</v>
      </c>
      <c r="V1386" s="16">
        <f>U1386*(dt) + V1385</f>
        <v>0.12490750481993451</v>
      </c>
      <c r="W1386" s="18">
        <f>V1386*dt + W1385</f>
        <v>-0.44043407477320817</v>
      </c>
    </row>
    <row r="1387" spans="1:23" x14ac:dyDescent="0.25">
      <c r="A1387">
        <v>69.25</v>
      </c>
      <c r="B1387">
        <v>0.25</v>
      </c>
      <c r="C1387">
        <v>0.23</v>
      </c>
      <c r="D1387">
        <f t="shared" si="126"/>
        <v>8.6000000000000021E-2</v>
      </c>
      <c r="E1387">
        <f t="shared" si="127"/>
        <v>0.30100000000000005</v>
      </c>
      <c r="F1387" s="24">
        <f t="shared" si="128"/>
        <v>-0.12654900000000005</v>
      </c>
      <c r="G1387" s="24">
        <f t="shared" si="129"/>
        <v>0.29490625500000006</v>
      </c>
      <c r="H1387" s="24">
        <f t="shared" si="130"/>
        <v>3.9674999999999997E-3</v>
      </c>
      <c r="I1387" s="24">
        <f t="shared" si="131"/>
        <v>0.17232475500000002</v>
      </c>
      <c r="K1387" s="17">
        <v>1386</v>
      </c>
      <c r="L1387" s="16">
        <f>L1386+dt</f>
        <v>13.849999999999749</v>
      </c>
      <c r="M1387" s="16">
        <f>-springK*(P1386)+grav*mass</f>
        <v>1.461826729157224</v>
      </c>
      <c r="N1387" s="16">
        <f>Table2[[#This Row],[F]]/mass</f>
        <v>9.745511527714827</v>
      </c>
      <c r="O1387" s="16">
        <f>N1387*(dt) + O1386</f>
        <v>0.2260185478866189</v>
      </c>
      <c r="P1387" s="18">
        <f>O1387*dt + P1386</f>
        <v>-0.44832763774036943</v>
      </c>
      <c r="R1387" s="17">
        <v>1386</v>
      </c>
      <c r="S1387" s="16">
        <f>S1386+dt</f>
        <v>13.849999999999749</v>
      </c>
      <c r="T1387" s="16">
        <f>-springK*(W1386)+grav*mass-$Y$2*V1386</f>
        <v>1.3956009192687651</v>
      </c>
      <c r="U1387" s="16">
        <f>Table24[[#This Row],[F]]/mass</f>
        <v>9.3040061284584343</v>
      </c>
      <c r="V1387" s="16">
        <f>U1387*(dt) + V1386</f>
        <v>0.21794756610451888</v>
      </c>
      <c r="W1387" s="18">
        <f>V1387*dt + W1386</f>
        <v>-0.43825459911216297</v>
      </c>
    </row>
    <row r="1388" spans="1:23" x14ac:dyDescent="0.25">
      <c r="A1388">
        <v>69.3</v>
      </c>
      <c r="B1388">
        <v>0.26700000000000002</v>
      </c>
      <c r="C1388">
        <v>0.4</v>
      </c>
      <c r="D1388">
        <f t="shared" si="126"/>
        <v>6.9000000000000006E-2</v>
      </c>
      <c r="E1388">
        <f t="shared" si="127"/>
        <v>0.28400000000000003</v>
      </c>
      <c r="F1388" s="24">
        <f t="shared" si="128"/>
        <v>-0.1015335</v>
      </c>
      <c r="G1388" s="24">
        <f t="shared" si="129"/>
        <v>0.26253528000000004</v>
      </c>
      <c r="H1388" s="24">
        <f t="shared" si="130"/>
        <v>1.2000000000000002E-2</v>
      </c>
      <c r="I1388" s="24">
        <f t="shared" si="131"/>
        <v>0.17300178000000005</v>
      </c>
      <c r="K1388" s="17">
        <v>1387</v>
      </c>
      <c r="L1388" s="16">
        <f>L1387+dt</f>
        <v>13.859999999999749</v>
      </c>
      <c r="M1388" s="16">
        <f>-springK*(P1387)+grav*mass</f>
        <v>1.4471129216898049</v>
      </c>
      <c r="N1388" s="16">
        <f>Table2[[#This Row],[F]]/mass</f>
        <v>9.6474194779320328</v>
      </c>
      <c r="O1388" s="16">
        <f>N1388*(dt) + O1387</f>
        <v>0.32249274266593925</v>
      </c>
      <c r="P1388" s="18">
        <f>O1388*dt + P1387</f>
        <v>-0.44510271031371001</v>
      </c>
      <c r="R1388" s="17">
        <v>1387</v>
      </c>
      <c r="S1388" s="16">
        <f>S1387+dt</f>
        <v>13.859999999999749</v>
      </c>
      <c r="T1388" s="16">
        <f>-springK*(W1387)+grav*mass-$Y$2*V1387</f>
        <v>1.3813194926540762</v>
      </c>
      <c r="U1388" s="16">
        <f>Table24[[#This Row],[F]]/mass</f>
        <v>9.2087966176938423</v>
      </c>
      <c r="V1388" s="16">
        <f>U1388*(dt) + V1387</f>
        <v>0.3100355322814573</v>
      </c>
      <c r="W1388" s="18">
        <f>V1388*dt + W1387</f>
        <v>-0.43515424378934842</v>
      </c>
    </row>
    <row r="1389" spans="1:23" x14ac:dyDescent="0.25">
      <c r="A1389">
        <v>69.349999999999994</v>
      </c>
      <c r="B1389">
        <v>0.28999999999999998</v>
      </c>
      <c r="C1389">
        <v>0.51</v>
      </c>
      <c r="D1389">
        <f t="shared" si="126"/>
        <v>4.6000000000000041E-2</v>
      </c>
      <c r="E1389">
        <f t="shared" si="127"/>
        <v>0.26100000000000007</v>
      </c>
      <c r="F1389" s="24">
        <f t="shared" si="128"/>
        <v>-6.7689000000000069E-2</v>
      </c>
      <c r="G1389" s="24">
        <f t="shared" si="129"/>
        <v>0.22173385500000009</v>
      </c>
      <c r="H1389" s="24">
        <f t="shared" si="130"/>
        <v>1.9507500000000001E-2</v>
      </c>
      <c r="I1389" s="24">
        <f t="shared" si="131"/>
        <v>0.17355235500000005</v>
      </c>
      <c r="K1389" s="17">
        <v>1388</v>
      </c>
      <c r="L1389" s="16">
        <f>L1388+dt</f>
        <v>13.869999999999749</v>
      </c>
      <c r="M1389" s="16">
        <f>-springK*(P1388)+grav*mass</f>
        <v>1.426118644142252</v>
      </c>
      <c r="N1389" s="16">
        <f>Table2[[#This Row],[F]]/mass</f>
        <v>9.5074576276150129</v>
      </c>
      <c r="O1389" s="16">
        <f>N1389*(dt) + O1388</f>
        <v>0.41756731894208937</v>
      </c>
      <c r="P1389" s="18">
        <f>O1389*dt + P1388</f>
        <v>-0.4409270371242891</v>
      </c>
      <c r="R1389" s="17">
        <v>1388</v>
      </c>
      <c r="S1389" s="16">
        <f>S1388+dt</f>
        <v>13.869999999999749</v>
      </c>
      <c r="T1389" s="16">
        <f>-springK*(W1388)+grav*mass-$Y$2*V1388</f>
        <v>1.3610440915363766</v>
      </c>
      <c r="U1389" s="16">
        <f>Table24[[#This Row],[F]]/mass</f>
        <v>9.0736272769091784</v>
      </c>
      <c r="V1389" s="16">
        <f>U1389*(dt) + V1388</f>
        <v>0.4007718050505491</v>
      </c>
      <c r="W1389" s="18">
        <f>V1389*dt + W1388</f>
        <v>-0.43114652573884293</v>
      </c>
    </row>
    <row r="1390" spans="1:23" x14ac:dyDescent="0.25">
      <c r="A1390">
        <v>69.400000000000006</v>
      </c>
      <c r="B1390">
        <v>0.318</v>
      </c>
      <c r="C1390">
        <v>0.57999999999999996</v>
      </c>
      <c r="D1390">
        <f t="shared" si="126"/>
        <v>1.8000000000000016E-2</v>
      </c>
      <c r="E1390">
        <f t="shared" si="127"/>
        <v>0.23300000000000004</v>
      </c>
      <c r="F1390" s="24">
        <f t="shared" si="128"/>
        <v>-2.6487000000000024E-2</v>
      </c>
      <c r="G1390" s="24">
        <f t="shared" si="129"/>
        <v>0.17671069500000006</v>
      </c>
      <c r="H1390" s="24">
        <f t="shared" si="130"/>
        <v>2.5229999999999999E-2</v>
      </c>
      <c r="I1390" s="24">
        <f t="shared" si="131"/>
        <v>0.17545369500000005</v>
      </c>
      <c r="K1390" s="17">
        <v>1389</v>
      </c>
      <c r="L1390" s="16">
        <f>L1389+dt</f>
        <v>13.879999999999749</v>
      </c>
      <c r="M1390" s="16">
        <f>-springK*(P1389)+grav*mass</f>
        <v>1.3989350116791217</v>
      </c>
      <c r="N1390" s="16">
        <f>Table2[[#This Row],[F]]/mass</f>
        <v>9.3262334111941456</v>
      </c>
      <c r="O1390" s="16">
        <f>N1390*(dt) + O1389</f>
        <v>0.51082965305403083</v>
      </c>
      <c r="P1390" s="18">
        <f>O1390*dt + P1389</f>
        <v>-0.43581874059374881</v>
      </c>
      <c r="R1390" s="17">
        <v>1389</v>
      </c>
      <c r="S1390" s="16">
        <f>S1389+dt</f>
        <v>13.879999999999749</v>
      </c>
      <c r="T1390" s="16">
        <f>-springK*(W1389)+grav*mass-$Y$2*V1389</f>
        <v>1.334863110754817</v>
      </c>
      <c r="U1390" s="16">
        <f>Table24[[#This Row],[F]]/mass</f>
        <v>8.8990874050321143</v>
      </c>
      <c r="V1390" s="16">
        <f>U1390*(dt) + V1389</f>
        <v>0.48976267910087024</v>
      </c>
      <c r="W1390" s="18">
        <f>V1390*dt + W1389</f>
        <v>-0.42624889894783424</v>
      </c>
    </row>
    <row r="1391" spans="1:23" x14ac:dyDescent="0.25">
      <c r="A1391">
        <v>69.45</v>
      </c>
      <c r="B1391">
        <v>0.34799999999999998</v>
      </c>
      <c r="C1391">
        <v>0.57999999999999996</v>
      </c>
      <c r="D1391">
        <f t="shared" si="126"/>
        <v>-1.1999999999999955E-2</v>
      </c>
      <c r="E1391">
        <f t="shared" si="127"/>
        <v>0.20300000000000007</v>
      </c>
      <c r="F1391" s="24">
        <f t="shared" si="128"/>
        <v>1.7657999999999934E-2</v>
      </c>
      <c r="G1391" s="24">
        <f t="shared" si="129"/>
        <v>0.1341352950000001</v>
      </c>
      <c r="H1391" s="24">
        <f t="shared" si="130"/>
        <v>2.5229999999999999E-2</v>
      </c>
      <c r="I1391" s="24">
        <f t="shared" si="131"/>
        <v>0.17702329500000002</v>
      </c>
      <c r="K1391" s="17">
        <v>1390</v>
      </c>
      <c r="L1391" s="16">
        <f>L1390+dt</f>
        <v>13.889999999999748</v>
      </c>
      <c r="M1391" s="16">
        <f>-springK*(P1390)+grav*mass</f>
        <v>1.3656800012653048</v>
      </c>
      <c r="N1391" s="16">
        <f>Table2[[#This Row],[F]]/mass</f>
        <v>9.1045333417686987</v>
      </c>
      <c r="O1391" s="16">
        <f>N1391*(dt) + O1390</f>
        <v>0.60187498647171778</v>
      </c>
      <c r="P1391" s="18">
        <f>O1391*dt + P1390</f>
        <v>-0.42979999072903163</v>
      </c>
      <c r="R1391" s="17">
        <v>1390</v>
      </c>
      <c r="S1391" s="16">
        <f>S1390+dt</f>
        <v>13.889999999999748</v>
      </c>
      <c r="T1391" s="16">
        <f>-springK*(W1390)+grav*mass-$Y$2*V1390</f>
        <v>1.3028905694713</v>
      </c>
      <c r="U1391" s="16">
        <f>Table24[[#This Row],[F]]/mass</f>
        <v>8.6859371298086678</v>
      </c>
      <c r="V1391" s="16">
        <f>U1391*(dt) + V1390</f>
        <v>0.57662205039895698</v>
      </c>
      <c r="W1391" s="18">
        <f>V1391*dt + W1390</f>
        <v>-0.42048267844384468</v>
      </c>
    </row>
    <row r="1392" spans="1:23" x14ac:dyDescent="0.25">
      <c r="A1392">
        <v>69.5</v>
      </c>
      <c r="B1392">
        <v>0.376</v>
      </c>
      <c r="C1392">
        <v>0.52</v>
      </c>
      <c r="D1392">
        <f t="shared" si="126"/>
        <v>-3.999999999999998E-2</v>
      </c>
      <c r="E1392">
        <f t="shared" si="127"/>
        <v>0.17500000000000004</v>
      </c>
      <c r="F1392" s="24">
        <f t="shared" si="128"/>
        <v>5.8859999999999968E-2</v>
      </c>
      <c r="G1392" s="24">
        <f t="shared" si="129"/>
        <v>9.9684375000000047E-2</v>
      </c>
      <c r="H1392" s="24">
        <f t="shared" si="130"/>
        <v>2.0280000000000003E-2</v>
      </c>
      <c r="I1392" s="24">
        <f t="shared" si="131"/>
        <v>0.17882437500000001</v>
      </c>
      <c r="K1392" s="17">
        <v>1391</v>
      </c>
      <c r="L1392" s="16">
        <f>L1391+dt</f>
        <v>13.899999999999748</v>
      </c>
      <c r="M1392" s="16">
        <f>-springK*(P1391)+grav*mass</f>
        <v>1.3264979396459957</v>
      </c>
      <c r="N1392" s="16">
        <f>Table2[[#This Row],[F]]/mass</f>
        <v>8.8433195976399723</v>
      </c>
      <c r="O1392" s="16">
        <f>N1392*(dt) + O1391</f>
        <v>0.69030818244811754</v>
      </c>
      <c r="P1392" s="18">
        <f>O1392*dt + P1391</f>
        <v>-0.42289690890455045</v>
      </c>
      <c r="R1392" s="17">
        <v>1391</v>
      </c>
      <c r="S1392" s="16">
        <f>S1391+dt</f>
        <v>13.899999999999748</v>
      </c>
      <c r="T1392" s="16">
        <f>-springK*(W1391)+grav*mass-$Y$2*V1391</f>
        <v>1.26526561461903</v>
      </c>
      <c r="U1392" s="16">
        <f>Table24[[#This Row],[F]]/mass</f>
        <v>8.4351040974602007</v>
      </c>
      <c r="V1392" s="16">
        <f>U1392*(dt) + V1391</f>
        <v>0.66097309137355897</v>
      </c>
      <c r="W1392" s="18">
        <f>V1392*dt + W1391</f>
        <v>-0.41387294753010911</v>
      </c>
    </row>
    <row r="1393" spans="1:23" x14ac:dyDescent="0.25">
      <c r="A1393">
        <v>69.55</v>
      </c>
      <c r="B1393">
        <v>0.4</v>
      </c>
      <c r="C1393">
        <v>0.41</v>
      </c>
      <c r="D1393">
        <f t="shared" si="126"/>
        <v>-6.4000000000000001E-2</v>
      </c>
      <c r="E1393">
        <f t="shared" si="127"/>
        <v>0.15100000000000002</v>
      </c>
      <c r="F1393" s="24">
        <f t="shared" si="128"/>
        <v>9.4175999999999996E-2</v>
      </c>
      <c r="G1393" s="24">
        <f t="shared" si="129"/>
        <v>7.421725500000001E-2</v>
      </c>
      <c r="H1393" s="24">
        <f t="shared" si="130"/>
        <v>1.2607499999999997E-2</v>
      </c>
      <c r="I1393" s="24">
        <f t="shared" si="131"/>
        <v>0.18100075500000001</v>
      </c>
      <c r="K1393" s="17">
        <v>1392</v>
      </c>
      <c r="L1393" s="16">
        <f>L1392+dt</f>
        <v>13.909999999999748</v>
      </c>
      <c r="M1393" s="16">
        <f>-springK*(P1392)+grav*mass</f>
        <v>1.2815588769686233</v>
      </c>
      <c r="N1393" s="16">
        <f>Table2[[#This Row],[F]]/mass</f>
        <v>8.5437258464574892</v>
      </c>
      <c r="O1393" s="16">
        <f>N1393*(dt) + O1392</f>
        <v>0.77574544091269249</v>
      </c>
      <c r="P1393" s="18">
        <f>O1393*dt + P1392</f>
        <v>-0.4151394544954235</v>
      </c>
      <c r="R1393" s="17">
        <v>1392</v>
      </c>
      <c r="S1393" s="16">
        <f>S1392+dt</f>
        <v>13.909999999999748</v>
      </c>
      <c r="T1393" s="16">
        <f>-springK*(W1392)+grav*mass-$Y$2*V1392</f>
        <v>1.2221519153296365</v>
      </c>
      <c r="U1393" s="16">
        <f>Table24[[#This Row],[F]]/mass</f>
        <v>8.147679435530911</v>
      </c>
      <c r="V1393" s="16">
        <f>U1393*(dt) + V1392</f>
        <v>0.74244988572886805</v>
      </c>
      <c r="W1393" s="18">
        <f>V1393*dt + W1392</f>
        <v>-0.40644844867282043</v>
      </c>
    </row>
    <row r="1394" spans="1:23" x14ac:dyDescent="0.25">
      <c r="A1394">
        <v>69.599999999999994</v>
      </c>
      <c r="B1394">
        <v>0.41699999999999998</v>
      </c>
      <c r="C1394">
        <v>0.25</v>
      </c>
      <c r="D1394">
        <f t="shared" si="126"/>
        <v>-8.0999999999999961E-2</v>
      </c>
      <c r="E1394">
        <f t="shared" si="127"/>
        <v>0.13400000000000006</v>
      </c>
      <c r="F1394" s="24">
        <f t="shared" si="128"/>
        <v>0.11919149999999995</v>
      </c>
      <c r="G1394" s="24">
        <f t="shared" si="129"/>
        <v>5.8446780000000052E-2</v>
      </c>
      <c r="H1394" s="24">
        <f t="shared" si="130"/>
        <v>4.6874999999999998E-3</v>
      </c>
      <c r="I1394" s="24">
        <f t="shared" si="131"/>
        <v>0.18232578000000002</v>
      </c>
      <c r="K1394" s="17">
        <v>1393</v>
      </c>
      <c r="L1394" s="16">
        <f>L1393+dt</f>
        <v>13.919999999999748</v>
      </c>
      <c r="M1394" s="16">
        <f>-springK*(P1393)+grav*mass</f>
        <v>1.2310578487652071</v>
      </c>
      <c r="N1394" s="16">
        <f>Table2[[#This Row],[F]]/mass</f>
        <v>8.2070523251013814</v>
      </c>
      <c r="O1394" s="16">
        <f>N1394*(dt) + O1393</f>
        <v>0.85781596416370631</v>
      </c>
      <c r="P1394" s="18">
        <f>O1394*dt + P1393</f>
        <v>-0.40656129485378645</v>
      </c>
      <c r="R1394" s="17">
        <v>1393</v>
      </c>
      <c r="S1394" s="16">
        <f>S1393+dt</f>
        <v>13.919999999999748</v>
      </c>
      <c r="T1394" s="16">
        <f>-springK*(W1393)+grav*mass-$Y$2*V1393</f>
        <v>1.1737369509743318</v>
      </c>
      <c r="U1394" s="16">
        <f>Table24[[#This Row],[F]]/mass</f>
        <v>7.8249130064955459</v>
      </c>
      <c r="V1394" s="16">
        <f>U1394*(dt) + V1393</f>
        <v>0.82069901579382354</v>
      </c>
      <c r="W1394" s="18">
        <f>V1394*dt + W1393</f>
        <v>-0.39824145851488219</v>
      </c>
    </row>
    <row r="1395" spans="1:23" x14ac:dyDescent="0.25">
      <c r="A1395">
        <v>69.650000000000006</v>
      </c>
      <c r="B1395">
        <v>0.42499999999999999</v>
      </c>
      <c r="C1395">
        <v>7.0000000000000007E-2</v>
      </c>
      <c r="D1395">
        <f t="shared" si="126"/>
        <v>-8.8999999999999968E-2</v>
      </c>
      <c r="E1395">
        <f t="shared" si="127"/>
        <v>0.12600000000000006</v>
      </c>
      <c r="F1395" s="24">
        <f t="shared" si="128"/>
        <v>0.13096349999999995</v>
      </c>
      <c r="G1395" s="24">
        <f t="shared" si="129"/>
        <v>5.1676380000000049E-2</v>
      </c>
      <c r="H1395" s="24">
        <f t="shared" si="130"/>
        <v>3.6750000000000004E-4</v>
      </c>
      <c r="I1395" s="24">
        <f t="shared" si="131"/>
        <v>0.18300738</v>
      </c>
      <c r="K1395" s="17">
        <v>1394</v>
      </c>
      <c r="L1395" s="16">
        <f>L1394+dt</f>
        <v>13.929999999999747</v>
      </c>
      <c r="M1395" s="16">
        <f>-springK*(P1394)+grav*mass</f>
        <v>1.1752140294981495</v>
      </c>
      <c r="N1395" s="16">
        <f>Table2[[#This Row],[F]]/mass</f>
        <v>7.8347601966543303</v>
      </c>
      <c r="O1395" s="16">
        <f>N1395*(dt) + O1394</f>
        <v>0.93616356613024965</v>
      </c>
      <c r="P1395" s="18">
        <f>O1395*dt + P1394</f>
        <v>-0.39719965919248396</v>
      </c>
      <c r="R1395" s="17">
        <v>1394</v>
      </c>
      <c r="S1395" s="16">
        <f>S1394+dt</f>
        <v>13.929999999999747</v>
      </c>
      <c r="T1395" s="16">
        <f>-springK*(W1394)+grav*mass-$Y$2*V1394</f>
        <v>1.1202311959160893</v>
      </c>
      <c r="U1395" s="16">
        <f>Table24[[#This Row],[F]]/mass</f>
        <v>7.4682079727739294</v>
      </c>
      <c r="V1395" s="16">
        <f>U1395*(dt) + V1394</f>
        <v>0.89538109552156286</v>
      </c>
      <c r="W1395" s="18">
        <f>V1395*dt + W1394</f>
        <v>-0.38928764755966655</v>
      </c>
    </row>
    <row r="1396" spans="1:23" x14ac:dyDescent="0.25">
      <c r="A1396">
        <v>69.7</v>
      </c>
      <c r="B1396">
        <v>0.42399999999999999</v>
      </c>
      <c r="C1396">
        <v>-0.12</v>
      </c>
      <c r="D1396">
        <f t="shared" si="126"/>
        <v>-8.7999999999999967E-2</v>
      </c>
      <c r="E1396">
        <f t="shared" si="127"/>
        <v>0.12700000000000006</v>
      </c>
      <c r="F1396" s="24">
        <f t="shared" si="128"/>
        <v>0.12949199999999997</v>
      </c>
      <c r="G1396" s="24">
        <f t="shared" si="129"/>
        <v>5.2499895000000046E-2</v>
      </c>
      <c r="H1396" s="24">
        <f t="shared" si="130"/>
        <v>1.08E-3</v>
      </c>
      <c r="I1396" s="24">
        <f t="shared" si="131"/>
        <v>0.18307189500000001</v>
      </c>
      <c r="K1396" s="17">
        <v>1395</v>
      </c>
      <c r="L1396" s="16">
        <f>L1395+dt</f>
        <v>13.939999999999747</v>
      </c>
      <c r="M1396" s="16">
        <f>-springK*(P1395)+grav*mass</f>
        <v>1.1142697813430706</v>
      </c>
      <c r="N1396" s="16">
        <f>Table2[[#This Row],[F]]/mass</f>
        <v>7.4284652089538046</v>
      </c>
      <c r="O1396" s="16">
        <f>N1396*(dt) + O1395</f>
        <v>1.0104482182197878</v>
      </c>
      <c r="P1396" s="18">
        <f>O1396*dt + P1395</f>
        <v>-0.38709517701028606</v>
      </c>
      <c r="R1396" s="17">
        <v>1395</v>
      </c>
      <c r="S1396" s="16">
        <f>S1395+dt</f>
        <v>13.939999999999747</v>
      </c>
      <c r="T1396" s="16">
        <f>-springK*(W1395)+grav*mass-$Y$2*V1395</f>
        <v>1.0618672045179078</v>
      </c>
      <c r="U1396" s="16">
        <f>Table24[[#This Row],[F]]/mass</f>
        <v>7.0791146967860525</v>
      </c>
      <c r="V1396" s="16">
        <f>U1396*(dt) + V1395</f>
        <v>0.96617224248942335</v>
      </c>
      <c r="W1396" s="18">
        <f>V1396*dt + W1395</f>
        <v>-0.37962592513477234</v>
      </c>
    </row>
    <row r="1397" spans="1:23" x14ac:dyDescent="0.25">
      <c r="A1397">
        <v>69.75</v>
      </c>
      <c r="B1397">
        <v>0.41299999999999998</v>
      </c>
      <c r="C1397">
        <v>-0.3</v>
      </c>
      <c r="D1397">
        <f t="shared" si="126"/>
        <v>-7.6999999999999957E-2</v>
      </c>
      <c r="E1397">
        <f t="shared" si="127"/>
        <v>0.13800000000000007</v>
      </c>
      <c r="F1397" s="24">
        <f t="shared" si="128"/>
        <v>0.11330549999999993</v>
      </c>
      <c r="G1397" s="24">
        <f t="shared" si="129"/>
        <v>6.1988220000000059E-2</v>
      </c>
      <c r="H1397" s="24">
        <f t="shared" si="130"/>
        <v>6.7499999999999999E-3</v>
      </c>
      <c r="I1397" s="24">
        <f t="shared" si="131"/>
        <v>0.18204371999999999</v>
      </c>
      <c r="K1397" s="17">
        <v>1396</v>
      </c>
      <c r="L1397" s="16">
        <f>L1396+dt</f>
        <v>13.949999999999747</v>
      </c>
      <c r="M1397" s="16">
        <f>-springK*(P1396)+grav*mass</f>
        <v>1.0484896023369623</v>
      </c>
      <c r="N1397" s="16">
        <f>Table2[[#This Row],[F]]/mass</f>
        <v>6.989930682246416</v>
      </c>
      <c r="O1397" s="16">
        <f>N1397*(dt) + O1396</f>
        <v>1.0803475250422521</v>
      </c>
      <c r="P1397" s="18">
        <f>O1397*dt + P1396</f>
        <v>-0.37629170175986354</v>
      </c>
      <c r="R1397" s="17">
        <v>1396</v>
      </c>
      <c r="S1397" s="16">
        <f>S1396+dt</f>
        <v>13.949999999999747</v>
      </c>
      <c r="T1397" s="16">
        <f>-springK*(W1396)+grav*mass-$Y$2*V1396</f>
        <v>0.99889860038487832</v>
      </c>
      <c r="U1397" s="16">
        <f>Table24[[#This Row],[F]]/mass</f>
        <v>6.6593240025658558</v>
      </c>
      <c r="V1397" s="16">
        <f>U1397*(dt) + V1396</f>
        <v>1.0327654825150818</v>
      </c>
      <c r="W1397" s="18">
        <f>V1397*dt + W1396</f>
        <v>-0.36929827030962153</v>
      </c>
    </row>
    <row r="1398" spans="1:23" x14ac:dyDescent="0.25">
      <c r="A1398">
        <v>69.8</v>
      </c>
      <c r="B1398">
        <v>0.39400000000000002</v>
      </c>
      <c r="C1398">
        <v>-0.44</v>
      </c>
      <c r="D1398">
        <f t="shared" si="126"/>
        <v>-5.7999999999999996E-2</v>
      </c>
      <c r="E1398">
        <f t="shared" si="127"/>
        <v>0.15700000000000003</v>
      </c>
      <c r="F1398" s="24">
        <f t="shared" si="128"/>
        <v>8.5346999999999992E-2</v>
      </c>
      <c r="G1398" s="24">
        <f t="shared" si="129"/>
        <v>8.0232495000000029E-2</v>
      </c>
      <c r="H1398" s="24">
        <f t="shared" si="130"/>
        <v>1.4519999999999998E-2</v>
      </c>
      <c r="I1398" s="24">
        <f t="shared" si="131"/>
        <v>0.18009949500000003</v>
      </c>
      <c r="K1398" s="17">
        <v>1397</v>
      </c>
      <c r="L1398" s="16">
        <f>L1397+dt</f>
        <v>13.959999999999747</v>
      </c>
      <c r="M1398" s="16">
        <f>-springK*(P1397)+grav*mass</f>
        <v>0.97815897845671151</v>
      </c>
      <c r="N1398" s="16">
        <f>Table2[[#This Row],[F]]/mass</f>
        <v>6.5210598563780771</v>
      </c>
      <c r="O1398" s="16">
        <f>N1398*(dt) + O1397</f>
        <v>1.1455581236060328</v>
      </c>
      <c r="P1398" s="18">
        <f>O1398*dt + P1397</f>
        <v>-0.36483612052380321</v>
      </c>
      <c r="R1398" s="17">
        <v>1397</v>
      </c>
      <c r="S1398" s="16">
        <f>S1397+dt</f>
        <v>13.959999999999747</v>
      </c>
      <c r="T1398" s="16">
        <f>-springK*(W1397)+grav*mass-$Y$2*V1397</f>
        <v>0.93159897423312121</v>
      </c>
      <c r="U1398" s="16">
        <f>Table24[[#This Row],[F]]/mass</f>
        <v>6.2106598282208081</v>
      </c>
      <c r="V1398" s="16">
        <f>U1398*(dt) + V1397</f>
        <v>1.0948720807972898</v>
      </c>
      <c r="W1398" s="18">
        <f>V1398*dt + W1397</f>
        <v>-0.35834954950164866</v>
      </c>
    </row>
    <row r="1399" spans="1:23" x14ac:dyDescent="0.25">
      <c r="A1399">
        <v>69.849999999999994</v>
      </c>
      <c r="B1399">
        <v>0.36899999999999999</v>
      </c>
      <c r="C1399">
        <v>-0.54</v>
      </c>
      <c r="D1399">
        <f t="shared" si="126"/>
        <v>-3.2999999999999974E-2</v>
      </c>
      <c r="E1399">
        <f t="shared" si="127"/>
        <v>0.18200000000000005</v>
      </c>
      <c r="F1399" s="24">
        <f t="shared" si="128"/>
        <v>4.8559499999999964E-2</v>
      </c>
      <c r="G1399" s="24">
        <f t="shared" si="129"/>
        <v>0.10781862000000007</v>
      </c>
      <c r="H1399" s="24">
        <f t="shared" si="130"/>
        <v>2.1870000000000001E-2</v>
      </c>
      <c r="I1399" s="24">
        <f t="shared" si="131"/>
        <v>0.17824812000000004</v>
      </c>
      <c r="K1399" s="17">
        <v>1398</v>
      </c>
      <c r="L1399" s="16">
        <f>L1398+dt</f>
        <v>13.969999999999747</v>
      </c>
      <c r="M1399" s="16">
        <f>-springK*(P1398)+grav*mass</f>
        <v>0.9035831446099587</v>
      </c>
      <c r="N1399" s="16">
        <f>Table2[[#This Row],[F]]/mass</f>
        <v>6.023887630733058</v>
      </c>
      <c r="O1399" s="16">
        <f>N1399*(dt) + O1398</f>
        <v>1.2057969999133633</v>
      </c>
      <c r="P1399" s="18">
        <f>O1399*dt + P1398</f>
        <v>-0.3527781505246696</v>
      </c>
      <c r="R1399" s="17">
        <v>1398</v>
      </c>
      <c r="S1399" s="16">
        <f>S1398+dt</f>
        <v>13.969999999999747</v>
      </c>
      <c r="T1399" s="16">
        <f>-springK*(W1398)+grav*mass-$Y$2*V1398</f>
        <v>0.8602606951749352</v>
      </c>
      <c r="U1399" s="16">
        <f>Table24[[#This Row],[F]]/mass</f>
        <v>5.7350713011662346</v>
      </c>
      <c r="V1399" s="16">
        <f>U1399*(dt) + V1398</f>
        <v>1.1522227938089522</v>
      </c>
      <c r="W1399" s="18">
        <f>V1399*dt + W1398</f>
        <v>-0.34682732156355911</v>
      </c>
    </row>
    <row r="1400" spans="1:23" x14ac:dyDescent="0.25">
      <c r="A1400">
        <v>69.900000000000006</v>
      </c>
      <c r="B1400">
        <v>0.34</v>
      </c>
      <c r="C1400">
        <v>-0.57999999999999996</v>
      </c>
      <c r="D1400">
        <f t="shared" si="126"/>
        <v>-4.0000000000000036E-3</v>
      </c>
      <c r="E1400">
        <f t="shared" si="127"/>
        <v>0.21100000000000002</v>
      </c>
      <c r="F1400" s="24">
        <f t="shared" si="128"/>
        <v>5.8860000000000049E-3</v>
      </c>
      <c r="G1400" s="24">
        <f t="shared" si="129"/>
        <v>0.14491585500000004</v>
      </c>
      <c r="H1400" s="24">
        <f t="shared" si="130"/>
        <v>2.5229999999999999E-2</v>
      </c>
      <c r="I1400" s="24">
        <f t="shared" si="131"/>
        <v>0.17603185500000004</v>
      </c>
      <c r="K1400" s="17">
        <v>1399</v>
      </c>
      <c r="L1400" s="16">
        <f>L1399+dt</f>
        <v>13.979999999999746</v>
      </c>
      <c r="M1400" s="16">
        <f>-springK*(P1399)+grav*mass</f>
        <v>0.82508575991559918</v>
      </c>
      <c r="N1400" s="16">
        <f>Table2[[#This Row],[F]]/mass</f>
        <v>5.5005717327706618</v>
      </c>
      <c r="O1400" s="16">
        <f>N1400*(dt) + O1399</f>
        <v>1.2608027172410698</v>
      </c>
      <c r="P1400" s="18">
        <f>O1400*dt + P1399</f>
        <v>-0.34017012335225888</v>
      </c>
      <c r="R1400" s="17">
        <v>1399</v>
      </c>
      <c r="S1400" s="16">
        <f>S1399+dt</f>
        <v>13.979999999999746</v>
      </c>
      <c r="T1400" s="16">
        <f>-springK*(W1399)+grav*mass-$Y$2*V1399</f>
        <v>0.78519364058496088</v>
      </c>
      <c r="U1400" s="16">
        <f>Table24[[#This Row],[F]]/mass</f>
        <v>5.2346242705664059</v>
      </c>
      <c r="V1400" s="16">
        <f>U1400*(dt) + V1399</f>
        <v>1.2045690365146162</v>
      </c>
      <c r="W1400" s="18">
        <f>V1400*dt + W1399</f>
        <v>-0.33478163119841292</v>
      </c>
    </row>
    <row r="1401" spans="1:23" x14ac:dyDescent="0.25">
      <c r="A1401">
        <v>69.95</v>
      </c>
      <c r="B1401">
        <v>0.31</v>
      </c>
      <c r="C1401">
        <v>-0.56000000000000005</v>
      </c>
      <c r="D1401">
        <f t="shared" si="126"/>
        <v>2.6000000000000023E-2</v>
      </c>
      <c r="E1401">
        <f t="shared" si="127"/>
        <v>0.24100000000000005</v>
      </c>
      <c r="F1401" s="24">
        <f t="shared" si="128"/>
        <v>-3.8259000000000036E-2</v>
      </c>
      <c r="G1401" s="24">
        <f t="shared" si="129"/>
        <v>0.18905365500000007</v>
      </c>
      <c r="H1401" s="24">
        <f t="shared" si="130"/>
        <v>2.3520000000000003E-2</v>
      </c>
      <c r="I1401" s="24">
        <f t="shared" si="131"/>
        <v>0.17431465500000004</v>
      </c>
      <c r="K1401" s="17">
        <v>1400</v>
      </c>
      <c r="L1401" s="16">
        <f>L1400+dt</f>
        <v>13.989999999999746</v>
      </c>
      <c r="M1401" s="16">
        <f>-springK*(P1400)+grav*mass</f>
        <v>0.74300750302320506</v>
      </c>
      <c r="N1401" s="16">
        <f>Table2[[#This Row],[F]]/mass</f>
        <v>4.953383353488034</v>
      </c>
      <c r="O1401" s="16">
        <f>N1401*(dt) + O1400</f>
        <v>1.3103365507759501</v>
      </c>
      <c r="P1401" s="18">
        <f>O1401*dt + P1400</f>
        <v>-0.3270667578444994</v>
      </c>
      <c r="R1401" s="17">
        <v>1400</v>
      </c>
      <c r="S1401" s="16">
        <f>S1400+dt</f>
        <v>13.989999999999746</v>
      </c>
      <c r="T1401" s="16">
        <f>-springK*(W1400)+grav*mass-$Y$2*V1400</f>
        <v>0.70672385006515348</v>
      </c>
      <c r="U1401" s="16">
        <f>Table24[[#This Row],[F]]/mass</f>
        <v>4.7114923337676897</v>
      </c>
      <c r="V1401" s="16">
        <f>U1401*(dt) + V1400</f>
        <v>1.2516839598522931</v>
      </c>
      <c r="W1401" s="18">
        <f>V1401*dt + W1400</f>
        <v>-0.32226479159988997</v>
      </c>
    </row>
    <row r="1402" spans="1:23" x14ac:dyDescent="0.25">
      <c r="A1402">
        <v>70</v>
      </c>
      <c r="B1402">
        <v>0.28399999999999997</v>
      </c>
      <c r="C1402">
        <v>-0.48</v>
      </c>
      <c r="D1402">
        <f t="shared" si="126"/>
        <v>5.2000000000000046E-2</v>
      </c>
      <c r="E1402">
        <f t="shared" si="127"/>
        <v>0.26700000000000007</v>
      </c>
      <c r="F1402" s="24">
        <f t="shared" si="128"/>
        <v>-7.6518000000000072E-2</v>
      </c>
      <c r="G1402" s="24">
        <f t="shared" si="129"/>
        <v>0.23204569500000011</v>
      </c>
      <c r="H1402" s="24">
        <f t="shared" si="130"/>
        <v>1.728E-2</v>
      </c>
      <c r="I1402" s="24">
        <f t="shared" si="131"/>
        <v>0.17280769500000001</v>
      </c>
      <c r="K1402" s="17">
        <v>1401</v>
      </c>
      <c r="L1402" s="16">
        <f>L1401+dt</f>
        <v>13.999999999999746</v>
      </c>
      <c r="M1402" s="16">
        <f>-springK*(P1401)+grav*mass</f>
        <v>0.65770459356769106</v>
      </c>
      <c r="N1402" s="16">
        <f>Table2[[#This Row],[F]]/mass</f>
        <v>4.3846972904512738</v>
      </c>
      <c r="O1402" s="16">
        <f>N1402*(dt) + O1401</f>
        <v>1.3541835236804629</v>
      </c>
      <c r="P1402" s="18">
        <f>O1402*dt + P1401</f>
        <v>-0.31352492260769477</v>
      </c>
      <c r="R1402" s="17">
        <v>1401</v>
      </c>
      <c r="S1402" s="16">
        <f>S1401+dt</f>
        <v>13.999999999999746</v>
      </c>
      <c r="T1402" s="16">
        <f>-springK*(W1401)+grav*mass-$Y$2*V1401</f>
        <v>0.62519210935543124</v>
      </c>
      <c r="U1402" s="16">
        <f>Table24[[#This Row],[F]]/mass</f>
        <v>4.1679473957028748</v>
      </c>
      <c r="V1402" s="16">
        <f>U1402*(dt) + V1401</f>
        <v>1.2933634338093218</v>
      </c>
      <c r="W1402" s="18">
        <f>V1402*dt + W1401</f>
        <v>-0.30933115726179672</v>
      </c>
    </row>
    <row r="1403" spans="1:23" x14ac:dyDescent="0.25">
      <c r="A1403">
        <v>70.05</v>
      </c>
      <c r="B1403">
        <v>0.26200000000000001</v>
      </c>
      <c r="C1403">
        <v>-0.35</v>
      </c>
      <c r="D1403">
        <f t="shared" si="126"/>
        <v>7.400000000000001E-2</v>
      </c>
      <c r="E1403">
        <f t="shared" si="127"/>
        <v>0.28900000000000003</v>
      </c>
      <c r="F1403" s="24">
        <f t="shared" si="128"/>
        <v>-0.10889100000000002</v>
      </c>
      <c r="G1403" s="24">
        <f t="shared" si="129"/>
        <v>0.27186085500000007</v>
      </c>
      <c r="H1403" s="24">
        <f t="shared" si="130"/>
        <v>9.1874999999999978E-3</v>
      </c>
      <c r="I1403" s="24">
        <f t="shared" si="131"/>
        <v>0.17215735500000004</v>
      </c>
      <c r="K1403" s="17">
        <v>1402</v>
      </c>
      <c r="L1403" s="16">
        <f>L1402+dt</f>
        <v>14.009999999999746</v>
      </c>
      <c r="M1403" s="16">
        <f>-springK*(P1402)+grav*mass</f>
        <v>0.56954724617609265</v>
      </c>
      <c r="N1403" s="16">
        <f>Table2[[#This Row],[F]]/mass</f>
        <v>3.796981641173951</v>
      </c>
      <c r="O1403" s="16">
        <f>N1403*(dt) + O1402</f>
        <v>1.3921533400922024</v>
      </c>
      <c r="P1403" s="18">
        <f>O1403*dt + P1402</f>
        <v>-0.29960338920677276</v>
      </c>
      <c r="R1403" s="17">
        <v>1402</v>
      </c>
      <c r="S1403" s="16">
        <f>S1402+dt</f>
        <v>14.009999999999746</v>
      </c>
      <c r="T1403" s="16">
        <f>-springK*(W1402)+grav*mass-$Y$2*V1402</f>
        <v>0.54095247034048699</v>
      </c>
      <c r="U1403" s="16">
        <f>Table24[[#This Row],[F]]/mass</f>
        <v>3.6063498022699134</v>
      </c>
      <c r="V1403" s="16">
        <f>U1403*(dt) + V1402</f>
        <v>1.3294269318320209</v>
      </c>
      <c r="W1403" s="18">
        <f>V1403*dt + W1402</f>
        <v>-0.29603688794347649</v>
      </c>
    </row>
    <row r="1404" spans="1:23" x14ac:dyDescent="0.25">
      <c r="A1404">
        <v>70.099999999999994</v>
      </c>
      <c r="B1404">
        <v>0.248</v>
      </c>
      <c r="C1404">
        <v>-0.18</v>
      </c>
      <c r="D1404">
        <f t="shared" si="126"/>
        <v>8.8000000000000023E-2</v>
      </c>
      <c r="E1404">
        <f t="shared" si="127"/>
        <v>0.30300000000000005</v>
      </c>
      <c r="F1404" s="24">
        <f t="shared" si="128"/>
        <v>-0.12949200000000005</v>
      </c>
      <c r="G1404" s="24">
        <f t="shared" si="129"/>
        <v>0.29883829500000009</v>
      </c>
      <c r="H1404" s="24">
        <f t="shared" si="130"/>
        <v>2.4299999999999999E-3</v>
      </c>
      <c r="I1404" s="24">
        <f t="shared" si="131"/>
        <v>0.17177629500000002</v>
      </c>
      <c r="K1404" s="17">
        <v>1403</v>
      </c>
      <c r="L1404" s="16">
        <f>L1403+dt</f>
        <v>14.019999999999746</v>
      </c>
      <c r="M1404" s="16">
        <f>-springK*(P1403)+grav*mass</f>
        <v>0.47891806373609058</v>
      </c>
      <c r="N1404" s="16">
        <f>Table2[[#This Row],[F]]/mass</f>
        <v>3.1927870915739374</v>
      </c>
      <c r="O1404" s="16">
        <f>N1404*(dt) + O1403</f>
        <v>1.4240812110079417</v>
      </c>
      <c r="P1404" s="18">
        <f>O1404*dt + P1403</f>
        <v>-0.28536257709669333</v>
      </c>
      <c r="R1404" s="17">
        <v>1403</v>
      </c>
      <c r="S1404" s="16">
        <f>S1403+dt</f>
        <v>14.019999999999746</v>
      </c>
      <c r="T1404" s="16">
        <f>-springK*(W1403)+grav*mass-$Y$2*V1403</f>
        <v>0.45437071358019976</v>
      </c>
      <c r="U1404" s="16">
        <f>Table24[[#This Row],[F]]/mass</f>
        <v>3.0291380905346652</v>
      </c>
      <c r="V1404" s="16">
        <f>U1404*(dt) + V1403</f>
        <v>1.3597183127373675</v>
      </c>
      <c r="W1404" s="18">
        <f>V1404*dt + W1403</f>
        <v>-0.28243970481610281</v>
      </c>
    </row>
    <row r="1405" spans="1:23" x14ac:dyDescent="0.25">
      <c r="A1405">
        <v>70.150000000000006</v>
      </c>
      <c r="B1405">
        <v>0.24399999999999999</v>
      </c>
      <c r="C1405" s="25">
        <v>8.52E-4</v>
      </c>
      <c r="D1405">
        <f t="shared" si="126"/>
        <v>9.2000000000000026E-2</v>
      </c>
      <c r="E1405">
        <f t="shared" si="127"/>
        <v>0.30700000000000005</v>
      </c>
      <c r="F1405" s="24">
        <f t="shared" si="128"/>
        <v>-0.13537800000000003</v>
      </c>
      <c r="G1405" s="24">
        <f t="shared" si="129"/>
        <v>0.3067804950000001</v>
      </c>
      <c r="H1405" s="24">
        <f t="shared" si="130"/>
        <v>5.4442799999999996E-8</v>
      </c>
      <c r="I1405" s="24">
        <f t="shared" si="131"/>
        <v>0.17140254944280006</v>
      </c>
      <c r="K1405" s="17">
        <v>1404</v>
      </c>
      <c r="L1405" s="16">
        <f>L1404+dt</f>
        <v>14.029999999999745</v>
      </c>
      <c r="M1405" s="16">
        <f>-springK*(P1404)+grav*mass</f>
        <v>0.38621037689947357</v>
      </c>
      <c r="N1405" s="16">
        <f>Table2[[#This Row],[F]]/mass</f>
        <v>2.5747358459964906</v>
      </c>
      <c r="O1405" s="16">
        <f>N1405*(dt) + O1404</f>
        <v>1.4498285694679067</v>
      </c>
      <c r="P1405" s="18">
        <f>O1405*dt + P1404</f>
        <v>-0.27086429140201423</v>
      </c>
      <c r="R1405" s="17">
        <v>1404</v>
      </c>
      <c r="S1405" s="16">
        <f>S1404+dt</f>
        <v>14.029999999999745</v>
      </c>
      <c r="T1405" s="16">
        <f>-springK*(W1404)+grav*mass-$Y$2*V1404</f>
        <v>0.3658227600400919</v>
      </c>
      <c r="U1405" s="16">
        <f>Table24[[#This Row],[F]]/mass</f>
        <v>2.4388184002672793</v>
      </c>
      <c r="V1405" s="16">
        <f>U1405*(dt) + V1404</f>
        <v>1.3841064967400403</v>
      </c>
      <c r="W1405" s="18">
        <f>V1405*dt + W1404</f>
        <v>-0.26859863984870241</v>
      </c>
    </row>
    <row r="1406" spans="1:23" x14ac:dyDescent="0.25">
      <c r="A1406">
        <v>70.2</v>
      </c>
      <c r="B1406">
        <v>0.249</v>
      </c>
      <c r="C1406">
        <v>0.19</v>
      </c>
      <c r="D1406">
        <f t="shared" si="126"/>
        <v>8.7000000000000022E-2</v>
      </c>
      <c r="E1406">
        <f t="shared" si="127"/>
        <v>0.30200000000000005</v>
      </c>
      <c r="F1406" s="24">
        <f t="shared" si="128"/>
        <v>-0.12802050000000004</v>
      </c>
      <c r="G1406" s="24">
        <f t="shared" si="129"/>
        <v>0.29686902000000004</v>
      </c>
      <c r="H1406" s="24">
        <f t="shared" si="130"/>
        <v>2.7074999999999998E-3</v>
      </c>
      <c r="I1406" s="24">
        <f t="shared" si="131"/>
        <v>0.17155602</v>
      </c>
      <c r="K1406" s="17">
        <v>1405</v>
      </c>
      <c r="L1406" s="16">
        <f>L1405+dt</f>
        <v>14.039999999999745</v>
      </c>
      <c r="M1406" s="16">
        <f>-springK*(P1405)+grav*mass</f>
        <v>0.29182653702711248</v>
      </c>
      <c r="N1406" s="16">
        <f>Table2[[#This Row],[F]]/mass</f>
        <v>1.9455102468474166</v>
      </c>
      <c r="O1406" s="16">
        <f>N1406*(dt) + O1405</f>
        <v>1.4692836719363809</v>
      </c>
      <c r="P1406" s="18">
        <f>O1406*dt + P1405</f>
        <v>-0.2561714546826504</v>
      </c>
      <c r="R1406" s="17">
        <v>1405</v>
      </c>
      <c r="S1406" s="16">
        <f>S1405+dt</f>
        <v>14.039999999999745</v>
      </c>
      <c r="T1406" s="16">
        <f>-springK*(W1405)+grav*mass-$Y$2*V1405</f>
        <v>0.27569303891831265</v>
      </c>
      <c r="U1406" s="16">
        <f>Table24[[#This Row],[F]]/mass</f>
        <v>1.8379535927887511</v>
      </c>
      <c r="V1406" s="16">
        <f>U1406*(dt) + V1405</f>
        <v>1.4024860326679278</v>
      </c>
      <c r="W1406" s="18">
        <f>V1406*dt + W1405</f>
        <v>-0.25457377952202315</v>
      </c>
    </row>
    <row r="1407" spans="1:23" x14ac:dyDescent="0.25">
      <c r="A1407">
        <v>70.25</v>
      </c>
      <c r="B1407">
        <v>0.26300000000000001</v>
      </c>
      <c r="C1407">
        <v>0.36</v>
      </c>
      <c r="D1407">
        <f t="shared" si="126"/>
        <v>7.3000000000000009E-2</v>
      </c>
      <c r="E1407">
        <f t="shared" si="127"/>
        <v>0.28800000000000003</v>
      </c>
      <c r="F1407" s="24">
        <f t="shared" si="128"/>
        <v>-0.10741950000000001</v>
      </c>
      <c r="G1407" s="24">
        <f t="shared" si="129"/>
        <v>0.26998272000000006</v>
      </c>
      <c r="H1407" s="24">
        <f t="shared" si="130"/>
        <v>9.7199999999999995E-3</v>
      </c>
      <c r="I1407" s="24">
        <f t="shared" si="131"/>
        <v>0.17228322000000007</v>
      </c>
      <c r="K1407" s="17">
        <v>1406</v>
      </c>
      <c r="L1407" s="16">
        <f>L1406+dt</f>
        <v>14.049999999999745</v>
      </c>
      <c r="M1407" s="16">
        <f>-springK*(P1406)+grav*mass</f>
        <v>0.19617616998405407</v>
      </c>
      <c r="N1407" s="16">
        <f>Table2[[#This Row],[F]]/mass</f>
        <v>1.3078411332270272</v>
      </c>
      <c r="O1407" s="16">
        <f>N1407*(dt) + O1406</f>
        <v>1.482362083268651</v>
      </c>
      <c r="P1407" s="18">
        <f>O1407*dt + P1406</f>
        <v>-0.24134783384996389</v>
      </c>
      <c r="R1407" s="17">
        <v>1406</v>
      </c>
      <c r="S1407" s="16">
        <f>S1406+dt</f>
        <v>14.049999999999745</v>
      </c>
      <c r="T1407" s="16">
        <f>-springK*(W1406)+grav*mass-$Y$2*V1406</f>
        <v>0.18437281865570262</v>
      </c>
      <c r="U1407" s="16">
        <f>Table24[[#This Row],[F]]/mass</f>
        <v>1.2291521243713508</v>
      </c>
      <c r="V1407" s="16">
        <f>U1407*(dt) + V1406</f>
        <v>1.4147775539116414</v>
      </c>
      <c r="W1407" s="18">
        <f>V1407*dt + W1406</f>
        <v>-0.24042600398290673</v>
      </c>
    </row>
    <row r="1408" spans="1:23" x14ac:dyDescent="0.25">
      <c r="A1408">
        <v>70.3</v>
      </c>
      <c r="B1408">
        <v>0.28399999999999997</v>
      </c>
      <c r="C1408">
        <v>0.49</v>
      </c>
      <c r="D1408">
        <f t="shared" si="126"/>
        <v>5.2000000000000046E-2</v>
      </c>
      <c r="E1408">
        <f t="shared" si="127"/>
        <v>0.26700000000000007</v>
      </c>
      <c r="F1408" s="24">
        <f t="shared" si="128"/>
        <v>-7.6518000000000072E-2</v>
      </c>
      <c r="G1408" s="24">
        <f t="shared" si="129"/>
        <v>0.23204569500000011</v>
      </c>
      <c r="H1408" s="24">
        <f t="shared" si="130"/>
        <v>1.8007499999999999E-2</v>
      </c>
      <c r="I1408" s="24">
        <f t="shared" si="131"/>
        <v>0.17353519500000003</v>
      </c>
      <c r="K1408" s="17">
        <v>1407</v>
      </c>
      <c r="L1408" s="16">
        <f>L1407+dt</f>
        <v>14.059999999999745</v>
      </c>
      <c r="M1408" s="16">
        <f>-springK*(P1407)+grav*mass</f>
        <v>9.967439836326486E-2</v>
      </c>
      <c r="N1408" s="16">
        <f>Table2[[#This Row],[F]]/mass</f>
        <v>0.66449598908843244</v>
      </c>
      <c r="O1408" s="16">
        <f>N1408*(dt) + O1407</f>
        <v>1.4890070431595355</v>
      </c>
      <c r="P1408" s="18">
        <f>O1408*dt + P1407</f>
        <v>-0.22645776341836854</v>
      </c>
      <c r="R1408" s="17">
        <v>1407</v>
      </c>
      <c r="S1408" s="16">
        <f>S1407+dt</f>
        <v>14.059999999999745</v>
      </c>
      <c r="T1408" s="16">
        <f>-springK*(W1407)+grav*mass-$Y$2*V1407</f>
        <v>9.2258508374811171E-2</v>
      </c>
      <c r="U1408" s="16">
        <f>Table24[[#This Row],[F]]/mass</f>
        <v>0.61505672249874122</v>
      </c>
      <c r="V1408" s="16">
        <f>U1408*(dt) + V1407</f>
        <v>1.4209281211366287</v>
      </c>
      <c r="W1408" s="18">
        <f>V1408*dt + W1407</f>
        <v>-0.22621672277154045</v>
      </c>
    </row>
    <row r="1409" spans="1:23" x14ac:dyDescent="0.25">
      <c r="A1409">
        <v>70.349999999999994</v>
      </c>
      <c r="B1409">
        <v>0.311</v>
      </c>
      <c r="C1409">
        <v>0.56000000000000005</v>
      </c>
      <c r="D1409">
        <f t="shared" si="126"/>
        <v>2.5000000000000022E-2</v>
      </c>
      <c r="E1409">
        <f t="shared" si="127"/>
        <v>0.24000000000000005</v>
      </c>
      <c r="F1409" s="24">
        <f t="shared" si="128"/>
        <v>-3.6787500000000035E-2</v>
      </c>
      <c r="G1409" s="24">
        <f t="shared" si="129"/>
        <v>0.18748800000000004</v>
      </c>
      <c r="H1409" s="24">
        <f t="shared" si="130"/>
        <v>2.3520000000000003E-2</v>
      </c>
      <c r="I1409" s="24">
        <f t="shared" si="131"/>
        <v>0.17422050000000003</v>
      </c>
      <c r="K1409" s="17">
        <v>1408</v>
      </c>
      <c r="L1409" s="16">
        <f>L1408+dt</f>
        <v>14.069999999999744</v>
      </c>
      <c r="M1409" s="16">
        <f>-springK*(P1408)+grav*mass</f>
        <v>2.7400398535790682E-3</v>
      </c>
      <c r="N1409" s="16">
        <f>Table2[[#This Row],[F]]/mass</f>
        <v>1.8266932357193788E-2</v>
      </c>
      <c r="O1409" s="16">
        <f>N1409*(dt) + O1408</f>
        <v>1.4891897124831075</v>
      </c>
      <c r="P1409" s="18">
        <f>O1409*dt + P1408</f>
        <v>-0.21156586629353746</v>
      </c>
      <c r="R1409" s="17">
        <v>1408</v>
      </c>
      <c r="S1409" s="16">
        <f>S1408+dt</f>
        <v>14.069999999999744</v>
      </c>
      <c r="T1409" s="16">
        <f>-springK*(W1408)+grav*mass-$Y$2*V1408</f>
        <v>-2.500628784083813E-4</v>
      </c>
      <c r="U1409" s="16">
        <f>Table24[[#This Row],[F]]/mass</f>
        <v>-1.6670858560558755E-3</v>
      </c>
      <c r="V1409" s="16">
        <f>U1409*(dt) + V1408</f>
        <v>1.4209114502780682</v>
      </c>
      <c r="W1409" s="18">
        <f>V1409*dt + W1408</f>
        <v>-0.21200760826875978</v>
      </c>
    </row>
    <row r="1410" spans="1:23" x14ac:dyDescent="0.25">
      <c r="A1410">
        <v>70.400000000000006</v>
      </c>
      <c r="B1410">
        <v>0.34100000000000003</v>
      </c>
      <c r="C1410">
        <v>0.57999999999999996</v>
      </c>
      <c r="D1410">
        <f t="shared" si="126"/>
        <v>-5.0000000000000044E-3</v>
      </c>
      <c r="E1410">
        <f t="shared" si="127"/>
        <v>0.21000000000000002</v>
      </c>
      <c r="F1410" s="24">
        <f t="shared" si="128"/>
        <v>7.3575000000000073E-3</v>
      </c>
      <c r="G1410" s="24">
        <f t="shared" si="129"/>
        <v>0.14354550000000002</v>
      </c>
      <c r="H1410" s="24">
        <f t="shared" si="130"/>
        <v>2.5229999999999999E-2</v>
      </c>
      <c r="I1410" s="24">
        <f t="shared" si="131"/>
        <v>0.17613300000000004</v>
      </c>
      <c r="K1410" s="17">
        <v>1409</v>
      </c>
      <c r="L1410" s="16">
        <f>L1409+dt</f>
        <v>14.079999999999744</v>
      </c>
      <c r="M1410" s="16">
        <f>-springK*(P1409)+grav*mass</f>
        <v>-9.4206210429071291E-2</v>
      </c>
      <c r="N1410" s="16">
        <f>Table2[[#This Row],[F]]/mass</f>
        <v>-0.62804140286047527</v>
      </c>
      <c r="O1410" s="16">
        <f>N1410*(dt) + O1409</f>
        <v>1.4829092984545027</v>
      </c>
      <c r="P1410" s="18">
        <f>O1410*dt + P1409</f>
        <v>-0.19673677330899245</v>
      </c>
      <c r="R1410" s="17">
        <v>1409</v>
      </c>
      <c r="S1410" s="16">
        <f>S1409+dt</f>
        <v>14.079999999999744</v>
      </c>
      <c r="T1410" s="16">
        <f>-springK*(W1409)+grav*mass-$Y$2*V1409</f>
        <v>-9.275138162065194E-2</v>
      </c>
      <c r="U1410" s="16">
        <f>Table24[[#This Row],[F]]/mass</f>
        <v>-0.61834254413767964</v>
      </c>
      <c r="V1410" s="16">
        <f>U1410*(dt) + V1409</f>
        <v>1.4147280248366914</v>
      </c>
      <c r="W1410" s="18">
        <f>V1410*dt + W1409</f>
        <v>-0.19786032802039286</v>
      </c>
    </row>
    <row r="1411" spans="1:23" x14ac:dyDescent="0.25">
      <c r="A1411">
        <v>70.45</v>
      </c>
      <c r="B1411">
        <v>0.36899999999999999</v>
      </c>
      <c r="C1411">
        <v>0.54</v>
      </c>
      <c r="D1411">
        <f t="shared" ref="D1411:D1474" si="132">springEq - B1411</f>
        <v>-3.2999999999999974E-2</v>
      </c>
      <c r="E1411">
        <f t="shared" ref="E1411:E1474" si="133">springNs - B1411</f>
        <v>0.18200000000000005</v>
      </c>
      <c r="F1411" s="24">
        <f t="shared" ref="F1411:F1474" si="134">D1411*massPrev*gravity</f>
        <v>4.8559499999999964E-2</v>
      </c>
      <c r="G1411" s="24">
        <f t="shared" ref="G1411:G1474" si="135">POWER(E1411,2)*0.5*springConst</f>
        <v>0.10781862000000007</v>
      </c>
      <c r="H1411" s="24">
        <f t="shared" ref="H1411:H1474" si="136">POWER(C1411,2)*0.5*massPrev</f>
        <v>2.1870000000000001E-2</v>
      </c>
      <c r="I1411" s="24">
        <f t="shared" si="131"/>
        <v>0.17824812000000004</v>
      </c>
      <c r="K1411" s="17">
        <v>1410</v>
      </c>
      <c r="L1411" s="16">
        <f>L1410+dt</f>
        <v>14.089999999999744</v>
      </c>
      <c r="M1411" s="16">
        <f>-springK*(P1410)+grav*mass</f>
        <v>-0.19074360575845928</v>
      </c>
      <c r="N1411" s="16">
        <f>Table2[[#This Row],[F]]/mass</f>
        <v>-1.2716240383897286</v>
      </c>
      <c r="O1411" s="16">
        <f>N1411*(dt) + O1410</f>
        <v>1.4701930580706055</v>
      </c>
      <c r="P1411" s="18">
        <f>O1411*dt + P1410</f>
        <v>-0.18203484272828641</v>
      </c>
      <c r="R1411" s="17">
        <v>1410</v>
      </c>
      <c r="S1411" s="16">
        <f>S1410+dt</f>
        <v>14.089999999999744</v>
      </c>
      <c r="T1411" s="16">
        <f>-springK*(W1410)+grav*mass-$Y$2*V1410</f>
        <v>-0.18484399261207932</v>
      </c>
      <c r="U1411" s="16">
        <f>Table24[[#This Row],[F]]/mass</f>
        <v>-1.2322932840805287</v>
      </c>
      <c r="V1411" s="16">
        <f>U1411*(dt) + V1410</f>
        <v>1.4024050919958861</v>
      </c>
      <c r="W1411" s="18">
        <f>V1411*dt + W1410</f>
        <v>-0.18383627710043399</v>
      </c>
    </row>
    <row r="1412" spans="1:23" x14ac:dyDescent="0.25">
      <c r="A1412">
        <v>70.5</v>
      </c>
      <c r="B1412">
        <v>0.39500000000000002</v>
      </c>
      <c r="C1412">
        <v>0.44</v>
      </c>
      <c r="D1412">
        <f t="shared" si="132"/>
        <v>-5.8999999999999997E-2</v>
      </c>
      <c r="E1412">
        <f t="shared" si="133"/>
        <v>0.15600000000000003</v>
      </c>
      <c r="F1412" s="24">
        <f t="shared" si="134"/>
        <v>8.6818499999999993E-2</v>
      </c>
      <c r="G1412" s="24">
        <f t="shared" si="135"/>
        <v>7.9213680000000022E-2</v>
      </c>
      <c r="H1412" s="24">
        <f t="shared" si="136"/>
        <v>1.4519999999999998E-2</v>
      </c>
      <c r="I1412" s="24">
        <f t="shared" ref="I1412:I1475" si="137">F1412+G1412+H1412</f>
        <v>0.18055218000000003</v>
      </c>
      <c r="K1412" s="17">
        <v>1411</v>
      </c>
      <c r="L1412" s="16">
        <f>L1411+dt</f>
        <v>14.099999999999744</v>
      </c>
      <c r="M1412" s="16">
        <f>-springK*(P1411)+grav*mass</f>
        <v>-0.2864531738388556</v>
      </c>
      <c r="N1412" s="16">
        <f>Table2[[#This Row],[F]]/mass</f>
        <v>-1.9096878255923708</v>
      </c>
      <c r="O1412" s="16">
        <f>N1412*(dt) + O1411</f>
        <v>1.4510961798146818</v>
      </c>
      <c r="P1412" s="18">
        <f>O1412*dt + P1411</f>
        <v>-0.16752388093013959</v>
      </c>
      <c r="R1412" s="17">
        <v>1411</v>
      </c>
      <c r="S1412" s="16">
        <f>S1411+dt</f>
        <v>14.099999999999744</v>
      </c>
      <c r="T1412" s="16">
        <f>-springK*(W1411)+grav*mass-$Y$2*V1411</f>
        <v>-0.27612824116817075</v>
      </c>
      <c r="U1412" s="16">
        <f>Table24[[#This Row],[F]]/mass</f>
        <v>-1.8408549411211383</v>
      </c>
      <c r="V1412" s="16">
        <f>U1412*(dt) + V1411</f>
        <v>1.3839965425846747</v>
      </c>
      <c r="W1412" s="18">
        <f>V1412*dt + W1411</f>
        <v>-0.16999631167458723</v>
      </c>
    </row>
    <row r="1413" spans="1:23" x14ac:dyDescent="0.25">
      <c r="A1413">
        <v>70.55</v>
      </c>
      <c r="B1413">
        <v>0.41299999999999998</v>
      </c>
      <c r="C1413">
        <v>0.28999999999999998</v>
      </c>
      <c r="D1413">
        <f t="shared" si="132"/>
        <v>-7.6999999999999957E-2</v>
      </c>
      <c r="E1413">
        <f t="shared" si="133"/>
        <v>0.13800000000000007</v>
      </c>
      <c r="F1413" s="24">
        <f t="shared" si="134"/>
        <v>0.11330549999999993</v>
      </c>
      <c r="G1413" s="24">
        <f t="shared" si="135"/>
        <v>6.1988220000000059E-2</v>
      </c>
      <c r="H1413" s="24">
        <f t="shared" si="136"/>
        <v>6.3074999999999997E-3</v>
      </c>
      <c r="I1413" s="24">
        <f t="shared" si="137"/>
        <v>0.18160121999999998</v>
      </c>
      <c r="K1413" s="17">
        <v>1412</v>
      </c>
      <c r="L1413" s="16">
        <f>L1412+dt</f>
        <v>14.109999999999744</v>
      </c>
      <c r="M1413" s="16">
        <f>-springK*(P1412)+grav*mass</f>
        <v>-0.38091953514479138</v>
      </c>
      <c r="N1413" s="16">
        <f>Table2[[#This Row],[F]]/mass</f>
        <v>-2.5394635676319428</v>
      </c>
      <c r="O1413" s="16">
        <f>N1413*(dt) + O1412</f>
        <v>1.4257015441383623</v>
      </c>
      <c r="P1413" s="18">
        <f>O1413*dt + P1412</f>
        <v>-0.15326686548875595</v>
      </c>
      <c r="R1413" s="17">
        <v>1412</v>
      </c>
      <c r="S1413" s="16">
        <f>S1412+dt</f>
        <v>14.109999999999744</v>
      </c>
      <c r="T1413" s="16">
        <f>-springK*(W1412)+grav*mass-$Y$2*V1412</f>
        <v>-0.36620800754102178</v>
      </c>
      <c r="U1413" s="16">
        <f>Table24[[#This Row],[F]]/mass</f>
        <v>-2.4413867169401455</v>
      </c>
      <c r="V1413" s="16">
        <f>U1413*(dt) + V1412</f>
        <v>1.3595826754152733</v>
      </c>
      <c r="W1413" s="18">
        <f>V1413*dt + W1412</f>
        <v>-0.15640048492043448</v>
      </c>
    </row>
    <row r="1414" spans="1:23" x14ac:dyDescent="0.25">
      <c r="A1414">
        <v>70.599999999999994</v>
      </c>
      <c r="B1414">
        <v>0.42299999999999999</v>
      </c>
      <c r="C1414">
        <v>0.11</v>
      </c>
      <c r="D1414">
        <f t="shared" si="132"/>
        <v>-8.6999999999999966E-2</v>
      </c>
      <c r="E1414">
        <f t="shared" si="133"/>
        <v>0.12800000000000006</v>
      </c>
      <c r="F1414" s="24">
        <f t="shared" si="134"/>
        <v>0.12802049999999995</v>
      </c>
      <c r="G1414" s="24">
        <f t="shared" si="135"/>
        <v>5.3329920000000051E-2</v>
      </c>
      <c r="H1414" s="24">
        <f t="shared" si="136"/>
        <v>9.0749999999999989E-4</v>
      </c>
      <c r="I1414" s="24">
        <f t="shared" si="137"/>
        <v>0.18225792000000002</v>
      </c>
      <c r="K1414" s="17">
        <v>1413</v>
      </c>
      <c r="L1414" s="16">
        <f>L1413+dt</f>
        <v>14.119999999999743</v>
      </c>
      <c r="M1414" s="16">
        <f>-springK*(P1413)+grav*mass</f>
        <v>-0.47373270566819881</v>
      </c>
      <c r="N1414" s="16">
        <f>Table2[[#This Row],[F]]/mass</f>
        <v>-3.158218037787992</v>
      </c>
      <c r="O1414" s="16">
        <f>N1414*(dt) + O1413</f>
        <v>1.3941193637604823</v>
      </c>
      <c r="P1414" s="18">
        <f>O1414*dt + P1413</f>
        <v>-0.13932567185115113</v>
      </c>
      <c r="R1414" s="17">
        <v>1413</v>
      </c>
      <c r="S1414" s="16">
        <f>S1413+dt</f>
        <v>14.119999999999743</v>
      </c>
      <c r="T1414" s="16">
        <f>-springK*(W1413)+grav*mass-$Y$2*V1413</f>
        <v>-0.45469242584338676</v>
      </c>
      <c r="U1414" s="16">
        <f>Table24[[#This Row],[F]]/mass</f>
        <v>-3.0312828389559119</v>
      </c>
      <c r="V1414" s="16">
        <f>U1414*(dt) + V1413</f>
        <v>1.3292698470257143</v>
      </c>
      <c r="W1414" s="18">
        <f>V1414*dt + W1413</f>
        <v>-0.14310778645017735</v>
      </c>
    </row>
    <row r="1415" spans="1:23" x14ac:dyDescent="0.25">
      <c r="A1415">
        <v>70.650000000000006</v>
      </c>
      <c r="B1415">
        <v>0.42399999999999999</v>
      </c>
      <c r="C1415">
        <v>-7.0000000000000007E-2</v>
      </c>
      <c r="D1415">
        <f t="shared" si="132"/>
        <v>-8.7999999999999967E-2</v>
      </c>
      <c r="E1415">
        <f t="shared" si="133"/>
        <v>0.12700000000000006</v>
      </c>
      <c r="F1415" s="24">
        <f t="shared" si="134"/>
        <v>0.12949199999999997</v>
      </c>
      <c r="G1415" s="24">
        <f t="shared" si="135"/>
        <v>5.2499895000000046E-2</v>
      </c>
      <c r="H1415" s="24">
        <f t="shared" si="136"/>
        <v>3.6750000000000004E-4</v>
      </c>
      <c r="I1415" s="24">
        <f t="shared" si="137"/>
        <v>0.18235939500000001</v>
      </c>
      <c r="K1415" s="17">
        <v>1414</v>
      </c>
      <c r="L1415" s="16">
        <f>L1414+dt</f>
        <v>14.129999999999743</v>
      </c>
      <c r="M1415" s="16">
        <f>-springK*(P1414)+grav*mass</f>
        <v>-0.56448987624900615</v>
      </c>
      <c r="N1415" s="16">
        <f>Table2[[#This Row],[F]]/mass</f>
        <v>-3.7632658416600413</v>
      </c>
      <c r="O1415" s="16">
        <f>N1415*(dt) + O1414</f>
        <v>1.3564867053438818</v>
      </c>
      <c r="P1415" s="18">
        <f>O1415*dt + P1414</f>
        <v>-0.12576080479771232</v>
      </c>
      <c r="R1415" s="17">
        <v>1414</v>
      </c>
      <c r="S1415" s="16">
        <f>S1414+dt</f>
        <v>14.129999999999743</v>
      </c>
      <c r="T1415" s="16">
        <f>-springK*(W1414)+grav*mass-$Y$2*V1414</f>
        <v>-0.5411975800563712</v>
      </c>
      <c r="U1415" s="16">
        <f>Table24[[#This Row],[F]]/mass</f>
        <v>-3.6079838670424746</v>
      </c>
      <c r="V1415" s="16">
        <f>U1415*(dt) + V1414</f>
        <v>1.2931900083552894</v>
      </c>
      <c r="W1415" s="18">
        <f>V1415*dt + W1414</f>
        <v>-0.13017588636662447</v>
      </c>
    </row>
    <row r="1416" spans="1:23" x14ac:dyDescent="0.25">
      <c r="A1416">
        <v>70.7</v>
      </c>
      <c r="B1416">
        <v>0.41599999999999998</v>
      </c>
      <c r="C1416">
        <v>-0.26</v>
      </c>
      <c r="D1416">
        <f t="shared" si="132"/>
        <v>-7.999999999999996E-2</v>
      </c>
      <c r="E1416">
        <f t="shared" si="133"/>
        <v>0.13500000000000006</v>
      </c>
      <c r="F1416" s="24">
        <f t="shared" si="134"/>
        <v>0.11771999999999994</v>
      </c>
      <c r="G1416" s="24">
        <f t="shared" si="135"/>
        <v>5.9322375000000059E-2</v>
      </c>
      <c r="H1416" s="24">
        <f t="shared" si="136"/>
        <v>5.0700000000000007E-3</v>
      </c>
      <c r="I1416" s="24">
        <f t="shared" si="137"/>
        <v>0.18211237499999999</v>
      </c>
      <c r="K1416" s="17">
        <v>1415</v>
      </c>
      <c r="L1416" s="16">
        <f>L1415+dt</f>
        <v>14.139999999999743</v>
      </c>
      <c r="M1416" s="16">
        <f>-springK*(P1415)+grav*mass</f>
        <v>-0.65279716076689287</v>
      </c>
      <c r="N1416" s="16">
        <f>Table2[[#This Row],[F]]/mass</f>
        <v>-4.3519810717792859</v>
      </c>
      <c r="O1416" s="16">
        <f>N1416*(dt) + O1415</f>
        <v>1.3129668946260891</v>
      </c>
      <c r="P1416" s="18">
        <f>O1416*dt + P1415</f>
        <v>-0.11263113585145143</v>
      </c>
      <c r="R1416" s="17">
        <v>1415</v>
      </c>
      <c r="S1416" s="16">
        <f>S1415+dt</f>
        <v>14.139999999999743</v>
      </c>
      <c r="T1416" s="16">
        <f>-springK*(W1415)+grav*mass-$Y$2*V1415</f>
        <v>-0.62534816976162999</v>
      </c>
      <c r="U1416" s="16">
        <f>Table24[[#This Row],[F]]/mass</f>
        <v>-4.1689877984108668</v>
      </c>
      <c r="V1416" s="16">
        <f>U1416*(dt) + V1415</f>
        <v>1.2515001303711808</v>
      </c>
      <c r="W1416" s="18">
        <f>V1416*dt + W1415</f>
        <v>-0.11766088506291267</v>
      </c>
    </row>
    <row r="1417" spans="1:23" x14ac:dyDescent="0.25">
      <c r="A1417">
        <v>70.75</v>
      </c>
      <c r="B1417">
        <v>0.39800000000000002</v>
      </c>
      <c r="C1417">
        <v>-0.41</v>
      </c>
      <c r="D1417">
        <f t="shared" si="132"/>
        <v>-6.2E-2</v>
      </c>
      <c r="E1417">
        <f t="shared" si="133"/>
        <v>0.15300000000000002</v>
      </c>
      <c r="F1417" s="24">
        <f t="shared" si="134"/>
        <v>9.1232999999999995E-2</v>
      </c>
      <c r="G1417" s="24">
        <f t="shared" si="135"/>
        <v>7.6196295000000011E-2</v>
      </c>
      <c r="H1417" s="24">
        <f t="shared" si="136"/>
        <v>1.2607499999999997E-2</v>
      </c>
      <c r="I1417" s="24">
        <f t="shared" si="137"/>
        <v>0.180036795</v>
      </c>
      <c r="K1417" s="17">
        <v>1416</v>
      </c>
      <c r="L1417" s="16">
        <f>L1416+dt</f>
        <v>14.149999999999743</v>
      </c>
      <c r="M1417" s="16">
        <f>-springK*(P1416)+grav*mass</f>
        <v>-0.73827130560705123</v>
      </c>
      <c r="N1417" s="16">
        <f>Table2[[#This Row],[F]]/mass</f>
        <v>-4.9218087040470087</v>
      </c>
      <c r="O1417" s="16">
        <f>N1417*(dt) + O1416</f>
        <v>1.2637488075856189</v>
      </c>
      <c r="P1417" s="18">
        <f>O1417*dt + P1416</f>
        <v>-9.9993647775595246E-2</v>
      </c>
      <c r="R1417" s="17">
        <v>1416</v>
      </c>
      <c r="S1417" s="16">
        <f>S1416+dt</f>
        <v>14.149999999999743</v>
      </c>
      <c r="T1417" s="16">
        <f>-springK*(W1416)+grav*mass-$Y$2*V1416</f>
        <v>-0.70677913837080986</v>
      </c>
      <c r="U1417" s="16">
        <f>Table24[[#This Row],[F]]/mass</f>
        <v>-4.7118609224720656</v>
      </c>
      <c r="V1417" s="16">
        <f>U1417*(dt) + V1416</f>
        <v>1.2043815211464601</v>
      </c>
      <c r="W1417" s="18">
        <f>V1417*dt + W1416</f>
        <v>-0.10561706985144806</v>
      </c>
    </row>
    <row r="1418" spans="1:23" x14ac:dyDescent="0.25">
      <c r="A1418">
        <v>70.8</v>
      </c>
      <c r="B1418">
        <v>0.375</v>
      </c>
      <c r="C1418">
        <v>-0.52</v>
      </c>
      <c r="D1418">
        <f t="shared" si="132"/>
        <v>-3.8999999999999979E-2</v>
      </c>
      <c r="E1418">
        <f t="shared" si="133"/>
        <v>0.17600000000000005</v>
      </c>
      <c r="F1418" s="24">
        <f t="shared" si="134"/>
        <v>5.7388499999999967E-2</v>
      </c>
      <c r="G1418" s="24">
        <f t="shared" si="135"/>
        <v>0.10082688000000005</v>
      </c>
      <c r="H1418" s="24">
        <f t="shared" si="136"/>
        <v>2.0280000000000003E-2</v>
      </c>
      <c r="I1418" s="24">
        <f t="shared" si="137"/>
        <v>0.17849538000000001</v>
      </c>
      <c r="K1418" s="17">
        <v>1417</v>
      </c>
      <c r="L1418" s="16">
        <f>L1417+dt</f>
        <v>14.159999999999743</v>
      </c>
      <c r="M1418" s="16">
        <f>-springK*(P1417)+grav*mass</f>
        <v>-0.82054135298087505</v>
      </c>
      <c r="N1418" s="16">
        <f>Table2[[#This Row],[F]]/mass</f>
        <v>-5.4702756865391668</v>
      </c>
      <c r="O1418" s="16">
        <f>N1418*(dt) + O1417</f>
        <v>1.2090460507202272</v>
      </c>
      <c r="P1418" s="18">
        <f>O1418*dt + P1417</f>
        <v>-8.7903187268392968E-2</v>
      </c>
      <c r="R1418" s="17">
        <v>1417</v>
      </c>
      <c r="S1418" s="16">
        <f>S1417+dt</f>
        <v>14.159999999999743</v>
      </c>
      <c r="T1418" s="16">
        <f>-springK*(W1417)+grav*mass-$Y$2*V1417</f>
        <v>-0.78513725678821966</v>
      </c>
      <c r="U1418" s="16">
        <f>Table24[[#This Row],[F]]/mass</f>
        <v>-5.2342483785881315</v>
      </c>
      <c r="V1418" s="16">
        <f>U1418*(dt) + V1417</f>
        <v>1.1520390373605789</v>
      </c>
      <c r="W1418" s="18">
        <f>V1418*dt + W1417</f>
        <v>-9.4096679477842268E-2</v>
      </c>
    </row>
    <row r="1419" spans="1:23" x14ac:dyDescent="0.25">
      <c r="A1419">
        <v>70.849999999999994</v>
      </c>
      <c r="B1419">
        <v>0.34699999999999998</v>
      </c>
      <c r="C1419">
        <v>-0.56999999999999995</v>
      </c>
      <c r="D1419">
        <f t="shared" si="132"/>
        <v>-1.0999999999999954E-2</v>
      </c>
      <c r="E1419">
        <f t="shared" si="133"/>
        <v>0.20400000000000007</v>
      </c>
      <c r="F1419" s="24">
        <f t="shared" si="134"/>
        <v>1.6186499999999934E-2</v>
      </c>
      <c r="G1419" s="24">
        <f t="shared" si="135"/>
        <v>0.13546008000000009</v>
      </c>
      <c r="H1419" s="24">
        <f t="shared" si="136"/>
        <v>2.4367499999999997E-2</v>
      </c>
      <c r="I1419" s="24">
        <f t="shared" si="137"/>
        <v>0.17601408000000002</v>
      </c>
      <c r="K1419" s="17">
        <v>1418</v>
      </c>
      <c r="L1419" s="16">
        <f>L1418+dt</f>
        <v>14.169999999999742</v>
      </c>
      <c r="M1419" s="16">
        <f>-springK*(P1418)+grav*mass</f>
        <v>-0.89925025088276178</v>
      </c>
      <c r="N1419" s="16">
        <f>Table2[[#This Row],[F]]/mass</f>
        <v>-5.9950016725517452</v>
      </c>
      <c r="O1419" s="16">
        <f>N1419*(dt) + O1418</f>
        <v>1.1490960339947098</v>
      </c>
      <c r="P1419" s="18">
        <f>O1419*dt + P1418</f>
        <v>-7.6412226928445875E-2</v>
      </c>
      <c r="R1419" s="17">
        <v>1418</v>
      </c>
      <c r="S1419" s="16">
        <f>S1418+dt</f>
        <v>14.169999999999742</v>
      </c>
      <c r="T1419" s="16">
        <f>-springK*(W1418)+grav*mass-$Y$2*V1418</f>
        <v>-0.86008265563660746</v>
      </c>
      <c r="U1419" s="16">
        <f>Table24[[#This Row],[F]]/mass</f>
        <v>-5.733884370910717</v>
      </c>
      <c r="V1419" s="16">
        <f>U1419*(dt) + V1418</f>
        <v>1.0947001936514718</v>
      </c>
      <c r="W1419" s="18">
        <f>V1419*dt + W1418</f>
        <v>-8.3149677541327544E-2</v>
      </c>
    </row>
    <row r="1420" spans="1:23" x14ac:dyDescent="0.25">
      <c r="A1420">
        <v>70.900000000000006</v>
      </c>
      <c r="B1420">
        <v>0.317</v>
      </c>
      <c r="C1420">
        <v>-0.56999999999999995</v>
      </c>
      <c r="D1420">
        <f t="shared" si="132"/>
        <v>1.9000000000000017E-2</v>
      </c>
      <c r="E1420">
        <f t="shared" si="133"/>
        <v>0.23400000000000004</v>
      </c>
      <c r="F1420" s="24">
        <f t="shared" si="134"/>
        <v>-2.7958500000000025E-2</v>
      </c>
      <c r="G1420" s="24">
        <f t="shared" si="135"/>
        <v>0.17823078000000006</v>
      </c>
      <c r="H1420" s="24">
        <f t="shared" si="136"/>
        <v>2.4367499999999997E-2</v>
      </c>
      <c r="I1420" s="24">
        <f t="shared" si="137"/>
        <v>0.17463978000000002</v>
      </c>
      <c r="K1420" s="17">
        <v>1419</v>
      </c>
      <c r="L1420" s="16">
        <f>L1419+dt</f>
        <v>14.179999999999742</v>
      </c>
      <c r="M1420" s="16">
        <f>-springK*(P1419)+grav*mass</f>
        <v>-0.97405640269581739</v>
      </c>
      <c r="N1420" s="16">
        <f>Table2[[#This Row],[F]]/mass</f>
        <v>-6.4937093513054496</v>
      </c>
      <c r="O1420" s="16">
        <f>N1420*(dt) + O1419</f>
        <v>1.0841589404816554</v>
      </c>
      <c r="P1420" s="18">
        <f>O1420*dt + P1419</f>
        <v>-6.5570637523629322E-2</v>
      </c>
      <c r="R1420" s="17">
        <v>1419</v>
      </c>
      <c r="S1420" s="16">
        <f>S1419+dt</f>
        <v>14.179999999999742</v>
      </c>
      <c r="T1420" s="16">
        <f>-springK*(W1419)+grav*mass-$Y$2*V1419</f>
        <v>-0.93129029939960917</v>
      </c>
      <c r="U1420" s="16">
        <f>Table24[[#This Row],[F]]/mass</f>
        <v>-6.2086019959973946</v>
      </c>
      <c r="V1420" s="16">
        <f>U1420*(dt) + V1419</f>
        <v>1.0326141736914978</v>
      </c>
      <c r="W1420" s="18">
        <f>V1420*dt + W1419</f>
        <v>-7.2823535804412559E-2</v>
      </c>
    </row>
    <row r="1421" spans="1:23" x14ac:dyDescent="0.25">
      <c r="A1421">
        <v>70.95</v>
      </c>
      <c r="B1421">
        <v>0.28999999999999998</v>
      </c>
      <c r="C1421">
        <v>-0.5</v>
      </c>
      <c r="D1421">
        <f t="shared" si="132"/>
        <v>4.6000000000000041E-2</v>
      </c>
      <c r="E1421">
        <f t="shared" si="133"/>
        <v>0.26100000000000007</v>
      </c>
      <c r="F1421" s="24">
        <f t="shared" si="134"/>
        <v>-6.7689000000000069E-2</v>
      </c>
      <c r="G1421" s="24">
        <f t="shared" si="135"/>
        <v>0.22173385500000009</v>
      </c>
      <c r="H1421" s="24">
        <f t="shared" si="136"/>
        <v>1.8749999999999999E-2</v>
      </c>
      <c r="I1421" s="24">
        <f t="shared" si="137"/>
        <v>0.17279485500000002</v>
      </c>
      <c r="K1421" s="17">
        <v>1420</v>
      </c>
      <c r="L1421" s="16">
        <f>L1420+dt</f>
        <v>14.189999999999742</v>
      </c>
      <c r="M1421" s="16">
        <f>-springK*(P1420)+grav*mass</f>
        <v>-1.0446351497211732</v>
      </c>
      <c r="N1421" s="16">
        <f>Table2[[#This Row],[F]]/mass</f>
        <v>-6.9642343314744881</v>
      </c>
      <c r="O1421" s="16">
        <f>N1421*(dt) + O1420</f>
        <v>1.0145165971669106</v>
      </c>
      <c r="P1421" s="18">
        <f>O1421*dt + P1420</f>
        <v>-5.5425471551960218E-2</v>
      </c>
      <c r="R1421" s="17">
        <v>1420</v>
      </c>
      <c r="S1421" s="16">
        <f>S1420+dt</f>
        <v>14.189999999999742</v>
      </c>
      <c r="T1421" s="16">
        <f>-springK*(W1420)+grav*mass-$Y$2*V1420</f>
        <v>-0.99845139608696576</v>
      </c>
      <c r="U1421" s="16">
        <f>Table24[[#This Row],[F]]/mass</f>
        <v>-6.6563426405797719</v>
      </c>
      <c r="V1421" s="16">
        <f>U1421*(dt) + V1420</f>
        <v>0.96605074728570006</v>
      </c>
      <c r="W1421" s="18">
        <f>V1421*dt + W1420</f>
        <v>-6.3163028331555557E-2</v>
      </c>
    </row>
    <row r="1422" spans="1:23" x14ac:dyDescent="0.25">
      <c r="A1422">
        <v>71</v>
      </c>
      <c r="B1422">
        <v>0.26700000000000002</v>
      </c>
      <c r="C1422">
        <v>-0.38</v>
      </c>
      <c r="D1422">
        <f t="shared" si="132"/>
        <v>6.9000000000000006E-2</v>
      </c>
      <c r="E1422">
        <f t="shared" si="133"/>
        <v>0.28400000000000003</v>
      </c>
      <c r="F1422" s="24">
        <f t="shared" si="134"/>
        <v>-0.1015335</v>
      </c>
      <c r="G1422" s="24">
        <f t="shared" si="135"/>
        <v>0.26253528000000004</v>
      </c>
      <c r="H1422" s="24">
        <f t="shared" si="136"/>
        <v>1.0829999999999999E-2</v>
      </c>
      <c r="I1422" s="24">
        <f t="shared" si="137"/>
        <v>0.17183178000000005</v>
      </c>
      <c r="K1422" s="17">
        <v>1421</v>
      </c>
      <c r="L1422" s="16">
        <f>L1421+dt</f>
        <v>14.199999999999742</v>
      </c>
      <c r="M1422" s="16">
        <f>-springK*(P1421)+grav*mass</f>
        <v>-1.110680180196739</v>
      </c>
      <c r="N1422" s="16">
        <f>Table2[[#This Row],[F]]/mass</f>
        <v>-7.4045345346449265</v>
      </c>
      <c r="O1422" s="16">
        <f>N1422*(dt) + O1421</f>
        <v>0.94047125182046132</v>
      </c>
      <c r="P1422" s="18">
        <f>O1422*dt + P1421</f>
        <v>-4.6020759033755604E-2</v>
      </c>
      <c r="R1422" s="17">
        <v>1421</v>
      </c>
      <c r="S1422" s="16">
        <f>S1421+dt</f>
        <v>14.199999999999742</v>
      </c>
      <c r="T1422" s="16">
        <f>-springK*(W1421)+grav*mass-$Y$2*V1421</f>
        <v>-1.061274736308859</v>
      </c>
      <c r="U1422" s="16">
        <f>Table24[[#This Row],[F]]/mass</f>
        <v>-7.0751649087257276</v>
      </c>
      <c r="V1422" s="16">
        <f>U1422*(dt) + V1421</f>
        <v>0.89529909819844278</v>
      </c>
      <c r="W1422" s="18">
        <f>V1422*dt + W1421</f>
        <v>-5.4210037349571125E-2</v>
      </c>
    </row>
    <row r="1423" spans="1:23" x14ac:dyDescent="0.25">
      <c r="A1423">
        <v>71.05</v>
      </c>
      <c r="B1423">
        <v>0.252</v>
      </c>
      <c r="C1423">
        <v>-0.22</v>
      </c>
      <c r="D1423">
        <f t="shared" si="132"/>
        <v>8.4000000000000019E-2</v>
      </c>
      <c r="E1423">
        <f t="shared" si="133"/>
        <v>0.29900000000000004</v>
      </c>
      <c r="F1423" s="24">
        <f t="shared" si="134"/>
        <v>-0.12360600000000002</v>
      </c>
      <c r="G1423" s="24">
        <f t="shared" si="135"/>
        <v>0.29100025500000004</v>
      </c>
      <c r="H1423" s="24">
        <f t="shared" si="136"/>
        <v>3.6299999999999995E-3</v>
      </c>
      <c r="I1423" s="24">
        <f t="shared" si="137"/>
        <v>0.17102425500000001</v>
      </c>
      <c r="K1423" s="17">
        <v>1422</v>
      </c>
      <c r="L1423" s="16">
        <f>L1422+dt</f>
        <v>14.209999999999742</v>
      </c>
      <c r="M1423" s="16">
        <f>-springK*(P1422)+grav*mass</f>
        <v>-1.171904858690251</v>
      </c>
      <c r="N1423" s="16">
        <f>Table2[[#This Row],[F]]/mass</f>
        <v>-7.8126990579350064</v>
      </c>
      <c r="O1423" s="16">
        <f>N1423*(dt) + O1422</f>
        <v>0.8623442612411113</v>
      </c>
      <c r="P1423" s="18">
        <f>O1423*dt + P1422</f>
        <v>-3.7397316421344487E-2</v>
      </c>
      <c r="R1423" s="17">
        <v>1422</v>
      </c>
      <c r="S1423" s="16">
        <f>S1422+dt</f>
        <v>14.209999999999742</v>
      </c>
      <c r="T1423" s="16">
        <f>-springK*(W1422)+grav*mass-$Y$2*V1422</f>
        <v>-1.1194879559524906</v>
      </c>
      <c r="U1423" s="16">
        <f>Table24[[#This Row],[F]]/mass</f>
        <v>-7.4632530396832708</v>
      </c>
      <c r="V1423" s="16">
        <f>U1423*(dt) + V1422</f>
        <v>0.82066656780161007</v>
      </c>
      <c r="W1423" s="18">
        <f>V1423*dt + W1422</f>
        <v>-4.6003371671555021E-2</v>
      </c>
    </row>
    <row r="1424" spans="1:23" x14ac:dyDescent="0.25">
      <c r="A1424">
        <v>71.099999999999994</v>
      </c>
      <c r="B1424">
        <v>0.245</v>
      </c>
      <c r="C1424">
        <v>-0.04</v>
      </c>
      <c r="D1424">
        <f t="shared" si="132"/>
        <v>9.1000000000000025E-2</v>
      </c>
      <c r="E1424">
        <f t="shared" si="133"/>
        <v>0.30600000000000005</v>
      </c>
      <c r="F1424" s="24">
        <f t="shared" si="134"/>
        <v>-0.13390650000000004</v>
      </c>
      <c r="G1424" s="24">
        <f t="shared" si="135"/>
        <v>0.30478518000000004</v>
      </c>
      <c r="H1424" s="24">
        <f t="shared" si="136"/>
        <v>1.2E-4</v>
      </c>
      <c r="I1424" s="24">
        <f t="shared" si="137"/>
        <v>0.17099868000000001</v>
      </c>
      <c r="K1424" s="17">
        <v>1423</v>
      </c>
      <c r="L1424" s="16">
        <f>L1423+dt</f>
        <v>14.219999999999741</v>
      </c>
      <c r="M1424" s="16">
        <f>-springK*(P1423)+grav*mass</f>
        <v>-1.2280434700970475</v>
      </c>
      <c r="N1424" s="16">
        <f>Table2[[#This Row],[F]]/mass</f>
        <v>-8.1869564673136512</v>
      </c>
      <c r="O1424" s="16">
        <f>N1424*(dt) + O1423</f>
        <v>0.78047469656797475</v>
      </c>
      <c r="P1424" s="18">
        <f>O1424*dt + P1423</f>
        <v>-2.9592569455664741E-2</v>
      </c>
      <c r="R1424" s="17">
        <v>1423</v>
      </c>
      <c r="S1424" s="16">
        <f>S1423+dt</f>
        <v>14.219999999999741</v>
      </c>
      <c r="T1424" s="16">
        <f>-springK*(W1423)+grav*mass-$Y$2*V1423</f>
        <v>-1.1728387169859784</v>
      </c>
      <c r="U1424" s="16">
        <f>Table24[[#This Row],[F]]/mass</f>
        <v>-7.8189247799065233</v>
      </c>
      <c r="V1424" s="16">
        <f>U1424*(dt) + V1423</f>
        <v>0.74247732000254485</v>
      </c>
      <c r="W1424" s="18">
        <f>V1424*dt + W1423</f>
        <v>-3.8578598471529571E-2</v>
      </c>
    </row>
    <row r="1425" spans="1:23" x14ac:dyDescent="0.25">
      <c r="A1425">
        <v>71.150000000000006</v>
      </c>
      <c r="B1425">
        <v>0.248</v>
      </c>
      <c r="C1425">
        <v>0.15</v>
      </c>
      <c r="D1425">
        <f t="shared" si="132"/>
        <v>8.8000000000000023E-2</v>
      </c>
      <c r="E1425">
        <f t="shared" si="133"/>
        <v>0.30300000000000005</v>
      </c>
      <c r="F1425" s="24">
        <f t="shared" si="134"/>
        <v>-0.12949200000000005</v>
      </c>
      <c r="G1425" s="24">
        <f t="shared" si="135"/>
        <v>0.29883829500000009</v>
      </c>
      <c r="H1425" s="24">
        <f t="shared" si="136"/>
        <v>1.6875E-3</v>
      </c>
      <c r="I1425" s="24">
        <f t="shared" si="137"/>
        <v>0.17103379500000004</v>
      </c>
      <c r="K1425" s="17">
        <v>1424</v>
      </c>
      <c r="L1425" s="16">
        <f>L1424+dt</f>
        <v>14.229999999999741</v>
      </c>
      <c r="M1425" s="16">
        <f>-springK*(P1424)+grav*mass</f>
        <v>-1.2788523728436225</v>
      </c>
      <c r="N1425" s="16">
        <f>Table2[[#This Row],[F]]/mass</f>
        <v>-8.5256824856241504</v>
      </c>
      <c r="O1425" s="16">
        <f>N1425*(dt) + O1424</f>
        <v>0.69521787171173322</v>
      </c>
      <c r="P1425" s="18">
        <f>O1425*dt + P1424</f>
        <v>-2.2640390738547407E-2</v>
      </c>
      <c r="R1425" s="17">
        <v>1424</v>
      </c>
      <c r="S1425" s="16">
        <f>S1424+dt</f>
        <v>14.229999999999741</v>
      </c>
      <c r="T1425" s="16">
        <f>-springK*(W1424)+grav*mass-$Y$2*V1424</f>
        <v>-1.2210958012703452</v>
      </c>
      <c r="U1425" s="16">
        <f>Table24[[#This Row],[F]]/mass</f>
        <v>-8.1406386751356354</v>
      </c>
      <c r="V1425" s="16">
        <f>U1425*(dt) + V1424</f>
        <v>0.66107093325118849</v>
      </c>
      <c r="W1425" s="18">
        <f>V1425*dt + W1424</f>
        <v>-3.1967889139017686E-2</v>
      </c>
    </row>
    <row r="1426" spans="1:23" x14ac:dyDescent="0.25">
      <c r="A1426">
        <v>71.2</v>
      </c>
      <c r="B1426">
        <v>0.26</v>
      </c>
      <c r="C1426">
        <v>0.32</v>
      </c>
      <c r="D1426">
        <f t="shared" si="132"/>
        <v>7.6000000000000012E-2</v>
      </c>
      <c r="E1426">
        <f t="shared" si="133"/>
        <v>0.29100000000000004</v>
      </c>
      <c r="F1426" s="24">
        <f t="shared" si="134"/>
        <v>-0.11183400000000003</v>
      </c>
      <c r="G1426" s="24">
        <f t="shared" si="135"/>
        <v>0.27563665500000006</v>
      </c>
      <c r="H1426" s="24">
        <f t="shared" si="136"/>
        <v>7.6800000000000002E-3</v>
      </c>
      <c r="I1426" s="24">
        <f t="shared" si="137"/>
        <v>0.17148265500000001</v>
      </c>
      <c r="K1426" s="17">
        <v>1425</v>
      </c>
      <c r="L1426" s="16">
        <f>L1425+dt</f>
        <v>14.239999999999741</v>
      </c>
      <c r="M1426" s="16">
        <f>-springK*(P1425)+grav*mass</f>
        <v>-1.3241110562920564</v>
      </c>
      <c r="N1426" s="16">
        <f>Table2[[#This Row],[F]]/mass</f>
        <v>-8.8274070419470423</v>
      </c>
      <c r="O1426" s="16">
        <f>N1426*(dt) + O1425</f>
        <v>0.60694380129226277</v>
      </c>
      <c r="P1426" s="18">
        <f>O1426*dt + P1425</f>
        <v>-1.6570952725624779E-2</v>
      </c>
      <c r="R1426" s="17">
        <v>1425</v>
      </c>
      <c r="S1426" s="16">
        <f>S1425+dt</f>
        <v>14.239999999999741</v>
      </c>
      <c r="T1426" s="16">
        <f>-springK*(W1425)+grav*mass-$Y$2*V1425</f>
        <v>-1.2640501126382462</v>
      </c>
      <c r="U1426" s="16">
        <f>Table24[[#This Row],[F]]/mass</f>
        <v>-8.4270007509216409</v>
      </c>
      <c r="V1426" s="16">
        <f>U1426*(dt) + V1425</f>
        <v>0.57680092574197206</v>
      </c>
      <c r="W1426" s="18">
        <f>V1426*dt + W1425</f>
        <v>-2.6199879881597964E-2</v>
      </c>
    </row>
    <row r="1427" spans="1:23" x14ac:dyDescent="0.25">
      <c r="A1427">
        <v>71.25</v>
      </c>
      <c r="B1427">
        <v>0.28000000000000003</v>
      </c>
      <c r="C1427">
        <v>0.45</v>
      </c>
      <c r="D1427">
        <f t="shared" si="132"/>
        <v>5.5999999999999994E-2</v>
      </c>
      <c r="E1427">
        <f t="shared" si="133"/>
        <v>0.27100000000000002</v>
      </c>
      <c r="F1427" s="24">
        <f t="shared" si="134"/>
        <v>-8.2404000000000005E-2</v>
      </c>
      <c r="G1427" s="24">
        <f t="shared" si="135"/>
        <v>0.23905045500000002</v>
      </c>
      <c r="H1427" s="24">
        <f t="shared" si="136"/>
        <v>1.51875E-2</v>
      </c>
      <c r="I1427" s="24">
        <f t="shared" si="137"/>
        <v>0.17183395500000001</v>
      </c>
      <c r="K1427" s="17">
        <v>1426</v>
      </c>
      <c r="L1427" s="16">
        <f>L1426+dt</f>
        <v>14.249999999999741</v>
      </c>
      <c r="M1427" s="16">
        <f>-springK*(P1426)+grav*mass</f>
        <v>-1.3636230977561827</v>
      </c>
      <c r="N1427" s="16">
        <f>Table2[[#This Row],[F]]/mass</f>
        <v>-9.0908206517078849</v>
      </c>
      <c r="O1427" s="16">
        <f>N1427*(dt) + O1426</f>
        <v>0.5160355947751839</v>
      </c>
      <c r="P1427" s="18">
        <f>O1427*dt + P1426</f>
        <v>-1.141059677787294E-2</v>
      </c>
      <c r="R1427" s="17">
        <v>1426</v>
      </c>
      <c r="S1427" s="16">
        <f>S1426+dt</f>
        <v>14.249999999999741</v>
      </c>
      <c r="T1427" s="16">
        <f>-springK*(W1426)+grav*mass-$Y$2*V1426</f>
        <v>-1.3015155828965395</v>
      </c>
      <c r="U1427" s="16">
        <f>Table24[[#This Row],[F]]/mass</f>
        <v>-8.6767705526435961</v>
      </c>
      <c r="V1427" s="16">
        <f>U1427*(dt) + V1426</f>
        <v>0.49003322021553608</v>
      </c>
      <c r="W1427" s="18">
        <f>V1427*dt + W1426</f>
        <v>-2.1299547679442601E-2</v>
      </c>
    </row>
    <row r="1428" spans="1:23" x14ac:dyDescent="0.25">
      <c r="A1428">
        <v>71.3</v>
      </c>
      <c r="B1428">
        <v>0.30499999999999999</v>
      </c>
      <c r="C1428">
        <v>0.54</v>
      </c>
      <c r="D1428">
        <f t="shared" si="132"/>
        <v>3.1000000000000028E-2</v>
      </c>
      <c r="E1428">
        <f t="shared" si="133"/>
        <v>0.24600000000000005</v>
      </c>
      <c r="F1428" s="24">
        <f t="shared" si="134"/>
        <v>-4.5616500000000039E-2</v>
      </c>
      <c r="G1428" s="24">
        <f t="shared" si="135"/>
        <v>0.1969795800000001</v>
      </c>
      <c r="H1428" s="24">
        <f t="shared" si="136"/>
        <v>2.1870000000000001E-2</v>
      </c>
      <c r="I1428" s="24">
        <f t="shared" si="137"/>
        <v>0.17323308000000007</v>
      </c>
      <c r="K1428" s="17">
        <v>1427</v>
      </c>
      <c r="L1428" s="16">
        <f>L1427+dt</f>
        <v>14.25999999999974</v>
      </c>
      <c r="M1428" s="16">
        <f>-springK*(P1427)+grav*mass</f>
        <v>-1.3972170149760472</v>
      </c>
      <c r="N1428" s="16">
        <f>Table2[[#This Row],[F]]/mass</f>
        <v>-9.3147800998403145</v>
      </c>
      <c r="O1428" s="16">
        <f>N1428*(dt) + O1427</f>
        <v>0.42288779377678076</v>
      </c>
      <c r="P1428" s="18">
        <f>O1428*dt + P1427</f>
        <v>-7.1817188401051323E-3</v>
      </c>
      <c r="R1428" s="17">
        <v>1427</v>
      </c>
      <c r="S1428" s="16">
        <f>S1427+dt</f>
        <v>14.25999999999974</v>
      </c>
      <c r="T1428" s="16">
        <f>-springK*(W1427)+grav*mass-$Y$2*V1427</f>
        <v>-1.3333299778270442</v>
      </c>
      <c r="U1428" s="16">
        <f>Table24[[#This Row],[F]]/mass</f>
        <v>-8.888866518846962</v>
      </c>
      <c r="V1428" s="16">
        <f>U1428*(dt) + V1427</f>
        <v>0.40114455502706647</v>
      </c>
      <c r="W1428" s="18">
        <f>V1428*dt + W1427</f>
        <v>-1.7288102129171937E-2</v>
      </c>
    </row>
    <row r="1429" spans="1:23" x14ac:dyDescent="0.25">
      <c r="A1429">
        <v>71.349999999999994</v>
      </c>
      <c r="B1429">
        <v>0.33400000000000002</v>
      </c>
      <c r="C1429">
        <v>0.57999999999999996</v>
      </c>
      <c r="D1429">
        <f t="shared" si="132"/>
        <v>2.0000000000000018E-3</v>
      </c>
      <c r="E1429">
        <f t="shared" si="133"/>
        <v>0.21700000000000003</v>
      </c>
      <c r="F1429" s="24">
        <f t="shared" si="134"/>
        <v>-2.9430000000000025E-3</v>
      </c>
      <c r="G1429" s="24">
        <f t="shared" si="135"/>
        <v>0.15327469500000004</v>
      </c>
      <c r="H1429" s="24">
        <f t="shared" si="136"/>
        <v>2.5229999999999999E-2</v>
      </c>
      <c r="I1429" s="24">
        <f t="shared" si="137"/>
        <v>0.17556169500000005</v>
      </c>
      <c r="K1429" s="17">
        <v>1428</v>
      </c>
      <c r="L1429" s="16">
        <f>L1428+dt</f>
        <v>14.26999999999974</v>
      </c>
      <c r="M1429" s="16">
        <f>-springK*(P1428)+grav*mass</f>
        <v>-1.4247470103509157</v>
      </c>
      <c r="N1429" s="16">
        <f>Table2[[#This Row],[F]]/mass</f>
        <v>-9.4983134023394378</v>
      </c>
      <c r="O1429" s="16">
        <f>N1429*(dt) + O1428</f>
        <v>0.3279046597533864</v>
      </c>
      <c r="P1429" s="18">
        <f>O1429*dt + P1428</f>
        <v>-3.9026722425712685E-3</v>
      </c>
      <c r="R1429" s="17">
        <v>1428</v>
      </c>
      <c r="S1429" s="16">
        <f>S1428+dt</f>
        <v>14.26999999999974</v>
      </c>
      <c r="T1429" s="16">
        <f>-springK*(W1428)+grav*mass-$Y$2*V1428</f>
        <v>-1.3593555996941178</v>
      </c>
      <c r="U1429" s="16">
        <f>Table24[[#This Row],[F]]/mass</f>
        <v>-9.0623706646274531</v>
      </c>
      <c r="V1429" s="16">
        <f>U1429*(dt) + V1428</f>
        <v>0.31052084838079197</v>
      </c>
      <c r="W1429" s="18">
        <f>V1429*dt + W1428</f>
        <v>-1.4182893645364018E-2</v>
      </c>
    </row>
    <row r="1430" spans="1:23" x14ac:dyDescent="0.25">
      <c r="A1430">
        <v>71.400000000000006</v>
      </c>
      <c r="B1430">
        <v>0.36299999999999999</v>
      </c>
      <c r="C1430">
        <v>0.55000000000000004</v>
      </c>
      <c r="D1430">
        <f t="shared" si="132"/>
        <v>-2.6999999999999968E-2</v>
      </c>
      <c r="E1430">
        <f t="shared" si="133"/>
        <v>0.18800000000000006</v>
      </c>
      <c r="F1430" s="24">
        <f t="shared" si="134"/>
        <v>3.973049999999996E-2</v>
      </c>
      <c r="G1430" s="24">
        <f t="shared" si="135"/>
        <v>0.11504472000000006</v>
      </c>
      <c r="H1430" s="24">
        <f t="shared" si="136"/>
        <v>2.2687500000000003E-2</v>
      </c>
      <c r="I1430" s="24">
        <f t="shared" si="137"/>
        <v>0.17746272000000002</v>
      </c>
      <c r="K1430" s="17">
        <v>1429</v>
      </c>
      <c r="L1430" s="16">
        <f>L1429+dt</f>
        <v>14.27999999999974</v>
      </c>
      <c r="M1430" s="16">
        <f>-springK*(P1429)+grav*mass</f>
        <v>-1.4460936037008612</v>
      </c>
      <c r="N1430" s="16">
        <f>Table2[[#This Row],[F]]/mass</f>
        <v>-9.6406240246724089</v>
      </c>
      <c r="O1430" s="16">
        <f>N1430*(dt) + O1429</f>
        <v>0.23149841950666231</v>
      </c>
      <c r="P1430" s="18">
        <f>O1430*dt + P1429</f>
        <v>-1.5876880475046455E-3</v>
      </c>
      <c r="R1430" s="17">
        <v>1429</v>
      </c>
      <c r="S1430" s="16">
        <f>S1429+dt</f>
        <v>14.27999999999974</v>
      </c>
      <c r="T1430" s="16">
        <f>-springK*(W1429)+grav*mass-$Y$2*V1429</f>
        <v>-1.3794798832170612</v>
      </c>
      <c r="U1430" s="16">
        <f>Table24[[#This Row],[F]]/mass</f>
        <v>-9.1965325547804078</v>
      </c>
      <c r="V1430" s="16">
        <f>U1430*(dt) + V1429</f>
        <v>0.2185555228329879</v>
      </c>
      <c r="W1430" s="18">
        <f>V1430*dt + W1429</f>
        <v>-1.199733841703414E-2</v>
      </c>
    </row>
    <row r="1431" spans="1:23" x14ac:dyDescent="0.25">
      <c r="A1431">
        <v>71.45</v>
      </c>
      <c r="B1431">
        <v>0.38800000000000001</v>
      </c>
      <c r="C1431">
        <v>0.46</v>
      </c>
      <c r="D1431">
        <f t="shared" si="132"/>
        <v>-5.1999999999999991E-2</v>
      </c>
      <c r="E1431">
        <f t="shared" si="133"/>
        <v>0.16300000000000003</v>
      </c>
      <c r="F1431" s="24">
        <f t="shared" si="134"/>
        <v>7.6517999999999989E-2</v>
      </c>
      <c r="G1431" s="24">
        <f t="shared" si="135"/>
        <v>8.6482095000000023E-2</v>
      </c>
      <c r="H1431" s="24">
        <f t="shared" si="136"/>
        <v>1.5869999999999999E-2</v>
      </c>
      <c r="I1431" s="24">
        <f t="shared" si="137"/>
        <v>0.17887009500000001</v>
      </c>
      <c r="K1431" s="17">
        <v>1430</v>
      </c>
      <c r="L1431" s="16">
        <f>L1430+dt</f>
        <v>14.28999999999974</v>
      </c>
      <c r="M1431" s="16">
        <f>-springK*(P1430)+grav*mass</f>
        <v>-1.4611641508107447</v>
      </c>
      <c r="N1431" s="16">
        <f>Table2[[#This Row],[F]]/mass</f>
        <v>-9.7410943387382982</v>
      </c>
      <c r="O1431" s="16">
        <f>N1431*(dt) + O1430</f>
        <v>0.13408747611927932</v>
      </c>
      <c r="P1431" s="18">
        <f>O1431*dt + P1430</f>
        <v>-2.4681328631185229E-4</v>
      </c>
      <c r="R1431" s="17">
        <v>1430</v>
      </c>
      <c r="S1431" s="16">
        <f>S1430+dt</f>
        <v>14.28999999999974</v>
      </c>
      <c r="T1431" s="16">
        <f>-springK*(W1430)+grav*mass-$Y$2*V1430</f>
        <v>-1.3936158824279408</v>
      </c>
      <c r="U1431" s="16">
        <f>Table24[[#This Row],[F]]/mass</f>
        <v>-9.2907725495196054</v>
      </c>
      <c r="V1431" s="16">
        <f>U1431*(dt) + V1430</f>
        <v>0.12564779733779186</v>
      </c>
      <c r="W1431" s="18">
        <f>V1431*dt + W1430</f>
        <v>-1.0740860443656221E-2</v>
      </c>
    </row>
    <row r="1432" spans="1:23" x14ac:dyDescent="0.25">
      <c r="A1432">
        <v>71.5</v>
      </c>
      <c r="B1432">
        <v>0.40899999999999997</v>
      </c>
      <c r="C1432">
        <v>0.32</v>
      </c>
      <c r="D1432">
        <f t="shared" si="132"/>
        <v>-7.2999999999999954E-2</v>
      </c>
      <c r="E1432">
        <f t="shared" si="133"/>
        <v>0.14200000000000007</v>
      </c>
      <c r="F1432" s="24">
        <f t="shared" si="134"/>
        <v>0.10741949999999993</v>
      </c>
      <c r="G1432" s="24">
        <f t="shared" si="135"/>
        <v>6.5633820000000065E-2</v>
      </c>
      <c r="H1432" s="24">
        <f t="shared" si="136"/>
        <v>7.6800000000000002E-3</v>
      </c>
      <c r="I1432" s="24">
        <f t="shared" si="137"/>
        <v>0.18073332</v>
      </c>
      <c r="K1432" s="17">
        <v>1431</v>
      </c>
      <c r="L1432" s="16">
        <f>L1431+dt</f>
        <v>14.29999999999974</v>
      </c>
      <c r="M1432" s="16">
        <f>-springK*(P1431)+grav*mass</f>
        <v>-1.4698932455061098</v>
      </c>
      <c r="N1432" s="16">
        <f>Table2[[#This Row],[F]]/mass</f>
        <v>-9.7992883033740661</v>
      </c>
      <c r="O1432" s="16">
        <f>N1432*(dt) + O1431</f>
        <v>3.6094593085538654E-2</v>
      </c>
      <c r="P1432" s="18">
        <f>O1432*dt + P1431</f>
        <v>1.1413264454353424E-4</v>
      </c>
      <c r="R1432" s="17">
        <v>1431</v>
      </c>
      <c r="S1432" s="16">
        <f>S1431+dt</f>
        <v>14.29999999999974</v>
      </c>
      <c r="T1432" s="16">
        <f>-springK*(W1431)+grav*mass-$Y$2*V1431</f>
        <v>-1.4017026463091358</v>
      </c>
      <c r="U1432" s="16">
        <f>Table24[[#This Row],[F]]/mass</f>
        <v>-9.3446843087275724</v>
      </c>
      <c r="V1432" s="16">
        <f>U1432*(dt) + V1431</f>
        <v>3.2200954250516126E-2</v>
      </c>
      <c r="W1432" s="18">
        <f>V1432*dt + W1431</f>
        <v>-1.041885090115106E-2</v>
      </c>
    </row>
    <row r="1433" spans="1:23" x14ac:dyDescent="0.25">
      <c r="A1433">
        <v>71.55</v>
      </c>
      <c r="B1433">
        <v>0.42099999999999999</v>
      </c>
      <c r="C1433">
        <v>0.15</v>
      </c>
      <c r="D1433">
        <f t="shared" si="132"/>
        <v>-8.4999999999999964E-2</v>
      </c>
      <c r="E1433">
        <f t="shared" si="133"/>
        <v>0.13000000000000006</v>
      </c>
      <c r="F1433" s="24">
        <f t="shared" si="134"/>
        <v>0.12507749999999995</v>
      </c>
      <c r="G1433" s="24">
        <f t="shared" si="135"/>
        <v>5.5009500000000051E-2</v>
      </c>
      <c r="H1433" s="24">
        <f t="shared" si="136"/>
        <v>1.6875E-3</v>
      </c>
      <c r="I1433" s="24">
        <f t="shared" si="137"/>
        <v>0.18177450000000001</v>
      </c>
      <c r="K1433" s="17">
        <v>1432</v>
      </c>
      <c r="L1433" s="16">
        <f>L1432+dt</f>
        <v>14.309999999999739</v>
      </c>
      <c r="M1433" s="16">
        <f>-springK*(P1432)+grav*mass</f>
        <v>-1.4722430035159784</v>
      </c>
      <c r="N1433" s="16">
        <f>Table2[[#This Row],[F]]/mass</f>
        <v>-9.8149533567731897</v>
      </c>
      <c r="O1433" s="16">
        <f>N1433*(dt) + O1432</f>
        <v>-6.2054940482193247E-2</v>
      </c>
      <c r="P1433" s="18">
        <f>O1433*dt + P1432</f>
        <v>-5.0641676027839816E-4</v>
      </c>
      <c r="R1433" s="17">
        <v>1432</v>
      </c>
      <c r="S1433" s="16">
        <f>S1432+dt</f>
        <v>14.309999999999739</v>
      </c>
      <c r="T1433" s="16">
        <f>-springK*(W1432)+grav*mass-$Y$2*V1432</f>
        <v>-1.4037054815877572</v>
      </c>
      <c r="U1433" s="16">
        <f>Table24[[#This Row],[F]]/mass</f>
        <v>-9.3580365439183826</v>
      </c>
      <c r="V1433" s="16">
        <f>U1433*(dt) + V1432</f>
        <v>-6.1379411188667701E-2</v>
      </c>
      <c r="W1433" s="18">
        <f>V1433*dt + W1432</f>
        <v>-1.1032645013037738E-2</v>
      </c>
    </row>
    <row r="1434" spans="1:23" x14ac:dyDescent="0.25">
      <c r="A1434">
        <v>71.599999999999994</v>
      </c>
      <c r="B1434">
        <v>0.42399999999999999</v>
      </c>
      <c r="C1434">
        <v>-0.03</v>
      </c>
      <c r="D1434">
        <f t="shared" si="132"/>
        <v>-8.7999999999999967E-2</v>
      </c>
      <c r="E1434">
        <f t="shared" si="133"/>
        <v>0.12700000000000006</v>
      </c>
      <c r="F1434" s="24">
        <f t="shared" si="134"/>
        <v>0.12949199999999997</v>
      </c>
      <c r="G1434" s="24">
        <f t="shared" si="135"/>
        <v>5.2499895000000046E-2</v>
      </c>
      <c r="H1434" s="24">
        <f t="shared" si="136"/>
        <v>6.7500000000000001E-5</v>
      </c>
      <c r="I1434" s="24">
        <f t="shared" si="137"/>
        <v>0.18205939500000001</v>
      </c>
      <c r="K1434" s="17">
        <v>1433</v>
      </c>
      <c r="L1434" s="16">
        <f>L1433+dt</f>
        <v>14.319999999999739</v>
      </c>
      <c r="M1434" s="16">
        <f>-springK*(P1433)+grav*mass</f>
        <v>-1.4682032268905876</v>
      </c>
      <c r="N1434" s="16">
        <f>Table2[[#This Row],[F]]/mass</f>
        <v>-9.7880215126039172</v>
      </c>
      <c r="O1434" s="16">
        <f>N1434*(dt) + O1433</f>
        <v>-0.1599351556082324</v>
      </c>
      <c r="P1434" s="18">
        <f>O1434*dt + P1433</f>
        <v>-2.1057683163607224E-3</v>
      </c>
      <c r="R1434" s="17">
        <v>1433</v>
      </c>
      <c r="S1434" s="16">
        <f>S1433+dt</f>
        <v>14.319999999999739</v>
      </c>
      <c r="T1434" s="16">
        <f>-springK*(W1433)+grav*mass-$Y$2*V1433</f>
        <v>-1.3996161015539357</v>
      </c>
      <c r="U1434" s="16">
        <f>Table24[[#This Row],[F]]/mass</f>
        <v>-9.3307740103595709</v>
      </c>
      <c r="V1434" s="16">
        <f>U1434*(dt) + V1433</f>
        <v>-0.1546871512922634</v>
      </c>
      <c r="W1434" s="18">
        <f>V1434*dt + W1433</f>
        <v>-1.2579516525960371E-2</v>
      </c>
    </row>
    <row r="1435" spans="1:23" x14ac:dyDescent="0.25">
      <c r="A1435">
        <v>71.650000000000006</v>
      </c>
      <c r="B1435">
        <v>0.41799999999999998</v>
      </c>
      <c r="C1435">
        <v>-0.21</v>
      </c>
      <c r="D1435">
        <f t="shared" si="132"/>
        <v>-8.1999999999999962E-2</v>
      </c>
      <c r="E1435">
        <f t="shared" si="133"/>
        <v>0.13300000000000006</v>
      </c>
      <c r="F1435" s="24">
        <f t="shared" si="134"/>
        <v>0.12066299999999994</v>
      </c>
      <c r="G1435" s="24">
        <f t="shared" si="135"/>
        <v>5.7577695000000054E-2</v>
      </c>
      <c r="H1435" s="24">
        <f t="shared" si="136"/>
        <v>3.3074999999999992E-3</v>
      </c>
      <c r="I1435" s="24">
        <f t="shared" si="137"/>
        <v>0.181548195</v>
      </c>
      <c r="K1435" s="17">
        <v>1434</v>
      </c>
      <c r="L1435" s="16">
        <f>L1434+dt</f>
        <v>14.329999999999739</v>
      </c>
      <c r="M1435" s="16">
        <f>-springK*(P1434)+grav*mass</f>
        <v>-1.4577914482604917</v>
      </c>
      <c r="N1435" s="16">
        <f>Table2[[#This Row],[F]]/mass</f>
        <v>-9.7186096550699457</v>
      </c>
      <c r="O1435" s="16">
        <f>N1435*(dt) + O1434</f>
        <v>-0.25712125215893189</v>
      </c>
      <c r="P1435" s="18">
        <f>O1435*dt + P1434</f>
        <v>-4.6769808379500417E-3</v>
      </c>
      <c r="R1435" s="17">
        <v>1434</v>
      </c>
      <c r="S1435" s="16">
        <f>S1434+dt</f>
        <v>14.329999999999739</v>
      </c>
      <c r="T1435" s="16">
        <f>-springK*(W1434)+grav*mass-$Y$2*V1434</f>
        <v>-1.3894526602647057</v>
      </c>
      <c r="U1435" s="16">
        <f>Table24[[#This Row],[F]]/mass</f>
        <v>-9.2630177350980389</v>
      </c>
      <c r="V1435" s="16">
        <f>U1435*(dt) + V1434</f>
        <v>-0.24731732864324379</v>
      </c>
      <c r="W1435" s="18">
        <f>V1435*dt + W1434</f>
        <v>-1.505268981239281E-2</v>
      </c>
    </row>
    <row r="1436" spans="1:23" x14ac:dyDescent="0.25">
      <c r="A1436">
        <v>71.7</v>
      </c>
      <c r="B1436">
        <v>0.40300000000000002</v>
      </c>
      <c r="C1436">
        <v>-0.37</v>
      </c>
      <c r="D1436">
        <f t="shared" si="132"/>
        <v>-6.7000000000000004E-2</v>
      </c>
      <c r="E1436">
        <f t="shared" si="133"/>
        <v>0.14800000000000002</v>
      </c>
      <c r="F1436" s="24">
        <f t="shared" si="134"/>
        <v>9.8590499999999998E-2</v>
      </c>
      <c r="G1436" s="24">
        <f t="shared" si="135"/>
        <v>7.1297520000000017E-2</v>
      </c>
      <c r="H1436" s="24">
        <f t="shared" si="136"/>
        <v>1.0267499999999999E-2</v>
      </c>
      <c r="I1436" s="24">
        <f t="shared" si="137"/>
        <v>0.18015552000000001</v>
      </c>
      <c r="K1436" s="17">
        <v>1435</v>
      </c>
      <c r="L1436" s="16">
        <f>L1435+dt</f>
        <v>14.339999999999739</v>
      </c>
      <c r="M1436" s="16">
        <f>-springK*(P1435)+grav*mass</f>
        <v>-1.4410528547449453</v>
      </c>
      <c r="N1436" s="16">
        <f>Table2[[#This Row],[F]]/mass</f>
        <v>-9.6070190316329693</v>
      </c>
      <c r="O1436" s="16">
        <f>N1436*(dt) + O1435</f>
        <v>-0.35319144247526157</v>
      </c>
      <c r="P1436" s="18">
        <f>O1436*dt + P1435</f>
        <v>-8.2088952627026573E-3</v>
      </c>
      <c r="R1436" s="17">
        <v>1435</v>
      </c>
      <c r="S1436" s="16">
        <f>S1435+dt</f>
        <v>14.339999999999739</v>
      </c>
      <c r="T1436" s="16">
        <f>-springK*(W1435)+grav*mass-$Y$2*V1435</f>
        <v>-1.3732596719926795</v>
      </c>
      <c r="U1436" s="16">
        <f>Table24[[#This Row],[F]]/mass</f>
        <v>-9.1550644799511964</v>
      </c>
      <c r="V1436" s="16">
        <f>U1436*(dt) + V1435</f>
        <v>-0.33886797344275577</v>
      </c>
      <c r="W1436" s="18">
        <f>V1436*dt + W1435</f>
        <v>-1.8441369546820369E-2</v>
      </c>
    </row>
    <row r="1437" spans="1:23" x14ac:dyDescent="0.25">
      <c r="A1437">
        <v>71.75</v>
      </c>
      <c r="B1437">
        <v>0.38</v>
      </c>
      <c r="C1437">
        <v>-0.49</v>
      </c>
      <c r="D1437">
        <f t="shared" si="132"/>
        <v>-4.3999999999999984E-2</v>
      </c>
      <c r="E1437">
        <f t="shared" si="133"/>
        <v>0.17100000000000004</v>
      </c>
      <c r="F1437" s="24">
        <f t="shared" si="134"/>
        <v>6.4745999999999984E-2</v>
      </c>
      <c r="G1437" s="24">
        <f t="shared" si="135"/>
        <v>9.5179455000000038E-2</v>
      </c>
      <c r="H1437" s="24">
        <f t="shared" si="136"/>
        <v>1.8007499999999999E-2</v>
      </c>
      <c r="I1437" s="24">
        <f t="shared" si="137"/>
        <v>0.17793295500000003</v>
      </c>
      <c r="K1437" s="17">
        <v>1436</v>
      </c>
      <c r="L1437" s="16">
        <f>L1436+dt</f>
        <v>14.349999999999739</v>
      </c>
      <c r="M1437" s="16">
        <f>-springK*(P1436)+grav*mass</f>
        <v>-1.4180600918398056</v>
      </c>
      <c r="N1437" s="16">
        <f>Table2[[#This Row],[F]]/mass</f>
        <v>-9.4537339455987048</v>
      </c>
      <c r="O1437" s="16">
        <f>N1437*(dt) + O1436</f>
        <v>-0.44772878193124865</v>
      </c>
      <c r="P1437" s="18">
        <f>O1437*dt + P1436</f>
        <v>-1.2686183082015145E-2</v>
      </c>
      <c r="R1437" s="17">
        <v>1436</v>
      </c>
      <c r="S1437" s="16">
        <f>S1436+dt</f>
        <v>14.349999999999739</v>
      </c>
      <c r="T1437" s="16">
        <f>-springK*(W1436)+grav*mass-$Y$2*V1436</f>
        <v>-1.3511078162767565</v>
      </c>
      <c r="U1437" s="16">
        <f>Table24[[#This Row],[F]]/mass</f>
        <v>-9.0073854418450434</v>
      </c>
      <c r="V1437" s="16">
        <f>U1437*(dt) + V1436</f>
        <v>-0.42894182786120622</v>
      </c>
      <c r="W1437" s="18">
        <f>V1437*dt + W1436</f>
        <v>-2.2730787825432433E-2</v>
      </c>
    </row>
    <row r="1438" spans="1:23" x14ac:dyDescent="0.25">
      <c r="A1438">
        <v>71.8</v>
      </c>
      <c r="B1438">
        <v>0.35299999999999998</v>
      </c>
      <c r="C1438">
        <v>-0.56000000000000005</v>
      </c>
      <c r="D1438">
        <f t="shared" si="132"/>
        <v>-1.699999999999996E-2</v>
      </c>
      <c r="E1438">
        <f t="shared" si="133"/>
        <v>0.19800000000000006</v>
      </c>
      <c r="F1438" s="24">
        <f t="shared" si="134"/>
        <v>2.5015499999999941E-2</v>
      </c>
      <c r="G1438" s="24">
        <f t="shared" si="135"/>
        <v>0.12760902000000007</v>
      </c>
      <c r="H1438" s="24">
        <f t="shared" si="136"/>
        <v>2.3520000000000003E-2</v>
      </c>
      <c r="I1438" s="24">
        <f t="shared" si="137"/>
        <v>0.17614452000000003</v>
      </c>
      <c r="K1438" s="17">
        <v>1437</v>
      </c>
      <c r="L1438" s="16">
        <f>L1437+dt</f>
        <v>14.359999999999738</v>
      </c>
      <c r="M1438" s="16">
        <f>-springK*(P1437)+grav*mass</f>
        <v>-1.3889129481360813</v>
      </c>
      <c r="N1438" s="16">
        <f>Table2[[#This Row],[F]]/mass</f>
        <v>-9.259419654240542</v>
      </c>
      <c r="O1438" s="16">
        <f>N1438*(dt) + O1437</f>
        <v>-0.54032297847365407</v>
      </c>
      <c r="P1438" s="18">
        <f>O1438*dt + P1437</f>
        <v>-1.8089412866751687E-2</v>
      </c>
      <c r="R1438" s="17">
        <v>1437</v>
      </c>
      <c r="S1438" s="16">
        <f>S1437+dt</f>
        <v>14.359999999999738</v>
      </c>
      <c r="T1438" s="16">
        <f>-springK*(W1437)+grav*mass-$Y$2*V1437</f>
        <v>-1.3230936294285738</v>
      </c>
      <c r="U1438" s="16">
        <f>Table24[[#This Row],[F]]/mass</f>
        <v>-8.8206241961904919</v>
      </c>
      <c r="V1438" s="16">
        <f>U1438*(dt) + V1437</f>
        <v>-0.51714806982311112</v>
      </c>
      <c r="W1438" s="18">
        <f>V1438*dt + W1437</f>
        <v>-2.7902268523663544E-2</v>
      </c>
    </row>
    <row r="1439" spans="1:23" x14ac:dyDescent="0.25">
      <c r="A1439">
        <v>71.849999999999994</v>
      </c>
      <c r="B1439">
        <v>0.32400000000000001</v>
      </c>
      <c r="C1439">
        <v>-0.56999999999999995</v>
      </c>
      <c r="D1439">
        <f t="shared" si="132"/>
        <v>1.2000000000000011E-2</v>
      </c>
      <c r="E1439">
        <f t="shared" si="133"/>
        <v>0.22700000000000004</v>
      </c>
      <c r="F1439" s="24">
        <f t="shared" si="134"/>
        <v>-1.7658000000000014E-2</v>
      </c>
      <c r="G1439" s="24">
        <f t="shared" si="135"/>
        <v>0.16772689500000007</v>
      </c>
      <c r="H1439" s="24">
        <f t="shared" si="136"/>
        <v>2.4367499999999997E-2</v>
      </c>
      <c r="I1439" s="24">
        <f t="shared" si="137"/>
        <v>0.17443639500000005</v>
      </c>
      <c r="K1439" s="17">
        <v>1438</v>
      </c>
      <c r="L1439" s="16">
        <f>L1438+dt</f>
        <v>14.369999999999738</v>
      </c>
      <c r="M1439" s="16">
        <f>-springK*(P1438)+grav*mass</f>
        <v>-1.3537379222374466</v>
      </c>
      <c r="N1439" s="16">
        <f>Table2[[#This Row],[F]]/mass</f>
        <v>-9.0249194815829785</v>
      </c>
      <c r="O1439" s="16">
        <f>N1439*(dt) + O1438</f>
        <v>-0.63057217328948389</v>
      </c>
      <c r="P1439" s="18">
        <f>O1439*dt + P1438</f>
        <v>-2.4395134599646526E-2</v>
      </c>
      <c r="R1439" s="17">
        <v>1438</v>
      </c>
      <c r="S1439" s="16">
        <f>S1438+dt</f>
        <v>14.369999999999738</v>
      </c>
      <c r="T1439" s="16">
        <f>-springK*(W1438)+grav*mass-$Y$2*V1438</f>
        <v>-1.2893390838411272</v>
      </c>
      <c r="U1439" s="16">
        <f>Table24[[#This Row],[F]]/mass</f>
        <v>-8.5955938922741808</v>
      </c>
      <c r="V1439" s="16">
        <f>U1439*(dt) + V1438</f>
        <v>-0.6031040087458529</v>
      </c>
      <c r="W1439" s="18">
        <f>V1439*dt + W1438</f>
        <v>-3.3933308611122072E-2</v>
      </c>
    </row>
    <row r="1440" spans="1:23" x14ac:dyDescent="0.25">
      <c r="A1440">
        <v>71.900000000000006</v>
      </c>
      <c r="B1440">
        <v>0.29599999999999999</v>
      </c>
      <c r="C1440">
        <v>-0.52</v>
      </c>
      <c r="D1440">
        <f t="shared" si="132"/>
        <v>4.0000000000000036E-2</v>
      </c>
      <c r="E1440">
        <f t="shared" si="133"/>
        <v>0.25500000000000006</v>
      </c>
      <c r="F1440" s="24">
        <f t="shared" si="134"/>
        <v>-5.8860000000000058E-2</v>
      </c>
      <c r="G1440" s="24">
        <f t="shared" si="135"/>
        <v>0.21165637500000009</v>
      </c>
      <c r="H1440" s="24">
        <f t="shared" si="136"/>
        <v>2.0280000000000003E-2</v>
      </c>
      <c r="I1440" s="24">
        <f t="shared" si="137"/>
        <v>0.17307637500000003</v>
      </c>
      <c r="K1440" s="17">
        <v>1439</v>
      </c>
      <c r="L1440" s="16">
        <f>L1439+dt</f>
        <v>14.379999999999738</v>
      </c>
      <c r="M1440" s="16">
        <f>-springK*(P1439)+grav*mass</f>
        <v>-1.3126876737563011</v>
      </c>
      <c r="N1440" s="16">
        <f>Table2[[#This Row],[F]]/mass</f>
        <v>-8.7512511583753412</v>
      </c>
      <c r="O1440" s="16">
        <f>N1440*(dt) + O1439</f>
        <v>-0.71808468487323729</v>
      </c>
      <c r="P1440" s="18">
        <f>O1440*dt + P1439</f>
        <v>-3.1575981448378899E-2</v>
      </c>
      <c r="R1440" s="17">
        <v>1439</v>
      </c>
      <c r="S1440" s="16">
        <f>S1439+dt</f>
        <v>14.379999999999738</v>
      </c>
      <c r="T1440" s="16">
        <f>-springK*(W1439)+grav*mass-$Y$2*V1439</f>
        <v>-1.2499910569328496</v>
      </c>
      <c r="U1440" s="16">
        <f>Table24[[#This Row],[F]]/mass</f>
        <v>-8.3332737128856653</v>
      </c>
      <c r="V1440" s="16">
        <f>U1440*(dt) + V1439</f>
        <v>-0.6864367458747096</v>
      </c>
      <c r="W1440" s="18">
        <f>V1440*dt + W1439</f>
        <v>-4.0797676069869171E-2</v>
      </c>
    </row>
    <row r="1441" spans="1:23" x14ac:dyDescent="0.25">
      <c r="A1441">
        <v>71.95</v>
      </c>
      <c r="B1441">
        <v>0.27200000000000002</v>
      </c>
      <c r="C1441">
        <v>-0.41</v>
      </c>
      <c r="D1441">
        <f t="shared" si="132"/>
        <v>6.4000000000000001E-2</v>
      </c>
      <c r="E1441">
        <f t="shared" si="133"/>
        <v>0.27900000000000003</v>
      </c>
      <c r="F1441" s="24">
        <f t="shared" si="134"/>
        <v>-9.4175999999999996E-2</v>
      </c>
      <c r="G1441" s="24">
        <f t="shared" si="135"/>
        <v>0.25337245500000005</v>
      </c>
      <c r="H1441" s="24">
        <f t="shared" si="136"/>
        <v>1.2607499999999997E-2</v>
      </c>
      <c r="I1441" s="24">
        <f t="shared" si="137"/>
        <v>0.17180395500000006</v>
      </c>
      <c r="K1441" s="17">
        <v>1440</v>
      </c>
      <c r="L1441" s="16">
        <f>L1440+dt</f>
        <v>14.389999999999738</v>
      </c>
      <c r="M1441" s="16">
        <f>-springK*(P1440)+grav*mass</f>
        <v>-1.2659403607710533</v>
      </c>
      <c r="N1441" s="16">
        <f>Table2[[#This Row],[F]]/mass</f>
        <v>-8.4396024051403558</v>
      </c>
      <c r="O1441" s="16">
        <f>N1441*(dt) + O1440</f>
        <v>-0.80248070892464085</v>
      </c>
      <c r="P1441" s="18">
        <f>O1441*dt + P1440</f>
        <v>-3.960078853762531E-2</v>
      </c>
      <c r="R1441" s="17">
        <v>1440</v>
      </c>
      <c r="S1441" s="16">
        <f>S1440+dt</f>
        <v>14.389999999999738</v>
      </c>
      <c r="T1441" s="16">
        <f>-springK*(W1440)+grav*mass-$Y$2*V1440</f>
        <v>-1.205220692039277</v>
      </c>
      <c r="U1441" s="16">
        <f>Table24[[#This Row],[F]]/mass</f>
        <v>-8.0348046135951794</v>
      </c>
      <c r="V1441" s="16">
        <f>U1441*(dt) + V1440</f>
        <v>-0.76678479201066141</v>
      </c>
      <c r="W1441" s="18">
        <f>V1441*dt + W1440</f>
        <v>-4.8465523989975785E-2</v>
      </c>
    </row>
    <row r="1442" spans="1:23" x14ac:dyDescent="0.25">
      <c r="A1442">
        <v>72</v>
      </c>
      <c r="B1442">
        <v>0.255</v>
      </c>
      <c r="C1442">
        <v>-0.26</v>
      </c>
      <c r="D1442">
        <f t="shared" si="132"/>
        <v>8.1000000000000016E-2</v>
      </c>
      <c r="E1442">
        <f t="shared" si="133"/>
        <v>0.29600000000000004</v>
      </c>
      <c r="F1442" s="24">
        <f t="shared" si="134"/>
        <v>-0.11919150000000003</v>
      </c>
      <c r="G1442" s="24">
        <f t="shared" si="135"/>
        <v>0.28519008000000007</v>
      </c>
      <c r="H1442" s="24">
        <f t="shared" si="136"/>
        <v>5.0700000000000007E-3</v>
      </c>
      <c r="I1442" s="24">
        <f t="shared" si="137"/>
        <v>0.17106858000000003</v>
      </c>
      <c r="K1442" s="17">
        <v>1441</v>
      </c>
      <c r="L1442" s="16">
        <f>L1441+dt</f>
        <v>14.399999999999737</v>
      </c>
      <c r="M1442" s="16">
        <f>-springK*(P1441)+grav*mass</f>
        <v>-1.2136988666200592</v>
      </c>
      <c r="N1442" s="16">
        <f>Table2[[#This Row],[F]]/mass</f>
        <v>-8.0913257774670626</v>
      </c>
      <c r="O1442" s="16">
        <f>N1442*(dt) + O1441</f>
        <v>-0.88339396669931147</v>
      </c>
      <c r="P1442" s="18">
        <f>O1442*dt + P1441</f>
        <v>-4.8434728204618423E-2</v>
      </c>
      <c r="R1442" s="17">
        <v>1441</v>
      </c>
      <c r="S1442" s="16">
        <f>S1441+dt</f>
        <v>14.399999999999737</v>
      </c>
      <c r="T1442" s="16">
        <f>-springK*(W1441)+grav*mass-$Y$2*V1441</f>
        <v>-1.1552226540332469</v>
      </c>
      <c r="U1442" s="16">
        <f>Table24[[#This Row],[F]]/mass</f>
        <v>-7.7014843602216461</v>
      </c>
      <c r="V1442" s="16">
        <f>U1442*(dt) + V1441</f>
        <v>-0.84379963561287785</v>
      </c>
      <c r="W1442" s="18">
        <f>V1442*dt + W1441</f>
        <v>-5.6903520346104561E-2</v>
      </c>
    </row>
    <row r="1443" spans="1:23" x14ac:dyDescent="0.25">
      <c r="A1443">
        <v>72.05</v>
      </c>
      <c r="B1443">
        <v>0.246</v>
      </c>
      <c r="C1443">
        <v>-0.08</v>
      </c>
      <c r="D1443">
        <f t="shared" si="132"/>
        <v>9.0000000000000024E-2</v>
      </c>
      <c r="E1443">
        <f t="shared" si="133"/>
        <v>0.30500000000000005</v>
      </c>
      <c r="F1443" s="24">
        <f t="shared" si="134"/>
        <v>-0.13243500000000005</v>
      </c>
      <c r="G1443" s="24">
        <f t="shared" si="135"/>
        <v>0.30279637500000006</v>
      </c>
      <c r="H1443" s="24">
        <f t="shared" si="136"/>
        <v>4.8000000000000001E-4</v>
      </c>
      <c r="I1443" s="24">
        <f t="shared" si="137"/>
        <v>0.17084137500000002</v>
      </c>
      <c r="K1443" s="17">
        <v>1442</v>
      </c>
      <c r="L1443" s="16">
        <f>L1442+dt</f>
        <v>14.409999999999737</v>
      </c>
      <c r="M1443" s="16">
        <f>-springK*(P1442)+grav*mass</f>
        <v>-1.1561899193879341</v>
      </c>
      <c r="N1443" s="16">
        <f>Table2[[#This Row],[F]]/mass</f>
        <v>-7.7079327959195609</v>
      </c>
      <c r="O1443" s="16">
        <f>N1443*(dt) + O1442</f>
        <v>-0.96047329465850706</v>
      </c>
      <c r="P1443" s="18">
        <f>O1443*dt + P1442</f>
        <v>-5.8039461151203495E-2</v>
      </c>
      <c r="R1443" s="17">
        <v>1442</v>
      </c>
      <c r="S1443" s="16">
        <f>S1442+dt</f>
        <v>14.409999999999737</v>
      </c>
      <c r="T1443" s="16">
        <f>-springK*(W1442)+grav*mass-$Y$2*V1442</f>
        <v>-1.1002142829112462</v>
      </c>
      <c r="U1443" s="16">
        <f>Table24[[#This Row],[F]]/mass</f>
        <v>-7.3347618860749755</v>
      </c>
      <c r="V1443" s="16">
        <f>U1443*(dt) + V1442</f>
        <v>-0.91714725447362766</v>
      </c>
      <c r="W1443" s="18">
        <f>V1443*dt + W1442</f>
        <v>-6.6074992890840845E-2</v>
      </c>
    </row>
    <row r="1444" spans="1:23" x14ac:dyDescent="0.25">
      <c r="A1444">
        <v>72.099999999999994</v>
      </c>
      <c r="B1444">
        <v>0.247</v>
      </c>
      <c r="C1444">
        <v>0.11</v>
      </c>
      <c r="D1444">
        <f t="shared" si="132"/>
        <v>8.9000000000000024E-2</v>
      </c>
      <c r="E1444">
        <f t="shared" si="133"/>
        <v>0.30400000000000005</v>
      </c>
      <c r="F1444" s="24">
        <f t="shared" si="134"/>
        <v>-0.13096350000000004</v>
      </c>
      <c r="G1444" s="24">
        <f t="shared" si="135"/>
        <v>0.30081408000000009</v>
      </c>
      <c r="H1444" s="24">
        <f t="shared" si="136"/>
        <v>9.0749999999999989E-4</v>
      </c>
      <c r="I1444" s="24">
        <f t="shared" si="137"/>
        <v>0.17075808000000006</v>
      </c>
      <c r="K1444" s="17">
        <v>1443</v>
      </c>
      <c r="L1444" s="16">
        <f>L1443+dt</f>
        <v>14.419999999999737</v>
      </c>
      <c r="M1444" s="16">
        <f>-springK*(P1443)+grav*mass</f>
        <v>-1.0936631079056653</v>
      </c>
      <c r="N1444" s="16">
        <f>Table2[[#This Row],[F]]/mass</f>
        <v>-7.291087386037769</v>
      </c>
      <c r="O1444" s="16">
        <f>N1444*(dt) + O1443</f>
        <v>-1.0333841685188847</v>
      </c>
      <c r="P1444" s="18">
        <f>O1444*dt + P1443</f>
        <v>-6.8373302836392341E-2</v>
      </c>
      <c r="R1444" s="17">
        <v>1443</v>
      </c>
      <c r="S1444" s="16">
        <f>S1443+dt</f>
        <v>14.419999999999737</v>
      </c>
      <c r="T1444" s="16">
        <f>-springK*(W1443)+grav*mass-$Y$2*V1443</f>
        <v>-1.0404346490261525</v>
      </c>
      <c r="U1444" s="16">
        <f>Table24[[#This Row],[F]]/mass</f>
        <v>-6.9362309935076834</v>
      </c>
      <c r="V1444" s="16">
        <f>U1444*(dt) + V1443</f>
        <v>-0.98650956440870452</v>
      </c>
      <c r="W1444" s="18">
        <f>V1444*dt + W1443</f>
        <v>-7.5940088534927896E-2</v>
      </c>
    </row>
    <row r="1445" spans="1:23" x14ac:dyDescent="0.25">
      <c r="A1445">
        <v>72.150000000000006</v>
      </c>
      <c r="B1445">
        <v>0.25700000000000001</v>
      </c>
      <c r="C1445">
        <v>0.28000000000000003</v>
      </c>
      <c r="D1445">
        <f t="shared" si="132"/>
        <v>7.9000000000000015E-2</v>
      </c>
      <c r="E1445">
        <f t="shared" si="133"/>
        <v>0.29400000000000004</v>
      </c>
      <c r="F1445" s="24">
        <f t="shared" si="134"/>
        <v>-0.11624850000000002</v>
      </c>
      <c r="G1445" s="24">
        <f t="shared" si="135"/>
        <v>0.28134918000000009</v>
      </c>
      <c r="H1445" s="24">
        <f t="shared" si="136"/>
        <v>5.8800000000000007E-3</v>
      </c>
      <c r="I1445" s="24">
        <f t="shared" si="137"/>
        <v>0.17098068000000005</v>
      </c>
      <c r="K1445" s="17">
        <v>1444</v>
      </c>
      <c r="L1445" s="16">
        <f>L1444+dt</f>
        <v>14.429999999999737</v>
      </c>
      <c r="M1445" s="16">
        <f>-springK*(P1444)+grav*mass</f>
        <v>-1.0263897985350858</v>
      </c>
      <c r="N1445" s="16">
        <f>Table2[[#This Row],[F]]/mass</f>
        <v>-6.8425986569005728</v>
      </c>
      <c r="O1445" s="16">
        <f>N1445*(dt) + O1444</f>
        <v>-1.1018101550878905</v>
      </c>
      <c r="P1445" s="18">
        <f>O1445*dt + P1444</f>
        <v>-7.9391404387271242E-2</v>
      </c>
      <c r="R1445" s="17">
        <v>1444</v>
      </c>
      <c r="S1445" s="16">
        <f>S1444+dt</f>
        <v>14.429999999999737</v>
      </c>
      <c r="T1445" s="16">
        <f>-springK*(W1444)+grav*mass-$Y$2*V1444</f>
        <v>-0.97614351407321076</v>
      </c>
      <c r="U1445" s="16">
        <f>Table24[[#This Row],[F]]/mass</f>
        <v>-6.5076234271547388</v>
      </c>
      <c r="V1445" s="16">
        <f>U1445*(dt) + V1444</f>
        <v>-1.0515857986802519</v>
      </c>
      <c r="W1445" s="18">
        <f>V1445*dt + W1444</f>
        <v>-8.6455946521730415E-2</v>
      </c>
    </row>
    <row r="1446" spans="1:23" x14ac:dyDescent="0.25">
      <c r="A1446">
        <v>72.2</v>
      </c>
      <c r="B1446">
        <v>0.27500000000000002</v>
      </c>
      <c r="C1446">
        <v>0.43</v>
      </c>
      <c r="D1446">
        <f t="shared" si="132"/>
        <v>6.0999999999999999E-2</v>
      </c>
      <c r="E1446">
        <f t="shared" si="133"/>
        <v>0.27600000000000002</v>
      </c>
      <c r="F1446" s="24">
        <f t="shared" si="134"/>
        <v>-8.9761500000000008E-2</v>
      </c>
      <c r="G1446" s="24">
        <f t="shared" si="135"/>
        <v>0.24795288000000001</v>
      </c>
      <c r="H1446" s="24">
        <f t="shared" si="136"/>
        <v>1.3867499999999998E-2</v>
      </c>
      <c r="I1446" s="24">
        <f t="shared" si="137"/>
        <v>0.17205888</v>
      </c>
      <c r="K1446" s="17">
        <v>1445</v>
      </c>
      <c r="L1446" s="16">
        <f>L1445+dt</f>
        <v>14.439999999999737</v>
      </c>
      <c r="M1446" s="16">
        <f>-springK*(P1445)+grav*mass</f>
        <v>-0.95466195743886428</v>
      </c>
      <c r="N1446" s="16">
        <f>Table2[[#This Row],[F]]/mass</f>
        <v>-6.3644130495924287</v>
      </c>
      <c r="O1446" s="16">
        <f>N1446*(dt) + O1445</f>
        <v>-1.1654542855838148</v>
      </c>
      <c r="P1446" s="18">
        <f>O1446*dt + P1445</f>
        <v>-9.1045947243109396E-2</v>
      </c>
      <c r="R1446" s="17">
        <v>1445</v>
      </c>
      <c r="S1446" s="16">
        <f>S1445+dt</f>
        <v>14.439999999999737</v>
      </c>
      <c r="T1446" s="16">
        <f>-springK*(W1445)+grav*mass-$Y$2*V1445</f>
        <v>-0.90762020234485474</v>
      </c>
      <c r="U1446" s="16">
        <f>Table24[[#This Row],[F]]/mass</f>
        <v>-6.0508013489656989</v>
      </c>
      <c r="V1446" s="16">
        <f>U1446*(dt) + V1445</f>
        <v>-1.1120938121699089</v>
      </c>
      <c r="W1446" s="18">
        <f>V1446*dt + W1445</f>
        <v>-9.7576884643429507E-2</v>
      </c>
    </row>
    <row r="1447" spans="1:23" x14ac:dyDescent="0.25">
      <c r="A1447">
        <v>72.25</v>
      </c>
      <c r="B1447">
        <v>0.29899999999999999</v>
      </c>
      <c r="C1447">
        <v>0.53</v>
      </c>
      <c r="D1447">
        <f t="shared" si="132"/>
        <v>3.7000000000000033E-2</v>
      </c>
      <c r="E1447">
        <f t="shared" si="133"/>
        <v>0.25200000000000006</v>
      </c>
      <c r="F1447" s="24">
        <f t="shared" si="134"/>
        <v>-5.4445500000000049E-2</v>
      </c>
      <c r="G1447" s="24">
        <f t="shared" si="135"/>
        <v>0.20670552000000009</v>
      </c>
      <c r="H1447" s="24">
        <f t="shared" si="136"/>
        <v>2.1067500000000003E-2</v>
      </c>
      <c r="I1447" s="24">
        <f t="shared" si="137"/>
        <v>0.17332752000000007</v>
      </c>
      <c r="K1447" s="17">
        <v>1446</v>
      </c>
      <c r="L1447" s="16">
        <f>L1446+dt</f>
        <v>14.449999999999736</v>
      </c>
      <c r="M1447" s="16">
        <f>-springK*(P1446)+grav*mass</f>
        <v>-0.8787908834473579</v>
      </c>
      <c r="N1447" s="16">
        <f>Table2[[#This Row],[F]]/mass</f>
        <v>-5.8586058896490529</v>
      </c>
      <c r="O1447" s="16">
        <f>N1447*(dt) + O1446</f>
        <v>-1.2240403444803054</v>
      </c>
      <c r="P1447" s="18">
        <f>O1447*dt + P1446</f>
        <v>-0.10328635068791245</v>
      </c>
      <c r="R1447" s="17">
        <v>1446</v>
      </c>
      <c r="S1447" s="16">
        <f>S1446+dt</f>
        <v>14.449999999999736</v>
      </c>
      <c r="T1447" s="16">
        <f>-springK*(W1446)+grav*mass-$Y$2*V1446</f>
        <v>-0.83516238715910407</v>
      </c>
      <c r="U1447" s="16">
        <f>Table24[[#This Row],[F]]/mass</f>
        <v>-5.5677492477273605</v>
      </c>
      <c r="V1447" s="16">
        <f>U1447*(dt) + V1446</f>
        <v>-1.1677713046471825</v>
      </c>
      <c r="W1447" s="18">
        <f>V1447*dt + W1446</f>
        <v>-0.10925459768990134</v>
      </c>
    </row>
    <row r="1448" spans="1:23" x14ac:dyDescent="0.25">
      <c r="A1448">
        <v>72.3</v>
      </c>
      <c r="B1448">
        <v>0.32800000000000001</v>
      </c>
      <c r="C1448">
        <v>0.56999999999999995</v>
      </c>
      <c r="D1448">
        <f t="shared" si="132"/>
        <v>8.0000000000000071E-3</v>
      </c>
      <c r="E1448">
        <f t="shared" si="133"/>
        <v>0.22300000000000003</v>
      </c>
      <c r="F1448" s="24">
        <f t="shared" si="134"/>
        <v>-1.177200000000001E-2</v>
      </c>
      <c r="G1448" s="24">
        <f t="shared" si="135"/>
        <v>0.16186789500000004</v>
      </c>
      <c r="H1448" s="24">
        <f t="shared" si="136"/>
        <v>2.4367499999999997E-2</v>
      </c>
      <c r="I1448" s="24">
        <f t="shared" si="137"/>
        <v>0.17446339500000002</v>
      </c>
      <c r="K1448" s="17">
        <v>1447</v>
      </c>
      <c r="L1448" s="16">
        <f>L1447+dt</f>
        <v>14.459999999999736</v>
      </c>
      <c r="M1448" s="16">
        <f>-springK*(P1447)+grav*mass</f>
        <v>-0.79910585702169001</v>
      </c>
      <c r="N1448" s="16">
        <f>Table2[[#This Row],[F]]/mass</f>
        <v>-5.3273723801446007</v>
      </c>
      <c r="O1448" s="16">
        <f>N1448*(dt) + O1447</f>
        <v>-1.2773140682817514</v>
      </c>
      <c r="P1448" s="18">
        <f>O1448*dt + P1447</f>
        <v>-0.11605949137072996</v>
      </c>
      <c r="R1448" s="17">
        <v>1447</v>
      </c>
      <c r="S1448" s="16">
        <f>S1447+dt</f>
        <v>14.459999999999736</v>
      </c>
      <c r="T1448" s="16">
        <f>-springK*(W1447)+grav*mass-$Y$2*V1447</f>
        <v>-0.75908479773409521</v>
      </c>
      <c r="U1448" s="16">
        <f>Table24[[#This Row],[F]]/mass</f>
        <v>-5.0605653182273018</v>
      </c>
      <c r="V1448" s="16">
        <f>U1448*(dt) + V1447</f>
        <v>-1.2183769578294554</v>
      </c>
      <c r="W1448" s="18">
        <f>V1448*dt + W1447</f>
        <v>-0.1214383672681959</v>
      </c>
    </row>
    <row r="1449" spans="1:23" x14ac:dyDescent="0.25">
      <c r="A1449">
        <v>72.349999999999994</v>
      </c>
      <c r="B1449">
        <v>0.35599999999999998</v>
      </c>
      <c r="C1449">
        <v>0.55000000000000004</v>
      </c>
      <c r="D1449">
        <f t="shared" si="132"/>
        <v>-1.9999999999999962E-2</v>
      </c>
      <c r="E1449">
        <f t="shared" si="133"/>
        <v>0.19500000000000006</v>
      </c>
      <c r="F1449" s="24">
        <f t="shared" si="134"/>
        <v>2.9429999999999946E-2</v>
      </c>
      <c r="G1449" s="24">
        <f t="shared" si="135"/>
        <v>0.12377137500000007</v>
      </c>
      <c r="H1449" s="24">
        <f t="shared" si="136"/>
        <v>2.2687500000000003E-2</v>
      </c>
      <c r="I1449" s="24">
        <f t="shared" si="137"/>
        <v>0.17588887500000003</v>
      </c>
      <c r="K1449" s="17">
        <v>1448</v>
      </c>
      <c r="L1449" s="16">
        <f>L1448+dt</f>
        <v>14.469999999999736</v>
      </c>
      <c r="M1449" s="16">
        <f>-springK*(P1448)+grav*mass</f>
        <v>-0.71595271117654802</v>
      </c>
      <c r="N1449" s="16">
        <f>Table2[[#This Row],[F]]/mass</f>
        <v>-4.7730180745103201</v>
      </c>
      <c r="O1449" s="16">
        <f>N1449*(dt) + O1448</f>
        <v>-1.3250442490268546</v>
      </c>
      <c r="P1449" s="18">
        <f>O1449*dt + P1448</f>
        <v>-0.12930993386099851</v>
      </c>
      <c r="R1449" s="17">
        <v>1448</v>
      </c>
      <c r="S1449" s="16">
        <f>S1448+dt</f>
        <v>14.469999999999736</v>
      </c>
      <c r="T1449" s="16">
        <f>-springK*(W1448)+grav*mass-$Y$2*V1448</f>
        <v>-0.67971785212621527</v>
      </c>
      <c r="U1449" s="16">
        <f>Table24[[#This Row],[F]]/mass</f>
        <v>-4.5314523475081021</v>
      </c>
      <c r="V1449" s="16">
        <f>U1449*(dt) + V1448</f>
        <v>-1.2636914813045363</v>
      </c>
      <c r="W1449" s="18">
        <f>V1449*dt + W1448</f>
        <v>-0.13407528208124125</v>
      </c>
    </row>
    <row r="1450" spans="1:23" x14ac:dyDescent="0.25">
      <c r="A1450">
        <v>72.400000000000006</v>
      </c>
      <c r="B1450">
        <v>0.38300000000000001</v>
      </c>
      <c r="C1450">
        <v>0.48</v>
      </c>
      <c r="D1450">
        <f t="shared" si="132"/>
        <v>-4.6999999999999986E-2</v>
      </c>
      <c r="E1450">
        <f t="shared" si="133"/>
        <v>0.16800000000000004</v>
      </c>
      <c r="F1450" s="24">
        <f t="shared" si="134"/>
        <v>6.9160499999999972E-2</v>
      </c>
      <c r="G1450" s="24">
        <f t="shared" si="135"/>
        <v>9.186912000000004E-2</v>
      </c>
      <c r="H1450" s="24">
        <f t="shared" si="136"/>
        <v>1.728E-2</v>
      </c>
      <c r="I1450" s="24">
        <f t="shared" si="137"/>
        <v>0.17830962</v>
      </c>
      <c r="K1450" s="17">
        <v>1449</v>
      </c>
      <c r="L1450" s="16">
        <f>L1449+dt</f>
        <v>14.479999999999736</v>
      </c>
      <c r="M1450" s="16">
        <f>-springK*(P1449)+grav*mass</f>
        <v>-0.6296923305648997</v>
      </c>
      <c r="N1450" s="16">
        <f>Table2[[#This Row],[F]]/mass</f>
        <v>-4.1979488704326648</v>
      </c>
      <c r="O1450" s="16">
        <f>N1450*(dt) + O1449</f>
        <v>-1.3670237377311811</v>
      </c>
      <c r="P1450" s="18">
        <f>O1450*dt + P1449</f>
        <v>-0.14298017123831033</v>
      </c>
      <c r="R1450" s="17">
        <v>1449</v>
      </c>
      <c r="S1450" s="16">
        <f>S1449+dt</f>
        <v>14.479999999999736</v>
      </c>
      <c r="T1450" s="16">
        <f>-springK*(W1449)+grav*mass-$Y$2*V1449</f>
        <v>-0.59740622216981498</v>
      </c>
      <c r="U1450" s="16">
        <f>Table24[[#This Row],[F]]/mass</f>
        <v>-3.9827081477987667</v>
      </c>
      <c r="V1450" s="16">
        <f>U1450*(dt) + V1449</f>
        <v>-1.3035185627825241</v>
      </c>
      <c r="W1450" s="18">
        <f>V1450*dt + W1449</f>
        <v>-0.14711046770906649</v>
      </c>
    </row>
    <row r="1451" spans="1:23" x14ac:dyDescent="0.25">
      <c r="A1451">
        <v>72.45</v>
      </c>
      <c r="B1451">
        <v>0.40400000000000003</v>
      </c>
      <c r="C1451">
        <v>0.35</v>
      </c>
      <c r="D1451">
        <f t="shared" si="132"/>
        <v>-6.8000000000000005E-2</v>
      </c>
      <c r="E1451">
        <f t="shared" si="133"/>
        <v>0.14700000000000002</v>
      </c>
      <c r="F1451" s="24">
        <f t="shared" si="134"/>
        <v>0.10006200000000001</v>
      </c>
      <c r="G1451" s="24">
        <f t="shared" si="135"/>
        <v>7.0337295000000022E-2</v>
      </c>
      <c r="H1451" s="24">
        <f t="shared" si="136"/>
        <v>9.1874999999999978E-3</v>
      </c>
      <c r="I1451" s="24">
        <f t="shared" si="137"/>
        <v>0.17958679500000002</v>
      </c>
      <c r="K1451" s="17">
        <v>1450</v>
      </c>
      <c r="L1451" s="16">
        <f>L1450+dt</f>
        <v>14.489999999999736</v>
      </c>
      <c r="M1451" s="16">
        <f>-springK*(P1450)+grav*mass</f>
        <v>-0.54069908523859977</v>
      </c>
      <c r="N1451" s="16">
        <f>Table2[[#This Row],[F]]/mass</f>
        <v>-3.6046605682573318</v>
      </c>
      <c r="O1451" s="16">
        <f>N1451*(dt) + O1450</f>
        <v>-1.4030703434137544</v>
      </c>
      <c r="P1451" s="18">
        <f>O1451*dt + P1450</f>
        <v>-0.15701087467244787</v>
      </c>
      <c r="R1451" s="17">
        <v>1450</v>
      </c>
      <c r="S1451" s="16">
        <f>S1450+dt</f>
        <v>14.489999999999736</v>
      </c>
      <c r="T1451" s="16">
        <f>-springK*(W1450)+grav*mass-$Y$2*V1450</f>
        <v>-0.51250733665119463</v>
      </c>
      <c r="U1451" s="16">
        <f>Table24[[#This Row],[F]]/mass</f>
        <v>-3.4167155776746312</v>
      </c>
      <c r="V1451" s="16">
        <f>U1451*(dt) + V1450</f>
        <v>-1.3376857185592703</v>
      </c>
      <c r="W1451" s="18">
        <f>V1451*dt + W1450</f>
        <v>-0.16048732489465919</v>
      </c>
    </row>
    <row r="1452" spans="1:23" x14ac:dyDescent="0.25">
      <c r="A1452">
        <v>72.5</v>
      </c>
      <c r="B1452">
        <v>0.41799999999999998</v>
      </c>
      <c r="C1452">
        <v>0.19</v>
      </c>
      <c r="D1452">
        <f t="shared" si="132"/>
        <v>-8.1999999999999962E-2</v>
      </c>
      <c r="E1452">
        <f t="shared" si="133"/>
        <v>0.13300000000000006</v>
      </c>
      <c r="F1452" s="24">
        <f t="shared" si="134"/>
        <v>0.12066299999999994</v>
      </c>
      <c r="G1452" s="24">
        <f t="shared" si="135"/>
        <v>5.7577695000000054E-2</v>
      </c>
      <c r="H1452" s="24">
        <f t="shared" si="136"/>
        <v>2.7074999999999998E-3</v>
      </c>
      <c r="I1452" s="24">
        <f t="shared" si="137"/>
        <v>0.18094819500000001</v>
      </c>
      <c r="K1452" s="17">
        <v>1451</v>
      </c>
      <c r="L1452" s="16">
        <f>L1451+dt</f>
        <v>14.499999999999735</v>
      </c>
      <c r="M1452" s="16">
        <f>-springK*(P1451)+grav*mass</f>
        <v>-0.44935920588236433</v>
      </c>
      <c r="N1452" s="16">
        <f>Table2[[#This Row],[F]]/mass</f>
        <v>-2.9957280392157624</v>
      </c>
      <c r="O1452" s="16">
        <f>N1452*(dt) + O1451</f>
        <v>-1.4330276238059121</v>
      </c>
      <c r="P1452" s="18">
        <f>O1452*dt + P1451</f>
        <v>-0.171341150910507</v>
      </c>
      <c r="R1452" s="17">
        <v>1451</v>
      </c>
      <c r="S1452" s="16">
        <f>S1451+dt</f>
        <v>14.499999999999735</v>
      </c>
      <c r="T1452" s="16">
        <f>-springK*(W1451)+grav*mass-$Y$2*V1451</f>
        <v>-0.42538982921720953</v>
      </c>
      <c r="U1452" s="16">
        <f>Table24[[#This Row],[F]]/mass</f>
        <v>-2.8359321947813969</v>
      </c>
      <c r="V1452" s="16">
        <f>U1452*(dt) + V1451</f>
        <v>-1.3660450405070843</v>
      </c>
      <c r="W1452" s="18">
        <f>V1452*dt + W1451</f>
        <v>-0.17414777529973002</v>
      </c>
    </row>
    <row r="1453" spans="1:23" x14ac:dyDescent="0.25">
      <c r="A1453">
        <v>72.55</v>
      </c>
      <c r="B1453">
        <v>0.42299999999999999</v>
      </c>
      <c r="C1453">
        <v>0.01</v>
      </c>
      <c r="D1453">
        <f t="shared" si="132"/>
        <v>-8.6999999999999966E-2</v>
      </c>
      <c r="E1453">
        <f t="shared" si="133"/>
        <v>0.12800000000000006</v>
      </c>
      <c r="F1453" s="24">
        <f t="shared" si="134"/>
        <v>0.12802049999999995</v>
      </c>
      <c r="G1453" s="24">
        <f t="shared" si="135"/>
        <v>5.3329920000000051E-2</v>
      </c>
      <c r="H1453" s="24">
        <f t="shared" si="136"/>
        <v>7.5000000000000002E-6</v>
      </c>
      <c r="I1453" s="24">
        <f t="shared" si="137"/>
        <v>0.18135792000000001</v>
      </c>
      <c r="K1453" s="17">
        <v>1452</v>
      </c>
      <c r="L1453" s="16">
        <f>L1452+dt</f>
        <v>14.509999999999735</v>
      </c>
      <c r="M1453" s="16">
        <f>-springK*(P1452)+grav*mass</f>
        <v>-0.35606910757259946</v>
      </c>
      <c r="N1453" s="16">
        <f>Table2[[#This Row],[F]]/mass</f>
        <v>-2.3737940504839967</v>
      </c>
      <c r="O1453" s="16">
        <f>N1453*(dt) + O1452</f>
        <v>-1.456765564310752</v>
      </c>
      <c r="P1453" s="18">
        <f>O1453*dt + P1452</f>
        <v>-0.18590880655361453</v>
      </c>
      <c r="R1453" s="17">
        <v>1452</v>
      </c>
      <c r="S1453" s="16">
        <f>S1452+dt</f>
        <v>14.509999999999735</v>
      </c>
      <c r="T1453" s="16">
        <f>-springK*(W1452)+grav*mass-$Y$2*V1452</f>
        <v>-0.33643193775825053</v>
      </c>
      <c r="U1453" s="16">
        <f>Table24[[#This Row],[F]]/mass</f>
        <v>-2.2428795850550038</v>
      </c>
      <c r="V1453" s="16">
        <f>U1453*(dt) + V1452</f>
        <v>-1.3884738363576343</v>
      </c>
      <c r="W1453" s="18">
        <f>V1453*dt + W1452</f>
        <v>-0.18803251366330637</v>
      </c>
    </row>
    <row r="1454" spans="1:23" x14ac:dyDescent="0.25">
      <c r="A1454">
        <v>72.599999999999994</v>
      </c>
      <c r="B1454">
        <v>0.41899999999999998</v>
      </c>
      <c r="C1454">
        <v>-0.17</v>
      </c>
      <c r="D1454">
        <f t="shared" si="132"/>
        <v>-8.2999999999999963E-2</v>
      </c>
      <c r="E1454">
        <f t="shared" si="133"/>
        <v>0.13200000000000006</v>
      </c>
      <c r="F1454" s="24">
        <f t="shared" si="134"/>
        <v>0.12213449999999995</v>
      </c>
      <c r="G1454" s="24">
        <f t="shared" si="135"/>
        <v>5.6715120000000049E-2</v>
      </c>
      <c r="H1454" s="24">
        <f t="shared" si="136"/>
        <v>2.1675000000000002E-3</v>
      </c>
      <c r="I1454" s="24">
        <f t="shared" si="137"/>
        <v>0.18101711999999998</v>
      </c>
      <c r="K1454" s="17">
        <v>1453</v>
      </c>
      <c r="L1454" s="16">
        <f>L1453+dt</f>
        <v>14.519999999999735</v>
      </c>
      <c r="M1454" s="16">
        <f>-springK*(P1453)+grav*mass</f>
        <v>-0.26123366933596959</v>
      </c>
      <c r="N1454" s="16">
        <f>Table2[[#This Row],[F]]/mass</f>
        <v>-1.7415577955731307</v>
      </c>
      <c r="O1454" s="16">
        <f>N1454*(dt) + O1453</f>
        <v>-1.4741811422664832</v>
      </c>
      <c r="P1454" s="18">
        <f>O1454*dt + P1453</f>
        <v>-0.20065061797627937</v>
      </c>
      <c r="R1454" s="17">
        <v>1453</v>
      </c>
      <c r="S1454" s="16">
        <f>S1453+dt</f>
        <v>14.519999999999735</v>
      </c>
      <c r="T1454" s="16">
        <f>-springK*(W1453)+grav*mass-$Y$2*V1453</f>
        <v>-0.24601986221551811</v>
      </c>
      <c r="U1454" s="16">
        <f>Table24[[#This Row],[F]]/mass</f>
        <v>-1.6401324147701208</v>
      </c>
      <c r="V1454" s="16">
        <f>U1454*(dt) + V1453</f>
        <v>-1.4048751605053356</v>
      </c>
      <c r="W1454" s="18">
        <f>V1454*dt + W1453</f>
        <v>-0.20208126526835973</v>
      </c>
    </row>
    <row r="1455" spans="1:23" x14ac:dyDescent="0.25">
      <c r="A1455">
        <v>72.650000000000006</v>
      </c>
      <c r="B1455">
        <v>0.40600000000000003</v>
      </c>
      <c r="C1455">
        <v>-0.34</v>
      </c>
      <c r="D1455">
        <f t="shared" si="132"/>
        <v>-7.0000000000000007E-2</v>
      </c>
      <c r="E1455">
        <f t="shared" si="133"/>
        <v>0.14500000000000002</v>
      </c>
      <c r="F1455" s="24">
        <f t="shared" si="134"/>
        <v>0.10300500000000001</v>
      </c>
      <c r="G1455" s="24">
        <f t="shared" si="135"/>
        <v>6.8436375000000021E-2</v>
      </c>
      <c r="H1455" s="24">
        <f t="shared" si="136"/>
        <v>8.6700000000000006E-3</v>
      </c>
      <c r="I1455" s="24">
        <f t="shared" si="137"/>
        <v>0.18011137500000005</v>
      </c>
      <c r="K1455" s="17">
        <v>1454</v>
      </c>
      <c r="L1455" s="16">
        <f>L1454+dt</f>
        <v>14.529999999999735</v>
      </c>
      <c r="M1455" s="16">
        <f>-springK*(P1454)+grav*mass</f>
        <v>-0.16526447697442137</v>
      </c>
      <c r="N1455" s="16">
        <f>Table2[[#This Row],[F]]/mass</f>
        <v>-1.1017631798294758</v>
      </c>
      <c r="O1455" s="16">
        <f>N1455*(dt) + O1454</f>
        <v>-1.4851987740647781</v>
      </c>
      <c r="P1455" s="18">
        <f>O1455*dt + P1454</f>
        <v>-0.21550260571692714</v>
      </c>
      <c r="R1455" s="17">
        <v>1454</v>
      </c>
      <c r="S1455" s="16">
        <f>S1454+dt</f>
        <v>14.529999999999735</v>
      </c>
      <c r="T1455" s="16">
        <f>-springK*(W1454)+grav*mass-$Y$2*V1454</f>
        <v>-0.15454608794247296</v>
      </c>
      <c r="U1455" s="16">
        <f>Table24[[#This Row],[F]]/mass</f>
        <v>-1.0303072529498198</v>
      </c>
      <c r="V1455" s="16">
        <f>U1455*(dt) + V1454</f>
        <v>-1.4151782330348337</v>
      </c>
      <c r="W1455" s="18">
        <f>V1455*dt + W1454</f>
        <v>-0.21623304759870807</v>
      </c>
    </row>
    <row r="1456" spans="1:23" x14ac:dyDescent="0.25">
      <c r="A1456">
        <v>72.7</v>
      </c>
      <c r="B1456">
        <v>0.38500000000000001</v>
      </c>
      <c r="C1456">
        <v>-0.47</v>
      </c>
      <c r="D1456">
        <f t="shared" si="132"/>
        <v>-4.8999999999999988E-2</v>
      </c>
      <c r="E1456">
        <f t="shared" si="133"/>
        <v>0.16600000000000004</v>
      </c>
      <c r="F1456" s="24">
        <f t="shared" si="134"/>
        <v>7.2103499999999987E-2</v>
      </c>
      <c r="G1456" s="24">
        <f t="shared" si="135"/>
        <v>8.9694780000000029E-2</v>
      </c>
      <c r="H1456" s="24">
        <f t="shared" si="136"/>
        <v>1.6567499999999999E-2</v>
      </c>
      <c r="I1456" s="24">
        <f t="shared" si="137"/>
        <v>0.17836578000000003</v>
      </c>
      <c r="K1456" s="17">
        <v>1455</v>
      </c>
      <c r="L1456" s="16">
        <f>L1455+dt</f>
        <v>14.539999999999734</v>
      </c>
      <c r="M1456" s="16">
        <f>-springK*(P1455)+grav*mass</f>
        <v>-6.8578036782804386E-2</v>
      </c>
      <c r="N1456" s="16">
        <f>Table2[[#This Row],[F]]/mass</f>
        <v>-0.45718691188536259</v>
      </c>
      <c r="O1456" s="16">
        <f>N1456*(dt) + O1455</f>
        <v>-1.4897706431836317</v>
      </c>
      <c r="P1456" s="18">
        <f>O1456*dt + P1455</f>
        <v>-0.23040031214876347</v>
      </c>
      <c r="R1456" s="17">
        <v>1455</v>
      </c>
      <c r="S1456" s="16">
        <f>S1455+dt</f>
        <v>14.539999999999734</v>
      </c>
      <c r="T1456" s="16">
        <f>-springK*(W1455)+grav*mass-$Y$2*V1455</f>
        <v>-6.2407681899375622E-2</v>
      </c>
      <c r="U1456" s="16">
        <f>Table24[[#This Row],[F]]/mass</f>
        <v>-0.41605121266250417</v>
      </c>
      <c r="V1456" s="16">
        <f>U1456*(dt) + V1455</f>
        <v>-1.4193387451614587</v>
      </c>
      <c r="W1456" s="18">
        <f>V1456*dt + W1455</f>
        <v>-0.23042643505032265</v>
      </c>
    </row>
    <row r="1457" spans="1:23" x14ac:dyDescent="0.25">
      <c r="A1457">
        <v>72.75</v>
      </c>
      <c r="B1457">
        <v>0.35899999999999999</v>
      </c>
      <c r="C1457">
        <v>-0.55000000000000004</v>
      </c>
      <c r="D1457">
        <f t="shared" si="132"/>
        <v>-2.2999999999999965E-2</v>
      </c>
      <c r="E1457">
        <f t="shared" si="133"/>
        <v>0.19200000000000006</v>
      </c>
      <c r="F1457" s="24">
        <f t="shared" si="134"/>
        <v>3.3844499999999951E-2</v>
      </c>
      <c r="G1457" s="24">
        <f t="shared" si="135"/>
        <v>0.11999232000000007</v>
      </c>
      <c r="H1457" s="24">
        <f t="shared" si="136"/>
        <v>2.2687500000000003E-2</v>
      </c>
      <c r="I1457" s="24">
        <f t="shared" si="137"/>
        <v>0.17652432000000001</v>
      </c>
      <c r="K1457" s="17">
        <v>1456</v>
      </c>
      <c r="L1457" s="16">
        <f>L1456+dt</f>
        <v>14.549999999999734</v>
      </c>
      <c r="M1457" s="16">
        <f>-springK*(P1456)+grav*mass</f>
        <v>2.8406032088450051E-2</v>
      </c>
      <c r="N1457" s="16">
        <f>Table2[[#This Row],[F]]/mass</f>
        <v>0.18937354725633368</v>
      </c>
      <c r="O1457" s="16">
        <f>N1457*(dt) + O1456</f>
        <v>-1.4878769077110683</v>
      </c>
      <c r="P1457" s="18">
        <f>O1457*dt + P1456</f>
        <v>-0.24527908122587416</v>
      </c>
      <c r="R1457" s="17">
        <v>1456</v>
      </c>
      <c r="S1457" s="16">
        <f>S1456+dt</f>
        <v>14.549999999999734</v>
      </c>
      <c r="T1457" s="16">
        <f>-springK*(W1456)+grav*mass-$Y$2*V1456</f>
        <v>2.9995430922761836E-2</v>
      </c>
      <c r="U1457" s="16">
        <f>Table24[[#This Row],[F]]/mass</f>
        <v>0.19996953948507892</v>
      </c>
      <c r="V1457" s="16">
        <f>U1457*(dt) + V1456</f>
        <v>-1.4173390497666079</v>
      </c>
      <c r="W1457" s="18">
        <f>V1457*dt + W1456</f>
        <v>-0.24459982554798873</v>
      </c>
    </row>
    <row r="1458" spans="1:23" x14ac:dyDescent="0.25">
      <c r="A1458">
        <v>72.8</v>
      </c>
      <c r="B1458">
        <v>0.33100000000000002</v>
      </c>
      <c r="C1458">
        <v>-0.56999999999999995</v>
      </c>
      <c r="D1458">
        <f t="shared" si="132"/>
        <v>5.0000000000000044E-3</v>
      </c>
      <c r="E1458">
        <f t="shared" si="133"/>
        <v>0.22000000000000003</v>
      </c>
      <c r="F1458" s="24">
        <f t="shared" si="134"/>
        <v>-7.3575000000000073E-3</v>
      </c>
      <c r="G1458" s="24">
        <f t="shared" si="135"/>
        <v>0.15754200000000004</v>
      </c>
      <c r="H1458" s="24">
        <f t="shared" si="136"/>
        <v>2.4367499999999997E-2</v>
      </c>
      <c r="I1458" s="24">
        <f t="shared" si="137"/>
        <v>0.17455200000000001</v>
      </c>
      <c r="K1458" s="17">
        <v>1457</v>
      </c>
      <c r="L1458" s="16">
        <f>L1457+dt</f>
        <v>14.559999999999734</v>
      </c>
      <c r="M1458" s="16">
        <f>-springK*(P1457)+grav*mass</f>
        <v>0.12526681878044066</v>
      </c>
      <c r="N1458" s="16">
        <f>Table2[[#This Row],[F]]/mass</f>
        <v>0.83511212520293776</v>
      </c>
      <c r="O1458" s="16">
        <f>N1458*(dt) + O1457</f>
        <v>-1.479525786459039</v>
      </c>
      <c r="P1458" s="18">
        <f>O1458*dt + P1457</f>
        <v>-0.26007433909046457</v>
      </c>
      <c r="R1458" s="17">
        <v>1457</v>
      </c>
      <c r="S1458" s="16">
        <f>S1457+dt</f>
        <v>14.559999999999734</v>
      </c>
      <c r="T1458" s="16">
        <f>-springK*(W1457)+grav*mass-$Y$2*V1457</f>
        <v>0.1222622033671731</v>
      </c>
      <c r="U1458" s="16">
        <f>Table24[[#This Row],[F]]/mass</f>
        <v>0.81508135578115404</v>
      </c>
      <c r="V1458" s="16">
        <f>U1458*(dt) + V1457</f>
        <v>-1.4091882362087964</v>
      </c>
      <c r="W1458" s="18">
        <f>V1458*dt + W1457</f>
        <v>-0.25869170791007667</v>
      </c>
    </row>
    <row r="1459" spans="1:23" x14ac:dyDescent="0.25">
      <c r="A1459">
        <v>72.849999999999994</v>
      </c>
      <c r="B1459">
        <v>0.30299999999999999</v>
      </c>
      <c r="C1459">
        <v>-0.53</v>
      </c>
      <c r="D1459">
        <f t="shared" si="132"/>
        <v>3.3000000000000029E-2</v>
      </c>
      <c r="E1459">
        <f t="shared" si="133"/>
        <v>0.24800000000000005</v>
      </c>
      <c r="F1459" s="24">
        <f t="shared" si="134"/>
        <v>-4.855950000000004E-2</v>
      </c>
      <c r="G1459" s="24">
        <f t="shared" si="135"/>
        <v>0.20019552000000007</v>
      </c>
      <c r="H1459" s="24">
        <f t="shared" si="136"/>
        <v>2.1067500000000003E-2</v>
      </c>
      <c r="I1459" s="24">
        <f t="shared" si="137"/>
        <v>0.17270352000000005</v>
      </c>
      <c r="K1459" s="17">
        <v>1458</v>
      </c>
      <c r="L1459" s="16">
        <f>L1458+dt</f>
        <v>14.569999999999734</v>
      </c>
      <c r="M1459" s="16">
        <f>-springK*(P1458)+grav*mass</f>
        <v>0.22158394747892429</v>
      </c>
      <c r="N1459" s="16">
        <f>Table2[[#This Row],[F]]/mass</f>
        <v>1.4772263165261621</v>
      </c>
      <c r="O1459" s="16">
        <f>N1459*(dt) + O1458</f>
        <v>-1.4647535232937774</v>
      </c>
      <c r="P1459" s="18">
        <f>O1459*dt + P1458</f>
        <v>-0.27472187432340234</v>
      </c>
      <c r="R1459" s="17">
        <v>1458</v>
      </c>
      <c r="S1459" s="16">
        <f>S1458+dt</f>
        <v>14.569999999999734</v>
      </c>
      <c r="T1459" s="16">
        <f>-springK*(W1458)+grav*mass-$Y$2*V1458</f>
        <v>0.21399220673080796</v>
      </c>
      <c r="U1459" s="16">
        <f>Table24[[#This Row],[F]]/mass</f>
        <v>1.4266147115387198</v>
      </c>
      <c r="V1459" s="16">
        <f>U1459*(dt) + V1458</f>
        <v>-1.3949220890934093</v>
      </c>
      <c r="W1459" s="18">
        <f>V1459*dt + W1458</f>
        <v>-0.27264092880101076</v>
      </c>
    </row>
    <row r="1460" spans="1:23" x14ac:dyDescent="0.25">
      <c r="A1460">
        <v>72.900000000000006</v>
      </c>
      <c r="B1460">
        <v>0.27800000000000002</v>
      </c>
      <c r="C1460">
        <v>-0.43</v>
      </c>
      <c r="D1460">
        <f t="shared" si="132"/>
        <v>5.7999999999999996E-2</v>
      </c>
      <c r="E1460">
        <f t="shared" si="133"/>
        <v>0.27300000000000002</v>
      </c>
      <c r="F1460" s="24">
        <f t="shared" si="134"/>
        <v>-8.5346999999999992E-2</v>
      </c>
      <c r="G1460" s="24">
        <f t="shared" si="135"/>
        <v>0.24259189500000003</v>
      </c>
      <c r="H1460" s="24">
        <f t="shared" si="136"/>
        <v>1.3867499999999998E-2</v>
      </c>
      <c r="I1460" s="24">
        <f t="shared" si="137"/>
        <v>0.17111239500000006</v>
      </c>
      <c r="K1460" s="17">
        <v>1459</v>
      </c>
      <c r="L1460" s="16">
        <f>L1459+dt</f>
        <v>14.579999999999734</v>
      </c>
      <c r="M1460" s="16">
        <f>-springK*(P1459)+grav*mass</f>
        <v>0.31693940184534908</v>
      </c>
      <c r="N1460" s="16">
        <f>Table2[[#This Row],[F]]/mass</f>
        <v>2.1129293456356608</v>
      </c>
      <c r="O1460" s="16">
        <f>N1460*(dt) + O1459</f>
        <v>-1.4436242298374209</v>
      </c>
      <c r="P1460" s="18">
        <f>O1460*dt + P1459</f>
        <v>-0.28915811662177654</v>
      </c>
      <c r="R1460" s="17">
        <v>1459</v>
      </c>
      <c r="S1460" s="16">
        <f>S1459+dt</f>
        <v>14.579999999999734</v>
      </c>
      <c r="T1460" s="16">
        <f>-springK*(W1459)+grav*mass-$Y$2*V1459</f>
        <v>0.3047873685836735</v>
      </c>
      <c r="U1460" s="16">
        <f>Table24[[#This Row],[F]]/mass</f>
        <v>2.0319157905578233</v>
      </c>
      <c r="V1460" s="16">
        <f>U1460*(dt) + V1459</f>
        <v>-1.3746029311878312</v>
      </c>
      <c r="W1460" s="18">
        <f>V1460*dt + W1459</f>
        <v>-0.28638695811288906</v>
      </c>
    </row>
    <row r="1461" spans="1:23" x14ac:dyDescent="0.25">
      <c r="A1461">
        <v>72.95</v>
      </c>
      <c r="B1461">
        <v>0.25900000000000001</v>
      </c>
      <c r="C1461">
        <v>-0.3</v>
      </c>
      <c r="D1461">
        <f t="shared" si="132"/>
        <v>7.7000000000000013E-2</v>
      </c>
      <c r="E1461">
        <f t="shared" si="133"/>
        <v>0.29200000000000004</v>
      </c>
      <c r="F1461" s="24">
        <f t="shared" si="134"/>
        <v>-0.11330550000000002</v>
      </c>
      <c r="G1461" s="24">
        <f t="shared" si="135"/>
        <v>0.27753432000000006</v>
      </c>
      <c r="H1461" s="24">
        <f t="shared" si="136"/>
        <v>6.7499999999999999E-3</v>
      </c>
      <c r="I1461" s="24">
        <f t="shared" si="137"/>
        <v>0.17097882000000006</v>
      </c>
      <c r="K1461" s="17">
        <v>1460</v>
      </c>
      <c r="L1461" s="16">
        <f>L1460+dt</f>
        <v>14.589999999999733</v>
      </c>
      <c r="M1461" s="16">
        <f>-springK*(P1460)+grav*mass</f>
        <v>0.41091933920776524</v>
      </c>
      <c r="N1461" s="16">
        <f>Table2[[#This Row],[F]]/mass</f>
        <v>2.7394622613851016</v>
      </c>
      <c r="O1461" s="16">
        <f>N1461*(dt) + O1460</f>
        <v>-1.4162296072235698</v>
      </c>
      <c r="P1461" s="18">
        <f>O1461*dt + P1460</f>
        <v>-0.30332041269401222</v>
      </c>
      <c r="R1461" s="17">
        <v>1460</v>
      </c>
      <c r="S1461" s="16">
        <f>S1460+dt</f>
        <v>14.589999999999733</v>
      </c>
      <c r="T1461" s="16">
        <f>-springK*(W1460)+grav*mass-$Y$2*V1460</f>
        <v>0.39425370024609552</v>
      </c>
      <c r="U1461" s="16">
        <f>Table24[[#This Row],[F]]/mass</f>
        <v>2.6283580016406369</v>
      </c>
      <c r="V1461" s="16">
        <f>U1461*(dt) + V1460</f>
        <v>-1.3483193511714249</v>
      </c>
      <c r="W1461" s="18">
        <f>V1461*dt + W1460</f>
        <v>-0.29987015162460329</v>
      </c>
    </row>
    <row r="1462" spans="1:23" x14ac:dyDescent="0.25">
      <c r="A1462">
        <v>73</v>
      </c>
      <c r="B1462">
        <v>0.248</v>
      </c>
      <c r="C1462">
        <v>-0.13</v>
      </c>
      <c r="D1462">
        <f t="shared" si="132"/>
        <v>8.8000000000000023E-2</v>
      </c>
      <c r="E1462">
        <f t="shared" si="133"/>
        <v>0.30300000000000005</v>
      </c>
      <c r="F1462" s="24">
        <f t="shared" si="134"/>
        <v>-0.12949200000000005</v>
      </c>
      <c r="G1462" s="24">
        <f t="shared" si="135"/>
        <v>0.29883829500000009</v>
      </c>
      <c r="H1462" s="24">
        <f t="shared" si="136"/>
        <v>1.2675000000000002E-3</v>
      </c>
      <c r="I1462" s="24">
        <f t="shared" si="137"/>
        <v>0.17061379500000004</v>
      </c>
      <c r="K1462" s="17">
        <v>1461</v>
      </c>
      <c r="L1462" s="16">
        <f>L1461+dt</f>
        <v>14.599999999999733</v>
      </c>
      <c r="M1462" s="16">
        <f>-springK*(P1461)+grav*mass</f>
        <v>0.50311588663801943</v>
      </c>
      <c r="N1462" s="16">
        <f>Table2[[#This Row],[F]]/mass</f>
        <v>3.3541059109201297</v>
      </c>
      <c r="O1462" s="16">
        <f>N1462*(dt) + O1461</f>
        <v>-1.3826885481143685</v>
      </c>
      <c r="P1462" s="18">
        <f>O1462*dt + P1461</f>
        <v>-0.31714729817515591</v>
      </c>
      <c r="R1462" s="17">
        <v>1461</v>
      </c>
      <c r="S1462" s="16">
        <f>S1461+dt</f>
        <v>14.599999999999733</v>
      </c>
      <c r="T1462" s="16">
        <f>-springK*(W1461)+grav*mass-$Y$2*V1461</f>
        <v>0.48200300642733862</v>
      </c>
      <c r="U1462" s="16">
        <f>Table24[[#This Row],[F]]/mass</f>
        <v>3.2133533761822575</v>
      </c>
      <c r="V1462" s="16">
        <f>U1462*(dt) + V1461</f>
        <v>-1.3161858174096024</v>
      </c>
      <c r="W1462" s="18">
        <f>V1462*dt + W1461</f>
        <v>-0.31303200979869933</v>
      </c>
    </row>
    <row r="1463" spans="1:23" x14ac:dyDescent="0.25">
      <c r="A1463">
        <v>73.05</v>
      </c>
      <c r="B1463">
        <v>0.247</v>
      </c>
      <c r="C1463">
        <v>0.06</v>
      </c>
      <c r="D1463">
        <f t="shared" si="132"/>
        <v>8.9000000000000024E-2</v>
      </c>
      <c r="E1463">
        <f t="shared" si="133"/>
        <v>0.30400000000000005</v>
      </c>
      <c r="F1463" s="24">
        <f t="shared" si="134"/>
        <v>-0.13096350000000004</v>
      </c>
      <c r="G1463" s="24">
        <f t="shared" si="135"/>
        <v>0.30081408000000009</v>
      </c>
      <c r="H1463" s="24">
        <f t="shared" si="136"/>
        <v>2.7E-4</v>
      </c>
      <c r="I1463" s="24">
        <f t="shared" si="137"/>
        <v>0.17012058000000005</v>
      </c>
      <c r="K1463" s="17">
        <v>1462</v>
      </c>
      <c r="L1463" s="16">
        <f>L1462+dt</f>
        <v>14.609999999999733</v>
      </c>
      <c r="M1463" s="16">
        <f>-springK*(P1462)+grav*mass</f>
        <v>0.59312891112026489</v>
      </c>
      <c r="N1463" s="16">
        <f>Table2[[#This Row],[F]]/mass</f>
        <v>3.9541927408017661</v>
      </c>
      <c r="O1463" s="16">
        <f>N1463*(dt) + O1462</f>
        <v>-1.3431466207063507</v>
      </c>
      <c r="P1463" s="18">
        <f>O1463*dt + P1462</f>
        <v>-0.33057876438221945</v>
      </c>
      <c r="R1463" s="17">
        <v>1462</v>
      </c>
      <c r="S1463" s="16">
        <f>S1462+dt</f>
        <v>14.609999999999733</v>
      </c>
      <c r="T1463" s="16">
        <f>-springK*(W1462)+grav*mass-$Y$2*V1462</f>
        <v>0.56765456960694194</v>
      </c>
      <c r="U1463" s="16">
        <f>Table24[[#This Row],[F]]/mass</f>
        <v>3.7843637973796129</v>
      </c>
      <c r="V1463" s="16">
        <f>U1463*(dt) + V1462</f>
        <v>-1.2783421794358063</v>
      </c>
      <c r="W1463" s="18">
        <f>V1463*dt + W1462</f>
        <v>-0.32581543159305737</v>
      </c>
    </row>
    <row r="1464" spans="1:23" x14ac:dyDescent="0.25">
      <c r="A1464">
        <v>73.099999999999994</v>
      </c>
      <c r="B1464">
        <v>0.254</v>
      </c>
      <c r="C1464">
        <v>0.24</v>
      </c>
      <c r="D1464">
        <f t="shared" si="132"/>
        <v>8.2000000000000017E-2</v>
      </c>
      <c r="E1464">
        <f t="shared" si="133"/>
        <v>0.29700000000000004</v>
      </c>
      <c r="F1464" s="24">
        <f t="shared" si="134"/>
        <v>-0.12066300000000002</v>
      </c>
      <c r="G1464" s="24">
        <f t="shared" si="135"/>
        <v>0.28712029500000008</v>
      </c>
      <c r="H1464" s="24">
        <f t="shared" si="136"/>
        <v>4.3200000000000001E-3</v>
      </c>
      <c r="I1464" s="24">
        <f t="shared" si="137"/>
        <v>0.17077729500000005</v>
      </c>
      <c r="K1464" s="17">
        <v>1463</v>
      </c>
      <c r="L1464" s="16">
        <f>L1463+dt</f>
        <v>14.619999999999733</v>
      </c>
      <c r="M1464" s="16">
        <f>-springK*(P1463)+grav*mass</f>
        <v>0.6805677561282486</v>
      </c>
      <c r="N1464" s="16">
        <f>Table2[[#This Row],[F]]/mass</f>
        <v>4.5371183741883243</v>
      </c>
      <c r="O1464" s="16">
        <f>N1464*(dt) + O1463</f>
        <v>-1.2977754369644674</v>
      </c>
      <c r="P1464" s="18">
        <f>O1464*dt + P1463</f>
        <v>-0.3435565187518641</v>
      </c>
      <c r="R1464" s="17">
        <v>1463</v>
      </c>
      <c r="S1464" s="16">
        <f>S1463+dt</f>
        <v>14.619999999999733</v>
      </c>
      <c r="T1464" s="16">
        <f>-springK*(W1463)+grav*mass-$Y$2*V1463</f>
        <v>0.65083680185023907</v>
      </c>
      <c r="U1464" s="16">
        <f>Table24[[#This Row],[F]]/mass</f>
        <v>4.3389120123349274</v>
      </c>
      <c r="V1464" s="16">
        <f>U1464*(dt) + V1463</f>
        <v>-1.2349530593124571</v>
      </c>
      <c r="W1464" s="18">
        <f>V1464*dt + W1463</f>
        <v>-0.33816496218618192</v>
      </c>
    </row>
    <row r="1465" spans="1:23" x14ac:dyDescent="0.25">
      <c r="A1465">
        <v>73.150000000000006</v>
      </c>
      <c r="B1465">
        <v>0.27100000000000002</v>
      </c>
      <c r="C1465">
        <v>0.39</v>
      </c>
      <c r="D1465">
        <f t="shared" si="132"/>
        <v>6.5000000000000002E-2</v>
      </c>
      <c r="E1465">
        <f t="shared" si="133"/>
        <v>0.28000000000000003</v>
      </c>
      <c r="F1465" s="24">
        <f t="shared" si="134"/>
        <v>-9.564750000000001E-2</v>
      </c>
      <c r="G1465" s="24">
        <f t="shared" si="135"/>
        <v>0.25519200000000003</v>
      </c>
      <c r="H1465" s="24">
        <f t="shared" si="136"/>
        <v>1.1407500000000001E-2</v>
      </c>
      <c r="I1465" s="24">
        <f t="shared" si="137"/>
        <v>0.17095200000000005</v>
      </c>
      <c r="K1465" s="17">
        <v>1464</v>
      </c>
      <c r="L1465" s="16">
        <f>L1464+dt</f>
        <v>14.629999999999733</v>
      </c>
      <c r="M1465" s="16">
        <f>-springK*(P1464)+grav*mass</f>
        <v>0.76505293707463529</v>
      </c>
      <c r="N1465" s="16">
        <f>Table2[[#This Row],[F]]/mass</f>
        <v>5.1003529138309025</v>
      </c>
      <c r="O1465" s="16">
        <f>N1465*(dt) + O1464</f>
        <v>-1.2467719078261583</v>
      </c>
      <c r="P1465" s="18">
        <f>O1465*dt + P1464</f>
        <v>-0.35602423783012571</v>
      </c>
      <c r="R1465" s="17">
        <v>1464</v>
      </c>
      <c r="S1465" s="16">
        <f>S1464+dt</f>
        <v>14.629999999999733</v>
      </c>
      <c r="T1465" s="16">
        <f>-springK*(W1464)+grav*mass-$Y$2*V1464</f>
        <v>0.7311888568913566</v>
      </c>
      <c r="U1465" s="16">
        <f>Table24[[#This Row],[F]]/mass</f>
        <v>4.8745923792757111</v>
      </c>
      <c r="V1465" s="16">
        <f>U1465*(dt) + V1464</f>
        <v>-1.1862071355196999</v>
      </c>
      <c r="W1465" s="18">
        <f>V1465*dt + W1464</f>
        <v>-0.35002703354137893</v>
      </c>
    </row>
    <row r="1466" spans="1:23" x14ac:dyDescent="0.25">
      <c r="A1466">
        <v>73.2</v>
      </c>
      <c r="B1466">
        <v>0.29399999999999998</v>
      </c>
      <c r="C1466">
        <v>0.5</v>
      </c>
      <c r="D1466">
        <f t="shared" si="132"/>
        <v>4.2000000000000037E-2</v>
      </c>
      <c r="E1466">
        <f t="shared" si="133"/>
        <v>0.25700000000000006</v>
      </c>
      <c r="F1466" s="24">
        <f t="shared" si="134"/>
        <v>-6.1803000000000052E-2</v>
      </c>
      <c r="G1466" s="24">
        <f t="shared" si="135"/>
        <v>0.21498949500000011</v>
      </c>
      <c r="H1466" s="24">
        <f t="shared" si="136"/>
        <v>1.8749999999999999E-2</v>
      </c>
      <c r="I1466" s="24">
        <f t="shared" si="137"/>
        <v>0.17193649500000005</v>
      </c>
      <c r="K1466" s="17">
        <v>1465</v>
      </c>
      <c r="L1466" s="16">
        <f>L1465+dt</f>
        <v>14.639999999999732</v>
      </c>
      <c r="M1466" s="16">
        <f>-springK*(P1465)+grav*mass</f>
        <v>0.84621778827411842</v>
      </c>
      <c r="N1466" s="16">
        <f>Table2[[#This Row],[F]]/mass</f>
        <v>5.6414519218274561</v>
      </c>
      <c r="O1466" s="16">
        <f>N1466*(dt) + O1465</f>
        <v>-1.1903573886078838</v>
      </c>
      <c r="P1466" s="18">
        <f>O1466*dt + P1465</f>
        <v>-0.36792781171620453</v>
      </c>
      <c r="R1466" s="17">
        <v>1465</v>
      </c>
      <c r="S1466" s="16">
        <f>S1465+dt</f>
        <v>14.639999999999732</v>
      </c>
      <c r="T1466" s="16">
        <f>-springK*(W1465)+grav*mass-$Y$2*V1465</f>
        <v>0.80836219548989641</v>
      </c>
      <c r="U1466" s="16">
        <f>Table24[[#This Row],[F]]/mass</f>
        <v>5.3890813032659759</v>
      </c>
      <c r="V1466" s="16">
        <f>U1466*(dt) + V1465</f>
        <v>-1.1323163224870401</v>
      </c>
      <c r="W1466" s="18">
        <f>V1466*dt + W1465</f>
        <v>-0.36135019676624935</v>
      </c>
    </row>
    <row r="1467" spans="1:23" x14ac:dyDescent="0.25">
      <c r="A1467">
        <v>73.25</v>
      </c>
      <c r="B1467">
        <v>0.32100000000000001</v>
      </c>
      <c r="C1467">
        <v>0.56000000000000005</v>
      </c>
      <c r="D1467">
        <f t="shared" si="132"/>
        <v>1.5000000000000013E-2</v>
      </c>
      <c r="E1467">
        <f t="shared" si="133"/>
        <v>0.23000000000000004</v>
      </c>
      <c r="F1467" s="24">
        <f t="shared" si="134"/>
        <v>-2.2072500000000019E-2</v>
      </c>
      <c r="G1467" s="24">
        <f t="shared" si="135"/>
        <v>0.17218950000000005</v>
      </c>
      <c r="H1467" s="24">
        <f t="shared" si="136"/>
        <v>2.3520000000000003E-2</v>
      </c>
      <c r="I1467" s="24">
        <f t="shared" si="137"/>
        <v>0.17363700000000004</v>
      </c>
      <c r="K1467" s="17">
        <v>1466</v>
      </c>
      <c r="L1467" s="16">
        <f>L1466+dt</f>
        <v>14.649999999999732</v>
      </c>
      <c r="M1467" s="16">
        <f>-springK*(P1466)+grav*mass</f>
        <v>0.92371005427249142</v>
      </c>
      <c r="N1467" s="16">
        <f>Table2[[#This Row],[F]]/mass</f>
        <v>6.1580670284832761</v>
      </c>
      <c r="O1467" s="16">
        <f>N1467*(dt) + O1466</f>
        <v>-1.128776718323051</v>
      </c>
      <c r="P1467" s="18">
        <f>O1467*dt + P1466</f>
        <v>-0.37921557889943502</v>
      </c>
      <c r="R1467" s="17">
        <v>1466</v>
      </c>
      <c r="S1467" s="16">
        <f>S1466+dt</f>
        <v>14.649999999999732</v>
      </c>
      <c r="T1467" s="16">
        <f>-springK*(W1466)+grav*mass-$Y$2*V1466</f>
        <v>0.88202209727077041</v>
      </c>
      <c r="U1467" s="16">
        <f>Table24[[#This Row],[F]]/mass</f>
        <v>5.88014731513847</v>
      </c>
      <c r="V1467" s="16">
        <f>U1467*(dt) + V1466</f>
        <v>-1.0735148493356554</v>
      </c>
      <c r="W1467" s="18">
        <f>V1467*dt + W1466</f>
        <v>-0.3720853452596059</v>
      </c>
    </row>
    <row r="1468" spans="1:23" x14ac:dyDescent="0.25">
      <c r="A1468">
        <v>73.3</v>
      </c>
      <c r="B1468">
        <v>0.35</v>
      </c>
      <c r="C1468">
        <v>0.56000000000000005</v>
      </c>
      <c r="D1468">
        <f t="shared" si="132"/>
        <v>-1.3999999999999957E-2</v>
      </c>
      <c r="E1468">
        <f t="shared" si="133"/>
        <v>0.20100000000000007</v>
      </c>
      <c r="F1468" s="24">
        <f t="shared" si="134"/>
        <v>2.0600999999999935E-2</v>
      </c>
      <c r="G1468" s="24">
        <f t="shared" si="135"/>
        <v>0.13150525500000007</v>
      </c>
      <c r="H1468" s="24">
        <f t="shared" si="136"/>
        <v>2.3520000000000003E-2</v>
      </c>
      <c r="I1468" s="24">
        <f t="shared" si="137"/>
        <v>0.17562625500000001</v>
      </c>
      <c r="K1468" s="17">
        <v>1467</v>
      </c>
      <c r="L1468" s="16">
        <f>L1467+dt</f>
        <v>14.659999999999732</v>
      </c>
      <c r="M1468" s="16">
        <f>-springK*(P1467)+grav*mass</f>
        <v>0.99719341863532196</v>
      </c>
      <c r="N1468" s="16">
        <f>Table2[[#This Row],[F]]/mass</f>
        <v>6.6479561242354803</v>
      </c>
      <c r="O1468" s="16">
        <f>N1468*(dt) + O1467</f>
        <v>-1.0622971570806963</v>
      </c>
      <c r="P1468" s="18">
        <f>O1468*dt + P1467</f>
        <v>-0.38983855047024196</v>
      </c>
      <c r="R1468" s="17">
        <v>1467</v>
      </c>
      <c r="S1468" s="16">
        <f>S1467+dt</f>
        <v>14.659999999999732</v>
      </c>
      <c r="T1468" s="16">
        <f>-springK*(W1467)+grav*mass-$Y$2*V1467</f>
        <v>0.95184911248936999</v>
      </c>
      <c r="U1468" s="16">
        <f>Table24[[#This Row],[F]]/mass</f>
        <v>6.3456607499291335</v>
      </c>
      <c r="V1468" s="16">
        <f>U1468*(dt) + V1467</f>
        <v>-1.0100582418363642</v>
      </c>
      <c r="W1468" s="18">
        <f>V1468*dt + W1467</f>
        <v>-0.38218592767796955</v>
      </c>
    </row>
    <row r="1469" spans="1:23" x14ac:dyDescent="0.25">
      <c r="A1469">
        <v>73.349999999999994</v>
      </c>
      <c r="B1469">
        <v>0.377</v>
      </c>
      <c r="C1469">
        <v>0.5</v>
      </c>
      <c r="D1469">
        <f t="shared" si="132"/>
        <v>-4.0999999999999981E-2</v>
      </c>
      <c r="E1469">
        <f t="shared" si="133"/>
        <v>0.17400000000000004</v>
      </c>
      <c r="F1469" s="24">
        <f t="shared" si="134"/>
        <v>6.0331499999999968E-2</v>
      </c>
      <c r="G1469" s="24">
        <f t="shared" si="135"/>
        <v>9.8548380000000046E-2</v>
      </c>
      <c r="H1469" s="24">
        <f t="shared" si="136"/>
        <v>1.8749999999999999E-2</v>
      </c>
      <c r="I1469" s="24">
        <f t="shared" si="137"/>
        <v>0.17762988000000002</v>
      </c>
      <c r="K1469" s="17">
        <v>1468</v>
      </c>
      <c r="L1469" s="16">
        <f>L1468+dt</f>
        <v>14.669999999999732</v>
      </c>
      <c r="M1469" s="16">
        <f>-springK*(P1468)+grav*mass</f>
        <v>1.0663489635612751</v>
      </c>
      <c r="N1469" s="16">
        <f>Table2[[#This Row],[F]]/mass</f>
        <v>7.108993090408501</v>
      </c>
      <c r="O1469" s="16">
        <f>N1469*(dt) + O1468</f>
        <v>-0.99120722617661128</v>
      </c>
      <c r="P1469" s="18">
        <f>O1469*dt + P1468</f>
        <v>-0.39975062273200807</v>
      </c>
      <c r="R1469" s="17">
        <v>1468</v>
      </c>
      <c r="S1469" s="16">
        <f>S1468+dt</f>
        <v>14.669999999999732</v>
      </c>
      <c r="T1469" s="16">
        <f>-springK*(W1468)+grav*mass-$Y$2*V1468</f>
        <v>1.0175404474254179</v>
      </c>
      <c r="U1469" s="16">
        <f>Table24[[#This Row],[F]]/mass</f>
        <v>6.7836029828361202</v>
      </c>
      <c r="V1469" s="16">
        <f>U1469*(dt) + V1468</f>
        <v>-0.94222221200800294</v>
      </c>
      <c r="W1469" s="18">
        <f>V1469*dt + W1468</f>
        <v>-0.39160814979804959</v>
      </c>
    </row>
    <row r="1470" spans="1:23" x14ac:dyDescent="0.25">
      <c r="A1470">
        <v>73.400000000000006</v>
      </c>
      <c r="B1470">
        <v>0.4</v>
      </c>
      <c r="C1470">
        <v>0.38</v>
      </c>
      <c r="D1470">
        <f t="shared" si="132"/>
        <v>-6.4000000000000001E-2</v>
      </c>
      <c r="E1470">
        <f t="shared" si="133"/>
        <v>0.15100000000000002</v>
      </c>
      <c r="F1470" s="24">
        <f t="shared" si="134"/>
        <v>9.4175999999999996E-2</v>
      </c>
      <c r="G1470" s="24">
        <f t="shared" si="135"/>
        <v>7.421725500000001E-2</v>
      </c>
      <c r="H1470" s="24">
        <f t="shared" si="136"/>
        <v>1.0829999999999999E-2</v>
      </c>
      <c r="I1470" s="24">
        <f t="shared" si="137"/>
        <v>0.17922325500000003</v>
      </c>
      <c r="K1470" s="17">
        <v>1469</v>
      </c>
      <c r="L1470" s="16">
        <f>L1469+dt</f>
        <v>14.679999999999731</v>
      </c>
      <c r="M1470" s="16">
        <f>-springK*(P1469)+grav*mass</f>
        <v>1.1308765539853722</v>
      </c>
      <c r="N1470" s="16">
        <f>Table2[[#This Row],[F]]/mass</f>
        <v>7.5391770265691482</v>
      </c>
      <c r="O1470" s="16">
        <f>N1470*(dt) + O1469</f>
        <v>-0.91581545591091984</v>
      </c>
      <c r="P1470" s="18">
        <f>O1470*dt + P1469</f>
        <v>-0.40890877729111724</v>
      </c>
      <c r="R1470" s="17">
        <v>1469</v>
      </c>
      <c r="S1470" s="16">
        <f>S1469+dt</f>
        <v>14.679999999999731</v>
      </c>
      <c r="T1470" s="16">
        <f>-springK*(W1469)+grav*mass-$Y$2*V1469</f>
        <v>1.0788112773973104</v>
      </c>
      <c r="U1470" s="16">
        <f>Table24[[#This Row],[F]]/mass</f>
        <v>7.1920751826487361</v>
      </c>
      <c r="V1470" s="16">
        <f>U1470*(dt) + V1469</f>
        <v>-0.87030146018151555</v>
      </c>
      <c r="W1470" s="18">
        <f>V1470*dt + W1469</f>
        <v>-0.40031116439986475</v>
      </c>
    </row>
    <row r="1471" spans="1:23" x14ac:dyDescent="0.25">
      <c r="A1471">
        <v>73.45</v>
      </c>
      <c r="B1471">
        <v>0.41499999999999998</v>
      </c>
      <c r="C1471">
        <v>0.23</v>
      </c>
      <c r="D1471">
        <f t="shared" si="132"/>
        <v>-7.8999999999999959E-2</v>
      </c>
      <c r="E1471">
        <f t="shared" si="133"/>
        <v>0.13600000000000007</v>
      </c>
      <c r="F1471" s="24">
        <f t="shared" si="134"/>
        <v>0.11624849999999995</v>
      </c>
      <c r="G1471" s="24">
        <f t="shared" si="135"/>
        <v>6.020448000000006E-2</v>
      </c>
      <c r="H1471" s="24">
        <f t="shared" si="136"/>
        <v>3.9674999999999997E-3</v>
      </c>
      <c r="I1471" s="24">
        <f t="shared" si="137"/>
        <v>0.18042048000000002</v>
      </c>
      <c r="K1471" s="17">
        <v>1470</v>
      </c>
      <c r="L1471" s="16">
        <f>L1470+dt</f>
        <v>14.689999999999731</v>
      </c>
      <c r="M1471" s="16">
        <f>-springK*(P1470)+grav*mass</f>
        <v>1.190496140165173</v>
      </c>
      <c r="N1471" s="16">
        <f>Table2[[#This Row],[F]]/mass</f>
        <v>7.9366409344344868</v>
      </c>
      <c r="O1471" s="16">
        <f>N1471*(dt) + O1470</f>
        <v>-0.83644904656657493</v>
      </c>
      <c r="P1471" s="18">
        <f>O1471*dt + P1470</f>
        <v>-0.41727326775678297</v>
      </c>
      <c r="R1471" s="17">
        <v>1470</v>
      </c>
      <c r="S1471" s="16">
        <f>S1470+dt</f>
        <v>14.689999999999731</v>
      </c>
      <c r="T1471" s="16">
        <f>-springK*(W1470)+grav*mass-$Y$2*V1470</f>
        <v>1.1353959817033008</v>
      </c>
      <c r="U1471" s="16">
        <f>Table24[[#This Row],[F]]/mass</f>
        <v>7.569306544688672</v>
      </c>
      <c r="V1471" s="16">
        <f>U1471*(dt) + V1470</f>
        <v>-0.79460839473462885</v>
      </c>
      <c r="W1471" s="18">
        <f>V1471*dt + W1470</f>
        <v>-0.40825724834721105</v>
      </c>
    </row>
    <row r="1472" spans="1:23" x14ac:dyDescent="0.25">
      <c r="A1472">
        <v>73.5</v>
      </c>
      <c r="B1472">
        <v>0.42299999999999999</v>
      </c>
      <c r="C1472">
        <v>0.05</v>
      </c>
      <c r="D1472">
        <f t="shared" si="132"/>
        <v>-8.6999999999999966E-2</v>
      </c>
      <c r="E1472">
        <f t="shared" si="133"/>
        <v>0.12800000000000006</v>
      </c>
      <c r="F1472" s="24">
        <f t="shared" si="134"/>
        <v>0.12802049999999995</v>
      </c>
      <c r="G1472" s="24">
        <f t="shared" si="135"/>
        <v>5.3329920000000051E-2</v>
      </c>
      <c r="H1472" s="24">
        <f t="shared" si="136"/>
        <v>1.8750000000000003E-4</v>
      </c>
      <c r="I1472" s="24">
        <f t="shared" si="137"/>
        <v>0.18153792000000002</v>
      </c>
      <c r="K1472" s="17">
        <v>1471</v>
      </c>
      <c r="L1472" s="16">
        <f>L1471+dt</f>
        <v>14.699999999999731</v>
      </c>
      <c r="M1472" s="16">
        <f>-springK*(P1471)+grav*mass</f>
        <v>1.2449489730966572</v>
      </c>
      <c r="N1472" s="16">
        <f>Table2[[#This Row],[F]]/mass</f>
        <v>8.299659820644381</v>
      </c>
      <c r="O1472" s="16">
        <f>N1472*(dt) + O1471</f>
        <v>-0.75345244836013114</v>
      </c>
      <c r="P1472" s="18">
        <f>O1472*dt + P1471</f>
        <v>-0.42480779224038429</v>
      </c>
      <c r="R1472" s="17">
        <v>1471</v>
      </c>
      <c r="S1472" s="16">
        <f>S1471+dt</f>
        <v>14.699999999999731</v>
      </c>
      <c r="T1472" s="16">
        <f>-springK*(W1471)+grav*mass-$Y$2*V1471</f>
        <v>1.1870492951350784</v>
      </c>
      <c r="U1472" s="16">
        <f>Table24[[#This Row],[F]]/mass</f>
        <v>7.9136619675671893</v>
      </c>
      <c r="V1472" s="16">
        <f>U1472*(dt) + V1471</f>
        <v>-0.71547177505895698</v>
      </c>
      <c r="W1472" s="18">
        <f>V1472*dt + W1471</f>
        <v>-0.41541196609780062</v>
      </c>
    </row>
    <row r="1473" spans="1:23" x14ac:dyDescent="0.25">
      <c r="A1473">
        <v>73.55</v>
      </c>
      <c r="B1473">
        <v>0.42</v>
      </c>
      <c r="C1473">
        <v>-0.13</v>
      </c>
      <c r="D1473">
        <f t="shared" si="132"/>
        <v>-8.3999999999999964E-2</v>
      </c>
      <c r="E1473">
        <f t="shared" si="133"/>
        <v>0.13100000000000006</v>
      </c>
      <c r="F1473" s="24">
        <f t="shared" si="134"/>
        <v>0.12360599999999995</v>
      </c>
      <c r="G1473" s="24">
        <f t="shared" si="135"/>
        <v>5.5859055000000053E-2</v>
      </c>
      <c r="H1473" s="24">
        <f t="shared" si="136"/>
        <v>1.2675000000000002E-3</v>
      </c>
      <c r="I1473" s="24">
        <f t="shared" si="137"/>
        <v>0.18073255500000002</v>
      </c>
      <c r="K1473" s="17">
        <v>1472</v>
      </c>
      <c r="L1473" s="16">
        <f>L1472+dt</f>
        <v>14.709999999999731</v>
      </c>
      <c r="M1473" s="16">
        <f>-springK*(P1472)+grav*mass</f>
        <v>1.2939987274849016</v>
      </c>
      <c r="N1473" s="16">
        <f>Table2[[#This Row],[F]]/mass</f>
        <v>8.6266581832326779</v>
      </c>
      <c r="O1473" s="16">
        <f>N1473*(dt) + O1472</f>
        <v>-0.66718586652780432</v>
      </c>
      <c r="P1473" s="18">
        <f>O1473*dt + P1472</f>
        <v>-0.43147965090566232</v>
      </c>
      <c r="R1473" s="17">
        <v>1472</v>
      </c>
      <c r="S1473" s="16">
        <f>S1472+dt</f>
        <v>14.709999999999731</v>
      </c>
      <c r="T1473" s="16">
        <f>-springK*(W1472)+grav*mass-$Y$2*V1472</f>
        <v>1.2335473710717408</v>
      </c>
      <c r="U1473" s="16">
        <f>Table24[[#This Row],[F]]/mass</f>
        <v>8.2236491404782726</v>
      </c>
      <c r="V1473" s="16">
        <f>U1473*(dt) + V1472</f>
        <v>-0.63323528365417425</v>
      </c>
      <c r="W1473" s="18">
        <f>V1473*dt + W1472</f>
        <v>-0.42174431893434239</v>
      </c>
    </row>
    <row r="1474" spans="1:23" x14ac:dyDescent="0.25">
      <c r="A1474">
        <v>73.599999999999994</v>
      </c>
      <c r="B1474">
        <v>0.40899999999999997</v>
      </c>
      <c r="C1474">
        <v>-0.3</v>
      </c>
      <c r="D1474">
        <f t="shared" si="132"/>
        <v>-7.2999999999999954E-2</v>
      </c>
      <c r="E1474">
        <f t="shared" si="133"/>
        <v>0.14200000000000007</v>
      </c>
      <c r="F1474" s="24">
        <f t="shared" si="134"/>
        <v>0.10741949999999993</v>
      </c>
      <c r="G1474" s="24">
        <f t="shared" si="135"/>
        <v>6.5633820000000065E-2</v>
      </c>
      <c r="H1474" s="24">
        <f t="shared" si="136"/>
        <v>6.7499999999999999E-3</v>
      </c>
      <c r="I1474" s="24">
        <f t="shared" si="137"/>
        <v>0.17980332000000002</v>
      </c>
      <c r="K1474" s="17">
        <v>1473</v>
      </c>
      <c r="L1474" s="16">
        <f>L1473+dt</f>
        <v>14.719999999999731</v>
      </c>
      <c r="M1474" s="16">
        <f>-springK*(P1473)+grav*mass</f>
        <v>1.3374325273958616</v>
      </c>
      <c r="N1474" s="16">
        <f>Table2[[#This Row],[F]]/mass</f>
        <v>8.9162168493057443</v>
      </c>
      <c r="O1474" s="16">
        <f>N1474*(dt) + O1473</f>
        <v>-0.57802369803474685</v>
      </c>
      <c r="P1474" s="18">
        <f>O1474*dt + P1473</f>
        <v>-0.43725988788600978</v>
      </c>
      <c r="R1474" s="17">
        <v>1473</v>
      </c>
      <c r="S1474" s="16">
        <f>S1473+dt</f>
        <v>14.719999999999731</v>
      </c>
      <c r="T1474" s="16">
        <f>-springK*(W1473)+grav*mass-$Y$2*V1473</f>
        <v>1.2746887515462229</v>
      </c>
      <c r="U1474" s="16">
        <f>Table24[[#This Row],[F]]/mass</f>
        <v>8.4979250103081529</v>
      </c>
      <c r="V1474" s="16">
        <f>U1474*(dt) + V1473</f>
        <v>-0.54825603355109276</v>
      </c>
      <c r="W1474" s="18">
        <f>V1474*dt + W1473</f>
        <v>-0.42722687926985331</v>
      </c>
    </row>
    <row r="1475" spans="1:23" x14ac:dyDescent="0.25">
      <c r="A1475">
        <v>73.650000000000006</v>
      </c>
      <c r="B1475">
        <v>0.39</v>
      </c>
      <c r="C1475">
        <v>-0.44</v>
      </c>
      <c r="D1475">
        <f t="shared" ref="D1475:D1538" si="138">springEq - B1475</f>
        <v>-5.3999999999999992E-2</v>
      </c>
      <c r="E1475">
        <f t="shared" ref="E1475:E1538" si="139">springNs - B1475</f>
        <v>0.16100000000000003</v>
      </c>
      <c r="F1475" s="24">
        <f t="shared" ref="F1475:F1538" si="140">D1475*massPrev*gravity</f>
        <v>7.9460999999999976E-2</v>
      </c>
      <c r="G1475" s="24">
        <f t="shared" ref="G1475:G1538" si="141">POWER(E1475,2)*0.5*springConst</f>
        <v>8.4372855000000024E-2</v>
      </c>
      <c r="H1475" s="24">
        <f t="shared" ref="H1475:H1538" si="142">POWER(C1475,2)*0.5*massPrev</f>
        <v>1.4519999999999998E-2</v>
      </c>
      <c r="I1475" s="24">
        <f t="shared" si="137"/>
        <v>0.17835385500000001</v>
      </c>
      <c r="K1475" s="17">
        <v>1474</v>
      </c>
      <c r="L1475" s="16">
        <f>L1474+dt</f>
        <v>14.72999999999973</v>
      </c>
      <c r="M1475" s="16">
        <f>-springK*(P1474)+grav*mass</f>
        <v>1.3750618701379234</v>
      </c>
      <c r="N1475" s="16">
        <f>Table2[[#This Row],[F]]/mass</f>
        <v>9.1670791342528233</v>
      </c>
      <c r="O1475" s="16">
        <f>N1475*(dt) + O1474</f>
        <v>-0.48635290669221865</v>
      </c>
      <c r="P1475" s="18">
        <f>O1475*dt + P1474</f>
        <v>-0.44212341695293195</v>
      </c>
      <c r="R1475" s="17">
        <v>1474</v>
      </c>
      <c r="S1475" s="16">
        <f>S1474+dt</f>
        <v>14.72999999999973</v>
      </c>
      <c r="T1475" s="16">
        <f>-springK*(W1474)+grav*mass-$Y$2*V1474</f>
        <v>1.3102952400802959</v>
      </c>
      <c r="U1475" s="16">
        <f>Table24[[#This Row],[F]]/mass</f>
        <v>8.7353016005353066</v>
      </c>
      <c r="V1475" s="16">
        <f>U1475*(dt) + V1474</f>
        <v>-0.4609030175457397</v>
      </c>
      <c r="W1475" s="18">
        <f>V1475*dt + W1474</f>
        <v>-0.43183590944531069</v>
      </c>
    </row>
    <row r="1476" spans="1:23" x14ac:dyDescent="0.25">
      <c r="A1476">
        <v>73.7</v>
      </c>
      <c r="B1476">
        <v>0.36499999999999999</v>
      </c>
      <c r="C1476">
        <v>-0.53</v>
      </c>
      <c r="D1476">
        <f t="shared" si="138"/>
        <v>-2.899999999999997E-2</v>
      </c>
      <c r="E1476">
        <f t="shared" si="139"/>
        <v>0.18600000000000005</v>
      </c>
      <c r="F1476" s="24">
        <f t="shared" si="140"/>
        <v>4.2673499999999955E-2</v>
      </c>
      <c r="G1476" s="24">
        <f t="shared" si="141"/>
        <v>0.11260998000000007</v>
      </c>
      <c r="H1476" s="24">
        <f t="shared" si="142"/>
        <v>2.1067500000000003E-2</v>
      </c>
      <c r="I1476" s="24">
        <f t="shared" ref="I1476:I1539" si="143">F1476+G1476+H1476</f>
        <v>0.17635098000000005</v>
      </c>
      <c r="K1476" s="17">
        <v>1475</v>
      </c>
      <c r="L1476" s="16">
        <f>L1475+dt</f>
        <v>14.73999999999973</v>
      </c>
      <c r="M1476" s="16">
        <f>-springK*(P1475)+grav*mass</f>
        <v>1.406723444363587</v>
      </c>
      <c r="N1476" s="16">
        <f>Table2[[#This Row],[F]]/mass</f>
        <v>9.3781562957572469</v>
      </c>
      <c r="O1476" s="16">
        <f>N1476*(dt) + O1475</f>
        <v>-0.39257134373464619</v>
      </c>
      <c r="P1476" s="18">
        <f>O1476*dt + P1475</f>
        <v>-0.44604913039027838</v>
      </c>
      <c r="R1476" s="17">
        <v>1475</v>
      </c>
      <c r="S1476" s="16">
        <f>S1475+dt</f>
        <v>14.73999999999973</v>
      </c>
      <c r="T1476" s="16">
        <f>-springK*(W1475)+grav*mass-$Y$2*V1475</f>
        <v>1.3402126735065183</v>
      </c>
      <c r="U1476" s="16">
        <f>Table24[[#This Row],[F]]/mass</f>
        <v>8.9347511567101225</v>
      </c>
      <c r="V1476" s="16">
        <f>U1476*(dt) + V1475</f>
        <v>-0.37155550597863846</v>
      </c>
      <c r="W1476" s="18">
        <f>V1476*dt + W1475</f>
        <v>-0.43555146450509707</v>
      </c>
    </row>
    <row r="1477" spans="1:23" x14ac:dyDescent="0.25">
      <c r="A1477">
        <v>73.75</v>
      </c>
      <c r="B1477">
        <v>0.33700000000000002</v>
      </c>
      <c r="C1477">
        <v>-0.56000000000000005</v>
      </c>
      <c r="D1477">
        <f t="shared" si="138"/>
        <v>-1.0000000000000009E-3</v>
      </c>
      <c r="E1477">
        <f t="shared" si="139"/>
        <v>0.21400000000000002</v>
      </c>
      <c r="F1477" s="24">
        <f t="shared" si="140"/>
        <v>1.4715000000000012E-3</v>
      </c>
      <c r="G1477" s="24">
        <f t="shared" si="141"/>
        <v>0.14906598000000004</v>
      </c>
      <c r="H1477" s="24">
        <f t="shared" si="142"/>
        <v>2.3520000000000003E-2</v>
      </c>
      <c r="I1477" s="24">
        <f t="shared" si="143"/>
        <v>0.17405748000000007</v>
      </c>
      <c r="K1477" s="17">
        <v>1476</v>
      </c>
      <c r="L1477" s="16">
        <f>L1476+dt</f>
        <v>14.74999999999973</v>
      </c>
      <c r="M1477" s="16">
        <f>-springK*(P1476)+grav*mass</f>
        <v>1.4322798388407121</v>
      </c>
      <c r="N1477" s="16">
        <f>Table2[[#This Row],[F]]/mass</f>
        <v>9.5485322589380814</v>
      </c>
      <c r="O1477" s="16">
        <f>N1477*(dt) + O1476</f>
        <v>-0.29708602114526539</v>
      </c>
      <c r="P1477" s="18">
        <f>O1477*dt + P1476</f>
        <v>-0.44901999060173103</v>
      </c>
      <c r="R1477" s="17">
        <v>1476</v>
      </c>
      <c r="S1477" s="16">
        <f>S1476+dt</f>
        <v>14.74999999999973</v>
      </c>
      <c r="T1477" s="16">
        <f>-springK*(W1476)+grav*mass-$Y$2*V1476</f>
        <v>1.3643115894341604</v>
      </c>
      <c r="U1477" s="16">
        <f>Table24[[#This Row],[F]]/mass</f>
        <v>9.0954105962277367</v>
      </c>
      <c r="V1477" s="16">
        <f>U1477*(dt) + V1476</f>
        <v>-0.28060140001636108</v>
      </c>
      <c r="W1477" s="18">
        <f>V1477*dt + W1476</f>
        <v>-0.43835747850526069</v>
      </c>
    </row>
    <row r="1478" spans="1:23" x14ac:dyDescent="0.25">
      <c r="A1478">
        <v>73.8</v>
      </c>
      <c r="B1478">
        <v>0.309</v>
      </c>
      <c r="C1478">
        <v>-0.54</v>
      </c>
      <c r="D1478">
        <f t="shared" si="138"/>
        <v>2.7000000000000024E-2</v>
      </c>
      <c r="E1478">
        <f t="shared" si="139"/>
        <v>0.24200000000000005</v>
      </c>
      <c r="F1478" s="24">
        <f t="shared" si="140"/>
        <v>-3.9730500000000037E-2</v>
      </c>
      <c r="G1478" s="24">
        <f t="shared" si="141"/>
        <v>0.19062582000000008</v>
      </c>
      <c r="H1478" s="24">
        <f t="shared" si="142"/>
        <v>2.1870000000000001E-2</v>
      </c>
      <c r="I1478" s="24">
        <f t="shared" si="143"/>
        <v>0.17276532000000006</v>
      </c>
      <c r="K1478" s="17">
        <v>1477</v>
      </c>
      <c r="L1478" s="16">
        <f>L1477+dt</f>
        <v>14.75999999999973</v>
      </c>
      <c r="M1478" s="16">
        <f>-springK*(P1477)+grav*mass</f>
        <v>1.4516201388172687</v>
      </c>
      <c r="N1478" s="16">
        <f>Table2[[#This Row],[F]]/mass</f>
        <v>9.677467592115125</v>
      </c>
      <c r="O1478" s="16">
        <f>N1478*(dt) + O1477</f>
        <v>-0.20031134522411415</v>
      </c>
      <c r="P1478" s="18">
        <f>O1478*dt + P1477</f>
        <v>-0.45102310405397217</v>
      </c>
      <c r="R1478" s="17">
        <v>1477</v>
      </c>
      <c r="S1478" s="16">
        <f>S1477+dt</f>
        <v>14.75999999999973</v>
      </c>
      <c r="T1478" s="16">
        <f>-springK*(W1477)+grav*mass-$Y$2*V1477</f>
        <v>1.3824877864692633</v>
      </c>
      <c r="U1478" s="16">
        <f>Table24[[#This Row],[F]]/mass</f>
        <v>9.2165852431284225</v>
      </c>
      <c r="V1478" s="16">
        <f>U1478*(dt) + V1477</f>
        <v>-0.18843554758507686</v>
      </c>
      <c r="W1478" s="18">
        <f>V1478*dt + W1477</f>
        <v>-0.44024183398111144</v>
      </c>
    </row>
    <row r="1479" spans="1:23" x14ac:dyDescent="0.25">
      <c r="A1479">
        <v>73.849999999999994</v>
      </c>
      <c r="B1479">
        <v>0.28399999999999997</v>
      </c>
      <c r="C1479">
        <v>-0.46</v>
      </c>
      <c r="D1479">
        <f t="shared" si="138"/>
        <v>5.2000000000000046E-2</v>
      </c>
      <c r="E1479">
        <f t="shared" si="139"/>
        <v>0.26700000000000007</v>
      </c>
      <c r="F1479" s="24">
        <f t="shared" si="140"/>
        <v>-7.6518000000000072E-2</v>
      </c>
      <c r="G1479" s="24">
        <f t="shared" si="141"/>
        <v>0.23204569500000011</v>
      </c>
      <c r="H1479" s="24">
        <f t="shared" si="142"/>
        <v>1.5869999999999999E-2</v>
      </c>
      <c r="I1479" s="24">
        <f t="shared" si="143"/>
        <v>0.17139769500000002</v>
      </c>
      <c r="K1479" s="17">
        <v>1478</v>
      </c>
      <c r="L1479" s="16">
        <f>L1478+dt</f>
        <v>14.76999999999973</v>
      </c>
      <c r="M1479" s="16">
        <f>-springK*(P1478)+grav*mass</f>
        <v>1.4646604073913585</v>
      </c>
      <c r="N1479" s="16">
        <f>Table2[[#This Row],[F]]/mass</f>
        <v>9.7644027159423903</v>
      </c>
      <c r="O1479" s="16">
        <f>N1479*(dt) + O1478</f>
        <v>-0.10266731806469025</v>
      </c>
      <c r="P1479" s="18">
        <f>O1479*dt + P1478</f>
        <v>-0.45204977723461909</v>
      </c>
      <c r="R1479" s="17">
        <v>1478</v>
      </c>
      <c r="S1479" s="16">
        <f>S1478+dt</f>
        <v>14.76999999999973</v>
      </c>
      <c r="T1479" s="16">
        <f>-springK*(W1478)+grav*mass-$Y$2*V1478</f>
        <v>1.3946627747646205</v>
      </c>
      <c r="U1479" s="16">
        <f>Table24[[#This Row],[F]]/mass</f>
        <v>9.2977518317641366</v>
      </c>
      <c r="V1479" s="16">
        <f>U1479*(dt) + V1478</f>
        <v>-9.545802926743549E-2</v>
      </c>
      <c r="W1479" s="18">
        <f>V1479*dt + W1478</f>
        <v>-0.44119641427378581</v>
      </c>
    </row>
    <row r="1480" spans="1:23" x14ac:dyDescent="0.25">
      <c r="A1480">
        <v>73.900000000000006</v>
      </c>
      <c r="B1480">
        <v>0.26300000000000001</v>
      </c>
      <c r="C1480">
        <v>-0.33</v>
      </c>
      <c r="D1480">
        <f t="shared" si="138"/>
        <v>7.3000000000000009E-2</v>
      </c>
      <c r="E1480">
        <f t="shared" si="139"/>
        <v>0.28800000000000003</v>
      </c>
      <c r="F1480" s="24">
        <f t="shared" si="140"/>
        <v>-0.10741950000000001</v>
      </c>
      <c r="G1480" s="24">
        <f t="shared" si="141"/>
        <v>0.26998272000000006</v>
      </c>
      <c r="H1480" s="24">
        <f t="shared" si="142"/>
        <v>8.1675000000000011E-3</v>
      </c>
      <c r="I1480" s="24">
        <f t="shared" si="143"/>
        <v>0.17073072000000006</v>
      </c>
      <c r="K1480" s="17">
        <v>1479</v>
      </c>
      <c r="L1480" s="16">
        <f>L1479+dt</f>
        <v>14.779999999999729</v>
      </c>
      <c r="M1480" s="16">
        <f>-springK*(P1479)+grav*mass</f>
        <v>1.4713440497973702</v>
      </c>
      <c r="N1480" s="16">
        <f>Table2[[#This Row],[F]]/mass</f>
        <v>9.808960331982469</v>
      </c>
      <c r="O1480" s="16">
        <f>N1480*(dt) + O1479</f>
        <v>-4.5777147448655547E-3</v>
      </c>
      <c r="P1480" s="18">
        <f>O1480*dt + P1479</f>
        <v>-0.45209555438206772</v>
      </c>
      <c r="R1480" s="17">
        <v>1479</v>
      </c>
      <c r="S1480" s="16">
        <f>S1479+dt</f>
        <v>14.779999999999729</v>
      </c>
      <c r="T1480" s="16">
        <f>-springK*(W1479)+grav*mass-$Y$2*V1479</f>
        <v>1.4007841149516127</v>
      </c>
      <c r="U1480" s="16">
        <f>Table24[[#This Row],[F]]/mass</f>
        <v>9.3385607663440844</v>
      </c>
      <c r="V1480" s="16">
        <f>U1480*(dt) + V1479</f>
        <v>-2.0724216039946508E-3</v>
      </c>
      <c r="W1480" s="18">
        <f>V1480*dt + W1479</f>
        <v>-0.44121713848982574</v>
      </c>
    </row>
    <row r="1481" spans="1:23" x14ac:dyDescent="0.25">
      <c r="A1481">
        <v>73.95</v>
      </c>
      <c r="B1481">
        <v>0.251</v>
      </c>
      <c r="C1481">
        <v>-0.16</v>
      </c>
      <c r="D1481">
        <f t="shared" si="138"/>
        <v>8.500000000000002E-2</v>
      </c>
      <c r="E1481">
        <f t="shared" si="139"/>
        <v>0.30000000000000004</v>
      </c>
      <c r="F1481" s="24">
        <f t="shared" si="140"/>
        <v>-0.12507750000000004</v>
      </c>
      <c r="G1481" s="24">
        <f t="shared" si="141"/>
        <v>0.29295000000000004</v>
      </c>
      <c r="H1481" s="24">
        <f t="shared" si="142"/>
        <v>1.92E-3</v>
      </c>
      <c r="I1481" s="24">
        <f t="shared" si="143"/>
        <v>0.16979250000000001</v>
      </c>
      <c r="K1481" s="17">
        <v>1480</v>
      </c>
      <c r="L1481" s="16">
        <f>L1480+dt</f>
        <v>14.789999999999729</v>
      </c>
      <c r="M1481" s="16">
        <f>-springK*(P1480)+grav*mass</f>
        <v>1.4716420590272608</v>
      </c>
      <c r="N1481" s="16">
        <f>Table2[[#This Row],[F]]/mass</f>
        <v>9.8109470601817392</v>
      </c>
      <c r="O1481" s="16">
        <f>N1481*(dt) + O1480</f>
        <v>9.3531755856951837E-2</v>
      </c>
      <c r="P1481" s="18">
        <f>O1481*dt + P1480</f>
        <v>-0.45116023682349821</v>
      </c>
      <c r="R1481" s="17">
        <v>1480</v>
      </c>
      <c r="S1481" s="16">
        <f>S1480+dt</f>
        <v>14.789999999999729</v>
      </c>
      <c r="T1481" s="16">
        <f>-springK*(W1480)+grav*mass-$Y$2*V1480</f>
        <v>1.4008256439903695</v>
      </c>
      <c r="U1481" s="16">
        <f>Table24[[#This Row],[F]]/mass</f>
        <v>9.338837626602464</v>
      </c>
      <c r="V1481" s="16">
        <f>U1481*(dt) + V1480</f>
        <v>9.1315954662029991E-2</v>
      </c>
      <c r="W1481" s="18">
        <f>V1481*dt + W1480</f>
        <v>-0.44030397894320544</v>
      </c>
    </row>
    <row r="1482" spans="1:23" x14ac:dyDescent="0.25">
      <c r="A1482">
        <v>74</v>
      </c>
      <c r="B1482">
        <v>0.247</v>
      </c>
      <c r="C1482">
        <v>0.02</v>
      </c>
      <c r="D1482">
        <f t="shared" si="138"/>
        <v>8.9000000000000024E-2</v>
      </c>
      <c r="E1482">
        <f t="shared" si="139"/>
        <v>0.30400000000000005</v>
      </c>
      <c r="F1482" s="24">
        <f t="shared" si="140"/>
        <v>-0.13096350000000004</v>
      </c>
      <c r="G1482" s="24">
        <f t="shared" si="141"/>
        <v>0.30081408000000009</v>
      </c>
      <c r="H1482" s="24">
        <f t="shared" si="142"/>
        <v>3.0000000000000001E-5</v>
      </c>
      <c r="I1482" s="24">
        <f t="shared" si="143"/>
        <v>0.16988058000000006</v>
      </c>
      <c r="K1482" s="17">
        <v>1481</v>
      </c>
      <c r="L1482" s="16">
        <f>L1481+dt</f>
        <v>14.799999999999729</v>
      </c>
      <c r="M1482" s="16">
        <f>-springK*(P1481)+grav*mass</f>
        <v>1.4655531417209733</v>
      </c>
      <c r="N1482" s="16">
        <f>Table2[[#This Row],[F]]/mass</f>
        <v>9.7703542781398216</v>
      </c>
      <c r="O1482" s="16">
        <f>N1482*(dt) + O1481</f>
        <v>0.19123529863835004</v>
      </c>
      <c r="P1482" s="18">
        <f>O1482*dt + P1481</f>
        <v>-0.44924788383711473</v>
      </c>
      <c r="R1482" s="17">
        <v>1481</v>
      </c>
      <c r="S1482" s="16">
        <f>S1481+dt</f>
        <v>14.799999999999729</v>
      </c>
      <c r="T1482" s="16">
        <f>-springK*(W1481)+grav*mass-$Y$2*V1481</f>
        <v>1.3947875869656055</v>
      </c>
      <c r="U1482" s="16">
        <f>Table24[[#This Row],[F]]/mass</f>
        <v>9.2985839131040375</v>
      </c>
      <c r="V1482" s="16">
        <f>U1482*(dt) + V1481</f>
        <v>0.18430179379307038</v>
      </c>
      <c r="W1482" s="18">
        <f>V1482*dt + W1481</f>
        <v>-0.43846096100527476</v>
      </c>
    </row>
    <row r="1483" spans="1:23" x14ac:dyDescent="0.25">
      <c r="A1483">
        <v>74.05</v>
      </c>
      <c r="B1483">
        <v>0.253</v>
      </c>
      <c r="C1483">
        <v>0.19</v>
      </c>
      <c r="D1483">
        <f t="shared" si="138"/>
        <v>8.3000000000000018E-2</v>
      </c>
      <c r="E1483">
        <f t="shared" si="139"/>
        <v>0.29800000000000004</v>
      </c>
      <c r="F1483" s="24">
        <f t="shared" si="140"/>
        <v>-0.12213450000000003</v>
      </c>
      <c r="G1483" s="24">
        <f t="shared" si="141"/>
        <v>0.28905702000000005</v>
      </c>
      <c r="H1483" s="24">
        <f t="shared" si="142"/>
        <v>2.7074999999999998E-3</v>
      </c>
      <c r="I1483" s="24">
        <f t="shared" si="143"/>
        <v>0.16963002000000002</v>
      </c>
      <c r="K1483" s="17">
        <v>1482</v>
      </c>
      <c r="L1483" s="16">
        <f>L1482+dt</f>
        <v>14.809999999999729</v>
      </c>
      <c r="M1483" s="16">
        <f>-springK*(P1482)+grav*mass</f>
        <v>1.4531037237796169</v>
      </c>
      <c r="N1483" s="16">
        <f>Table2[[#This Row],[F]]/mass</f>
        <v>9.6873581585307793</v>
      </c>
      <c r="O1483" s="16">
        <f>N1483*(dt) + O1482</f>
        <v>0.28810888022365783</v>
      </c>
      <c r="P1483" s="18">
        <f>O1483*dt + P1482</f>
        <v>-0.44636679503487814</v>
      </c>
      <c r="R1483" s="17">
        <v>1482</v>
      </c>
      <c r="S1483" s="16">
        <f>S1482+dt</f>
        <v>14.809999999999729</v>
      </c>
      <c r="T1483" s="16">
        <f>-springK*(W1482)+grav*mass-$Y$2*V1482</f>
        <v>1.3826965543505454</v>
      </c>
      <c r="U1483" s="16">
        <f>Table24[[#This Row],[F]]/mass</f>
        <v>9.2179770290036362</v>
      </c>
      <c r="V1483" s="16">
        <f>U1483*(dt) + V1482</f>
        <v>0.27648156408310676</v>
      </c>
      <c r="W1483" s="18">
        <f>V1483*dt + W1482</f>
        <v>-0.43569614536444368</v>
      </c>
    </row>
    <row r="1484" spans="1:23" x14ac:dyDescent="0.25">
      <c r="A1484">
        <v>74.099999999999994</v>
      </c>
      <c r="B1484">
        <v>0.26700000000000002</v>
      </c>
      <c r="C1484">
        <v>0.35</v>
      </c>
      <c r="D1484">
        <f t="shared" si="138"/>
        <v>6.9000000000000006E-2</v>
      </c>
      <c r="E1484">
        <f t="shared" si="139"/>
        <v>0.28400000000000003</v>
      </c>
      <c r="F1484" s="24">
        <f t="shared" si="140"/>
        <v>-0.1015335</v>
      </c>
      <c r="G1484" s="24">
        <f t="shared" si="141"/>
        <v>0.26253528000000004</v>
      </c>
      <c r="H1484" s="24">
        <f t="shared" si="142"/>
        <v>9.1874999999999978E-3</v>
      </c>
      <c r="I1484" s="24">
        <f t="shared" si="143"/>
        <v>0.17018928000000003</v>
      </c>
      <c r="K1484" s="17">
        <v>1483</v>
      </c>
      <c r="L1484" s="16">
        <f>L1483+dt</f>
        <v>14.819999999999729</v>
      </c>
      <c r="M1484" s="16">
        <f>-springK*(P1483)+grav*mass</f>
        <v>1.4343478356770565</v>
      </c>
      <c r="N1484" s="16">
        <f>Table2[[#This Row],[F]]/mass</f>
        <v>9.5623189045137096</v>
      </c>
      <c r="O1484" s="16">
        <f>N1484*(dt) + O1483</f>
        <v>0.38373206926879494</v>
      </c>
      <c r="P1484" s="18">
        <f>O1484*dt + P1483</f>
        <v>-0.4425294743421902</v>
      </c>
      <c r="R1484" s="17">
        <v>1483</v>
      </c>
      <c r="S1484" s="16">
        <f>S1483+dt</f>
        <v>14.819999999999729</v>
      </c>
      <c r="T1484" s="16">
        <f>-springK*(W1483)+grav*mass-$Y$2*V1483</f>
        <v>1.3646054247584454</v>
      </c>
      <c r="U1484" s="16">
        <f>Table24[[#This Row],[F]]/mass</f>
        <v>9.0973694983896358</v>
      </c>
      <c r="V1484" s="16">
        <f>U1484*(dt) + V1483</f>
        <v>0.3674552590670031</v>
      </c>
      <c r="W1484" s="18">
        <f>V1484*dt + W1483</f>
        <v>-0.43202159277377367</v>
      </c>
    </row>
    <row r="1485" spans="1:23" x14ac:dyDescent="0.25">
      <c r="A1485">
        <v>74.150000000000006</v>
      </c>
      <c r="B1485">
        <v>0.28799999999999998</v>
      </c>
      <c r="C1485">
        <v>0.48</v>
      </c>
      <c r="D1485">
        <f t="shared" si="138"/>
        <v>4.8000000000000043E-2</v>
      </c>
      <c r="E1485">
        <f t="shared" si="139"/>
        <v>0.26300000000000007</v>
      </c>
      <c r="F1485" s="24">
        <f t="shared" si="140"/>
        <v>-7.0632000000000056E-2</v>
      </c>
      <c r="G1485" s="24">
        <f t="shared" si="141"/>
        <v>0.2251450950000001</v>
      </c>
      <c r="H1485" s="24">
        <f t="shared" si="142"/>
        <v>1.728E-2</v>
      </c>
      <c r="I1485" s="24">
        <f t="shared" si="143"/>
        <v>0.17179309500000003</v>
      </c>
      <c r="K1485" s="17">
        <v>1484</v>
      </c>
      <c r="L1485" s="16">
        <f>L1484+dt</f>
        <v>14.829999999999728</v>
      </c>
      <c r="M1485" s="16">
        <f>-springK*(P1484)+grav*mass</f>
        <v>1.4093668779676582</v>
      </c>
      <c r="N1485" s="16">
        <f>Table2[[#This Row],[F]]/mass</f>
        <v>9.3957791864510547</v>
      </c>
      <c r="O1485" s="16">
        <f>N1485*(dt) + O1484</f>
        <v>0.47768986113330547</v>
      </c>
      <c r="P1485" s="18">
        <f>O1485*dt + P1484</f>
        <v>-0.43775257573085713</v>
      </c>
      <c r="R1485" s="17">
        <v>1484</v>
      </c>
      <c r="S1485" s="16">
        <f>S1484+dt</f>
        <v>14.829999999999728</v>
      </c>
      <c r="T1485" s="16">
        <f>-springK*(W1484)+grav*mass-$Y$2*V1484</f>
        <v>1.3405931136981994</v>
      </c>
      <c r="U1485" s="16">
        <f>Table24[[#This Row],[F]]/mass</f>
        <v>8.937287424654663</v>
      </c>
      <c r="V1485" s="16">
        <f>U1485*(dt) + V1484</f>
        <v>0.45682813331354977</v>
      </c>
      <c r="W1485" s="18">
        <f>V1485*dt + W1484</f>
        <v>-0.4274533114406382</v>
      </c>
    </row>
    <row r="1486" spans="1:23" x14ac:dyDescent="0.25">
      <c r="A1486">
        <v>74.2</v>
      </c>
      <c r="B1486">
        <v>0.314</v>
      </c>
      <c r="C1486">
        <v>0.55000000000000004</v>
      </c>
      <c r="D1486">
        <f t="shared" si="138"/>
        <v>2.200000000000002E-2</v>
      </c>
      <c r="E1486">
        <f t="shared" si="139"/>
        <v>0.23700000000000004</v>
      </c>
      <c r="F1486" s="24">
        <f t="shared" si="140"/>
        <v>-3.2373000000000034E-2</v>
      </c>
      <c r="G1486" s="24">
        <f t="shared" si="141"/>
        <v>0.18283009500000005</v>
      </c>
      <c r="H1486" s="24">
        <f t="shared" si="142"/>
        <v>2.2687500000000003E-2</v>
      </c>
      <c r="I1486" s="24">
        <f t="shared" si="143"/>
        <v>0.17314459500000001</v>
      </c>
      <c r="K1486" s="17">
        <v>1485</v>
      </c>
      <c r="L1486" s="16">
        <f>L1485+dt</f>
        <v>14.839999999999728</v>
      </c>
      <c r="M1486" s="16">
        <f>-springK*(P1485)+grav*mass</f>
        <v>1.3782692680078796</v>
      </c>
      <c r="N1486" s="16">
        <f>Table2[[#This Row],[F]]/mass</f>
        <v>9.1884617867191984</v>
      </c>
      <c r="O1486" s="16">
        <f>N1486*(dt) + O1485</f>
        <v>0.56957447900049751</v>
      </c>
      <c r="P1486" s="18">
        <f>O1486*dt + P1485</f>
        <v>-0.43205683094085218</v>
      </c>
      <c r="R1486" s="17">
        <v>1485</v>
      </c>
      <c r="S1486" s="16">
        <f>S1485+dt</f>
        <v>14.839999999999728</v>
      </c>
      <c r="T1486" s="16">
        <f>-springK*(W1485)+grav*mass-$Y$2*V1485</f>
        <v>1.3107642293452408</v>
      </c>
      <c r="U1486" s="16">
        <f>Table24[[#This Row],[F]]/mass</f>
        <v>8.7384281956349401</v>
      </c>
      <c r="V1486" s="16">
        <f>U1486*(dt) + V1485</f>
        <v>0.54421241526989916</v>
      </c>
      <c r="W1486" s="18">
        <f>V1486*dt + W1485</f>
        <v>-0.42201118728793918</v>
      </c>
    </row>
    <row r="1487" spans="1:23" x14ac:dyDescent="0.25">
      <c r="A1487">
        <v>74.25</v>
      </c>
      <c r="B1487">
        <v>0.34300000000000003</v>
      </c>
      <c r="C1487">
        <v>0.56000000000000005</v>
      </c>
      <c r="D1487">
        <f t="shared" si="138"/>
        <v>-7.0000000000000062E-3</v>
      </c>
      <c r="E1487">
        <f t="shared" si="139"/>
        <v>0.20800000000000002</v>
      </c>
      <c r="F1487" s="24">
        <f t="shared" si="140"/>
        <v>1.0300500000000008E-2</v>
      </c>
      <c r="G1487" s="24">
        <f t="shared" si="141"/>
        <v>0.14082432000000003</v>
      </c>
      <c r="H1487" s="24">
        <f t="shared" si="142"/>
        <v>2.3520000000000003E-2</v>
      </c>
      <c r="I1487" s="24">
        <f t="shared" si="143"/>
        <v>0.17464482000000006</v>
      </c>
      <c r="K1487" s="17">
        <v>1486</v>
      </c>
      <c r="L1487" s="16">
        <f>L1486+dt</f>
        <v>14.849999999999728</v>
      </c>
      <c r="M1487" s="16">
        <f>-springK*(P1486)+grav*mass</f>
        <v>1.3411899694249476</v>
      </c>
      <c r="N1487" s="16">
        <f>Table2[[#This Row],[F]]/mass</f>
        <v>8.941266462832985</v>
      </c>
      <c r="O1487" s="16">
        <f>N1487*(dt) + O1486</f>
        <v>0.65898714362882738</v>
      </c>
      <c r="P1487" s="18">
        <f>O1487*dt + P1486</f>
        <v>-0.42546695950456392</v>
      </c>
      <c r="R1487" s="17">
        <v>1486</v>
      </c>
      <c r="S1487" s="16">
        <f>S1486+dt</f>
        <v>14.849999999999728</v>
      </c>
      <c r="T1487" s="16">
        <f>-springK*(W1486)+grav*mass-$Y$2*V1486</f>
        <v>1.2752486168292141</v>
      </c>
      <c r="U1487" s="16">
        <f>Table24[[#This Row],[F]]/mass</f>
        <v>8.5016574455280942</v>
      </c>
      <c r="V1487" s="16">
        <f>U1487*(dt) + V1486</f>
        <v>0.62922898972518015</v>
      </c>
      <c r="W1487" s="18">
        <f>V1487*dt + W1486</f>
        <v>-0.4157188973906874</v>
      </c>
    </row>
    <row r="1488" spans="1:23" x14ac:dyDescent="0.25">
      <c r="A1488">
        <v>74.3</v>
      </c>
      <c r="B1488">
        <v>0.37</v>
      </c>
      <c r="C1488">
        <v>0.51</v>
      </c>
      <c r="D1488">
        <f t="shared" si="138"/>
        <v>-3.3999999999999975E-2</v>
      </c>
      <c r="E1488">
        <f t="shared" si="139"/>
        <v>0.18100000000000005</v>
      </c>
      <c r="F1488" s="24">
        <f t="shared" si="140"/>
        <v>5.0030999999999964E-2</v>
      </c>
      <c r="G1488" s="24">
        <f t="shared" si="141"/>
        <v>0.10663705500000006</v>
      </c>
      <c r="H1488" s="24">
        <f t="shared" si="142"/>
        <v>1.9507500000000001E-2</v>
      </c>
      <c r="I1488" s="24">
        <f t="shared" si="143"/>
        <v>0.17617555500000004</v>
      </c>
      <c r="K1488" s="17">
        <v>1487</v>
      </c>
      <c r="L1488" s="16">
        <f>L1487+dt</f>
        <v>14.859999999999728</v>
      </c>
      <c r="M1488" s="16">
        <f>-springK*(P1487)+grav*mass</f>
        <v>1.2982899063747111</v>
      </c>
      <c r="N1488" s="16">
        <f>Table2[[#This Row],[F]]/mass</f>
        <v>8.6552660424980736</v>
      </c>
      <c r="O1488" s="16">
        <f>N1488*(dt) + O1487</f>
        <v>0.74553980405380815</v>
      </c>
      <c r="P1488" s="18">
        <f>O1488*dt + P1487</f>
        <v>-0.41801156146402585</v>
      </c>
      <c r="R1488" s="17">
        <v>1487</v>
      </c>
      <c r="S1488" s="16">
        <f>S1487+dt</f>
        <v>14.859999999999728</v>
      </c>
      <c r="T1488" s="16">
        <f>-springK*(W1487)+grav*mass-$Y$2*V1487</f>
        <v>1.2342007930236498</v>
      </c>
      <c r="U1488" s="16">
        <f>Table24[[#This Row],[F]]/mass</f>
        <v>8.2280052868243327</v>
      </c>
      <c r="V1488" s="16">
        <f>U1488*(dt) + V1487</f>
        <v>0.71150904259342351</v>
      </c>
      <c r="W1488" s="18">
        <f>V1488*dt + W1487</f>
        <v>-0.40860380696475318</v>
      </c>
    </row>
    <row r="1489" spans="1:23" x14ac:dyDescent="0.25">
      <c r="A1489">
        <v>74.349999999999994</v>
      </c>
      <c r="B1489">
        <v>0.39400000000000002</v>
      </c>
      <c r="C1489">
        <v>0.41</v>
      </c>
      <c r="D1489">
        <f t="shared" si="138"/>
        <v>-5.7999999999999996E-2</v>
      </c>
      <c r="E1489">
        <f t="shared" si="139"/>
        <v>0.15700000000000003</v>
      </c>
      <c r="F1489" s="24">
        <f t="shared" si="140"/>
        <v>8.5346999999999992E-2</v>
      </c>
      <c r="G1489" s="24">
        <f t="shared" si="141"/>
        <v>8.0232495000000029E-2</v>
      </c>
      <c r="H1489" s="24">
        <f t="shared" si="142"/>
        <v>1.2607499999999997E-2</v>
      </c>
      <c r="I1489" s="24">
        <f t="shared" si="143"/>
        <v>0.17818699500000001</v>
      </c>
      <c r="K1489" s="17">
        <v>1488</v>
      </c>
      <c r="L1489" s="16">
        <f>L1488+dt</f>
        <v>14.869999999999727</v>
      </c>
      <c r="M1489" s="16">
        <f>-springK*(P1488)+grav*mass</f>
        <v>1.2497552651308081</v>
      </c>
      <c r="N1489" s="16">
        <f>Table2[[#This Row],[F]]/mass</f>
        <v>8.3317017675387213</v>
      </c>
      <c r="O1489" s="16">
        <f>N1489*(dt) + O1488</f>
        <v>0.82885682172919539</v>
      </c>
      <c r="P1489" s="18">
        <f>O1489*dt + P1488</f>
        <v>-0.40972299324673389</v>
      </c>
      <c r="R1489" s="17">
        <v>1488</v>
      </c>
      <c r="S1489" s="16">
        <f>S1488+dt</f>
        <v>14.869999999999727</v>
      </c>
      <c r="T1489" s="16">
        <f>-springK*(W1488)+grav*mass-$Y$2*V1488</f>
        <v>1.18779927429795</v>
      </c>
      <c r="U1489" s="16">
        <f>Table24[[#This Row],[F]]/mass</f>
        <v>7.9186618286529997</v>
      </c>
      <c r="V1489" s="16">
        <f>U1489*(dt) + V1488</f>
        <v>0.79069566087995347</v>
      </c>
      <c r="W1489" s="18">
        <f>V1489*dt + W1488</f>
        <v>-0.40069685035595365</v>
      </c>
    </row>
    <row r="1490" spans="1:23" x14ac:dyDescent="0.25">
      <c r="A1490">
        <v>74.400000000000006</v>
      </c>
      <c r="B1490">
        <v>0.41199999999999998</v>
      </c>
      <c r="C1490">
        <v>0.27</v>
      </c>
      <c r="D1490">
        <f t="shared" si="138"/>
        <v>-7.5999999999999956E-2</v>
      </c>
      <c r="E1490">
        <f t="shared" si="139"/>
        <v>0.13900000000000007</v>
      </c>
      <c r="F1490" s="24">
        <f t="shared" si="140"/>
        <v>0.11183399999999995</v>
      </c>
      <c r="G1490" s="24">
        <f t="shared" si="141"/>
        <v>6.2889855000000064E-2</v>
      </c>
      <c r="H1490" s="24">
        <f t="shared" si="142"/>
        <v>5.4675000000000001E-3</v>
      </c>
      <c r="I1490" s="24">
        <f t="shared" si="143"/>
        <v>0.180191355</v>
      </c>
      <c r="K1490" s="17">
        <v>1489</v>
      </c>
      <c r="L1490" s="16">
        <f>L1489+dt</f>
        <v>14.879999999999727</v>
      </c>
      <c r="M1490" s="16">
        <f>-springK*(P1489)+grav*mass</f>
        <v>1.1957966860362375</v>
      </c>
      <c r="N1490" s="16">
        <f>Table2[[#This Row],[F]]/mass</f>
        <v>7.9719779069082497</v>
      </c>
      <c r="O1490" s="16">
        <f>N1490*(dt) + O1489</f>
        <v>0.90857660079827784</v>
      </c>
      <c r="P1490" s="18">
        <f>O1490*dt + P1489</f>
        <v>-0.40063722723875111</v>
      </c>
      <c r="R1490" s="17">
        <v>1489</v>
      </c>
      <c r="S1490" s="16">
        <f>S1489+dt</f>
        <v>14.879999999999727</v>
      </c>
      <c r="T1490" s="16">
        <f>-springK*(W1489)+grav*mass-$Y$2*V1489</f>
        <v>1.1362458001563784</v>
      </c>
      <c r="U1490" s="16">
        <f>Table24[[#This Row],[F]]/mass</f>
        <v>7.5749720010425232</v>
      </c>
      <c r="V1490" s="16">
        <f>U1490*(dt) + V1489</f>
        <v>0.8664453808903787</v>
      </c>
      <c r="W1490" s="18">
        <f>V1490*dt + W1489</f>
        <v>-0.39203239654704986</v>
      </c>
    </row>
    <row r="1491" spans="1:23" x14ac:dyDescent="0.25">
      <c r="A1491">
        <v>74.45</v>
      </c>
      <c r="B1491">
        <v>0.42099999999999999</v>
      </c>
      <c r="C1491">
        <v>0.1</v>
      </c>
      <c r="D1491">
        <f t="shared" si="138"/>
        <v>-8.4999999999999964E-2</v>
      </c>
      <c r="E1491">
        <f t="shared" si="139"/>
        <v>0.13000000000000006</v>
      </c>
      <c r="F1491" s="24">
        <f t="shared" si="140"/>
        <v>0.12507749999999995</v>
      </c>
      <c r="G1491" s="24">
        <f t="shared" si="141"/>
        <v>5.5009500000000051E-2</v>
      </c>
      <c r="H1491" s="24">
        <f t="shared" si="142"/>
        <v>7.5000000000000012E-4</v>
      </c>
      <c r="I1491" s="24">
        <f t="shared" si="143"/>
        <v>0.180837</v>
      </c>
      <c r="K1491" s="17">
        <v>1490</v>
      </c>
      <c r="L1491" s="16">
        <f>L1490+dt</f>
        <v>14.889999999999727</v>
      </c>
      <c r="M1491" s="16">
        <f>-springK*(P1490)+grav*mass</f>
        <v>1.1366483493242698</v>
      </c>
      <c r="N1491" s="16">
        <f>Table2[[#This Row],[F]]/mass</f>
        <v>7.5776556621617992</v>
      </c>
      <c r="O1491" s="16">
        <f>N1491*(dt) + O1490</f>
        <v>0.98435315741989582</v>
      </c>
      <c r="P1491" s="18">
        <f>O1491*dt + P1490</f>
        <v>-0.39079369566455213</v>
      </c>
      <c r="R1491" s="17">
        <v>1490</v>
      </c>
      <c r="S1491" s="16">
        <f>S1490+dt</f>
        <v>14.889999999999727</v>
      </c>
      <c r="T1491" s="16">
        <f>-springK*(W1490)+grav*mass-$Y$2*V1490</f>
        <v>1.0797644561404041</v>
      </c>
      <c r="U1491" s="16">
        <f>Table24[[#This Row],[F]]/mass</f>
        <v>7.1984297076026937</v>
      </c>
      <c r="V1491" s="16">
        <f>U1491*(dt) + V1490</f>
        <v>0.93842967796640564</v>
      </c>
      <c r="W1491" s="18">
        <f>V1491*dt + W1490</f>
        <v>-0.38264809976738579</v>
      </c>
    </row>
    <row r="1492" spans="1:23" x14ac:dyDescent="0.25">
      <c r="A1492">
        <v>74.5</v>
      </c>
      <c r="B1492">
        <v>0.42099999999999999</v>
      </c>
      <c r="C1492">
        <v>-0.09</v>
      </c>
      <c r="D1492">
        <f t="shared" si="138"/>
        <v>-8.4999999999999964E-2</v>
      </c>
      <c r="E1492">
        <f t="shared" si="139"/>
        <v>0.13000000000000006</v>
      </c>
      <c r="F1492" s="24">
        <f t="shared" si="140"/>
        <v>0.12507749999999995</v>
      </c>
      <c r="G1492" s="24">
        <f t="shared" si="141"/>
        <v>5.5009500000000051E-2</v>
      </c>
      <c r="H1492" s="24">
        <f t="shared" si="142"/>
        <v>6.0749999999999997E-4</v>
      </c>
      <c r="I1492" s="24">
        <f t="shared" si="143"/>
        <v>0.18069450000000001</v>
      </c>
      <c r="K1492" s="17">
        <v>1491</v>
      </c>
      <c r="L1492" s="16">
        <f>L1491+dt</f>
        <v>14.899999999999727</v>
      </c>
      <c r="M1492" s="16">
        <f>-springK*(P1491)+grav*mass</f>
        <v>1.0725669587762343</v>
      </c>
      <c r="N1492" s="16">
        <f>Table2[[#This Row],[F]]/mass</f>
        <v>7.1504463918415624</v>
      </c>
      <c r="O1492" s="16">
        <f>N1492*(dt) + O1491</f>
        <v>1.0558576213383115</v>
      </c>
      <c r="P1492" s="18">
        <f>O1492*dt + P1491</f>
        <v>-0.380235119451169</v>
      </c>
      <c r="R1492" s="17">
        <v>1491</v>
      </c>
      <c r="S1492" s="16">
        <f>S1491+dt</f>
        <v>14.899999999999727</v>
      </c>
      <c r="T1492" s="16">
        <f>-springK*(W1491)+grav*mass-$Y$2*V1491</f>
        <v>1.0186006998077151</v>
      </c>
      <c r="U1492" s="16">
        <f>Table24[[#This Row],[F]]/mass</f>
        <v>6.790671332051434</v>
      </c>
      <c r="V1492" s="16">
        <f>U1492*(dt) + V1491</f>
        <v>1.0063363912869199</v>
      </c>
      <c r="W1492" s="18">
        <f>V1492*dt + W1491</f>
        <v>-0.37258473585451657</v>
      </c>
    </row>
    <row r="1493" spans="1:23" x14ac:dyDescent="0.25">
      <c r="A1493">
        <v>74.55</v>
      </c>
      <c r="B1493">
        <v>0.41199999999999998</v>
      </c>
      <c r="C1493">
        <v>-0.26</v>
      </c>
      <c r="D1493">
        <f t="shared" si="138"/>
        <v>-7.5999999999999956E-2</v>
      </c>
      <c r="E1493">
        <f t="shared" si="139"/>
        <v>0.13900000000000007</v>
      </c>
      <c r="F1493" s="24">
        <f t="shared" si="140"/>
        <v>0.11183399999999995</v>
      </c>
      <c r="G1493" s="24">
        <f t="shared" si="141"/>
        <v>6.2889855000000064E-2</v>
      </c>
      <c r="H1493" s="24">
        <f t="shared" si="142"/>
        <v>5.0700000000000007E-3</v>
      </c>
      <c r="I1493" s="24">
        <f t="shared" si="143"/>
        <v>0.179793855</v>
      </c>
      <c r="K1493" s="17">
        <v>1492</v>
      </c>
      <c r="L1493" s="16">
        <f>L1492+dt</f>
        <v>14.909999999999727</v>
      </c>
      <c r="M1493" s="16">
        <f>-springK*(P1492)+grav*mass</f>
        <v>1.0038306276271103</v>
      </c>
      <c r="N1493" s="16">
        <f>Table2[[#This Row],[F]]/mass</f>
        <v>6.6922041841807358</v>
      </c>
      <c r="O1493" s="16">
        <f>N1493*(dt) + O1492</f>
        <v>1.1227796631801188</v>
      </c>
      <c r="P1493" s="18">
        <f>O1493*dt + P1492</f>
        <v>-0.36900732281936782</v>
      </c>
      <c r="R1493" s="17">
        <v>1492</v>
      </c>
      <c r="S1493" s="16">
        <f>S1492+dt</f>
        <v>14.909999999999727</v>
      </c>
      <c r="T1493" s="16">
        <f>-springK*(W1492)+grav*mass-$Y$2*V1492</f>
        <v>0.95302029402161592</v>
      </c>
      <c r="U1493" s="16">
        <f>Table24[[#This Row],[F]]/mass</f>
        <v>6.3534686268107734</v>
      </c>
      <c r="V1493" s="16">
        <f>U1493*(dt) + V1492</f>
        <v>1.0698710775550275</v>
      </c>
      <c r="W1493" s="18">
        <f>V1493*dt + W1492</f>
        <v>-0.36188602507896628</v>
      </c>
    </row>
    <row r="1494" spans="1:23" x14ac:dyDescent="0.25">
      <c r="A1494">
        <v>74.599999999999994</v>
      </c>
      <c r="B1494">
        <v>0.39500000000000002</v>
      </c>
      <c r="C1494">
        <v>-0.41</v>
      </c>
      <c r="D1494">
        <f t="shared" si="138"/>
        <v>-5.8999999999999997E-2</v>
      </c>
      <c r="E1494">
        <f t="shared" si="139"/>
        <v>0.15600000000000003</v>
      </c>
      <c r="F1494" s="24">
        <f t="shared" si="140"/>
        <v>8.6818499999999993E-2</v>
      </c>
      <c r="G1494" s="24">
        <f t="shared" si="141"/>
        <v>7.9213680000000022E-2</v>
      </c>
      <c r="H1494" s="24">
        <f t="shared" si="142"/>
        <v>1.2607499999999997E-2</v>
      </c>
      <c r="I1494" s="24">
        <f t="shared" si="143"/>
        <v>0.17863968000000002</v>
      </c>
      <c r="K1494" s="17">
        <v>1493</v>
      </c>
      <c r="L1494" s="16">
        <f>L1493+dt</f>
        <v>14.919999999999726</v>
      </c>
      <c r="M1494" s="16">
        <f>-springK*(P1493)+grav*mass</f>
        <v>0.93073767155408427</v>
      </c>
      <c r="N1494" s="16">
        <f>Table2[[#This Row],[F]]/mass</f>
        <v>6.2049178103605618</v>
      </c>
      <c r="O1494" s="16">
        <f>N1494*(dt) + O1493</f>
        <v>1.1848288412837245</v>
      </c>
      <c r="P1494" s="18">
        <f>O1494*dt + P1493</f>
        <v>-0.35715903440653057</v>
      </c>
      <c r="R1494" s="17">
        <v>1493</v>
      </c>
      <c r="S1494" s="16">
        <f>S1493+dt</f>
        <v>14.919999999999726</v>
      </c>
      <c r="T1494" s="16">
        <f>-springK*(W1493)+grav*mass-$Y$2*V1493</f>
        <v>0.88330815218651526</v>
      </c>
      <c r="U1494" s="16">
        <f>Table24[[#This Row],[F]]/mass</f>
        <v>5.8887210145767686</v>
      </c>
      <c r="V1494" s="16">
        <f>U1494*(dt) + V1493</f>
        <v>1.1287582877007951</v>
      </c>
      <c r="W1494" s="18">
        <f>V1494*dt + W1493</f>
        <v>-0.35059844220195835</v>
      </c>
    </row>
    <row r="1495" spans="1:23" x14ac:dyDescent="0.25">
      <c r="A1495">
        <v>74.650000000000006</v>
      </c>
      <c r="B1495">
        <v>0.371</v>
      </c>
      <c r="C1495">
        <v>-0.51</v>
      </c>
      <c r="D1495">
        <f t="shared" si="138"/>
        <v>-3.4999999999999976E-2</v>
      </c>
      <c r="E1495">
        <f t="shared" si="139"/>
        <v>0.18000000000000005</v>
      </c>
      <c r="F1495" s="24">
        <f t="shared" si="140"/>
        <v>5.1502499999999965E-2</v>
      </c>
      <c r="G1495" s="24">
        <f t="shared" si="141"/>
        <v>0.10546200000000006</v>
      </c>
      <c r="H1495" s="24">
        <f t="shared" si="142"/>
        <v>1.9507500000000001E-2</v>
      </c>
      <c r="I1495" s="24">
        <f t="shared" si="143"/>
        <v>0.17647200000000002</v>
      </c>
      <c r="K1495" s="17">
        <v>1494</v>
      </c>
      <c r="L1495" s="16">
        <f>L1494+dt</f>
        <v>14.929999999999726</v>
      </c>
      <c r="M1495" s="16">
        <f>-springK*(P1494)+grav*mass</f>
        <v>0.85360531398651385</v>
      </c>
      <c r="N1495" s="16">
        <f>Table2[[#This Row],[F]]/mass</f>
        <v>5.6907020932434262</v>
      </c>
      <c r="O1495" s="16">
        <f>N1495*(dt) + O1494</f>
        <v>1.2417358622161587</v>
      </c>
      <c r="P1495" s="18">
        <f>O1495*dt + P1494</f>
        <v>-0.34474167578436898</v>
      </c>
      <c r="R1495" s="17">
        <v>1494</v>
      </c>
      <c r="S1495" s="16">
        <f>S1494+dt</f>
        <v>14.929999999999726</v>
      </c>
      <c r="T1495" s="16">
        <f>-springK*(W1494)+grav*mass-$Y$2*V1494</f>
        <v>0.80976710044704803</v>
      </c>
      <c r="U1495" s="16">
        <f>Table24[[#This Row],[F]]/mass</f>
        <v>5.3984473363136534</v>
      </c>
      <c r="V1495" s="16">
        <f>U1495*(dt) + V1494</f>
        <v>1.1827427610639316</v>
      </c>
      <c r="W1495" s="18">
        <f>V1495*dt + W1494</f>
        <v>-0.33877101459131903</v>
      </c>
    </row>
    <row r="1496" spans="1:23" x14ac:dyDescent="0.25">
      <c r="A1496">
        <v>74.7</v>
      </c>
      <c r="B1496">
        <v>0.34399999999999997</v>
      </c>
      <c r="C1496">
        <v>-0.55000000000000004</v>
      </c>
      <c r="D1496">
        <f t="shared" si="138"/>
        <v>-7.9999999999999516E-3</v>
      </c>
      <c r="E1496">
        <f t="shared" si="139"/>
        <v>0.20700000000000007</v>
      </c>
      <c r="F1496" s="24">
        <f t="shared" si="140"/>
        <v>1.177199999999993E-2</v>
      </c>
      <c r="G1496" s="24">
        <f t="shared" si="141"/>
        <v>0.13947349500000011</v>
      </c>
      <c r="H1496" s="24">
        <f t="shared" si="142"/>
        <v>2.2687500000000003E-2</v>
      </c>
      <c r="I1496" s="24">
        <f t="shared" si="143"/>
        <v>0.17393299500000003</v>
      </c>
      <c r="K1496" s="17">
        <v>1495</v>
      </c>
      <c r="L1496" s="16">
        <f>L1495+dt</f>
        <v>14.939999999999726</v>
      </c>
      <c r="M1496" s="16">
        <f>-springK*(P1495)+grav*mass</f>
        <v>0.77276830935624186</v>
      </c>
      <c r="N1496" s="16">
        <f>Table2[[#This Row],[F]]/mass</f>
        <v>5.1517887290416127</v>
      </c>
      <c r="O1496" s="16">
        <f>N1496*(dt) + O1495</f>
        <v>1.2932537495065748</v>
      </c>
      <c r="P1496" s="18">
        <f>O1496*dt + P1495</f>
        <v>-0.33180913828930325</v>
      </c>
      <c r="R1496" s="17">
        <v>1495</v>
      </c>
      <c r="S1496" s="16">
        <f>S1495+dt</f>
        <v>14.939999999999726</v>
      </c>
      <c r="T1496" s="16">
        <f>-springK*(W1495)+grav*mass-$Y$2*V1495</f>
        <v>0.73271656222842296</v>
      </c>
      <c r="U1496" s="16">
        <f>Table24[[#This Row],[F]]/mass</f>
        <v>4.8847770815228202</v>
      </c>
      <c r="V1496" s="16">
        <f>U1496*(dt) + V1495</f>
        <v>1.2315905318791598</v>
      </c>
      <c r="W1496" s="18">
        <f>V1496*dt + W1495</f>
        <v>-0.32645510927252741</v>
      </c>
    </row>
    <row r="1497" spans="1:23" x14ac:dyDescent="0.25">
      <c r="A1497">
        <v>74.75</v>
      </c>
      <c r="B1497">
        <v>0.316</v>
      </c>
      <c r="C1497">
        <v>-0.55000000000000004</v>
      </c>
      <c r="D1497">
        <f t="shared" si="138"/>
        <v>2.0000000000000018E-2</v>
      </c>
      <c r="E1497">
        <f t="shared" si="139"/>
        <v>0.23500000000000004</v>
      </c>
      <c r="F1497" s="24">
        <f t="shared" si="140"/>
        <v>-2.9430000000000029E-2</v>
      </c>
      <c r="G1497" s="24">
        <f t="shared" si="141"/>
        <v>0.17975737500000005</v>
      </c>
      <c r="H1497" s="24">
        <f t="shared" si="142"/>
        <v>2.2687500000000003E-2</v>
      </c>
      <c r="I1497" s="24">
        <f t="shared" si="143"/>
        <v>0.17301487500000001</v>
      </c>
      <c r="K1497" s="17">
        <v>1496</v>
      </c>
      <c r="L1497" s="16">
        <f>L1496+dt</f>
        <v>14.949999999999726</v>
      </c>
      <c r="M1497" s="16">
        <f>-springK*(P1496)+grav*mass</f>
        <v>0.6885774902633639</v>
      </c>
      <c r="N1497" s="16">
        <f>Table2[[#This Row],[F]]/mass</f>
        <v>4.5905166017557599</v>
      </c>
      <c r="O1497" s="16">
        <f>N1497*(dt) + O1496</f>
        <v>1.3391589155241324</v>
      </c>
      <c r="P1497" s="18">
        <f>O1497*dt + P1496</f>
        <v>-0.31841754913406195</v>
      </c>
      <c r="R1497" s="17">
        <v>1496</v>
      </c>
      <c r="S1497" s="16">
        <f>S1496+dt</f>
        <v>14.949999999999726</v>
      </c>
      <c r="T1497" s="16">
        <f>-springK*(W1496)+grav*mass-$Y$2*V1496</f>
        <v>0.65249117083227426</v>
      </c>
      <c r="U1497" s="16">
        <f>Table24[[#This Row],[F]]/mass</f>
        <v>4.349941138881829</v>
      </c>
      <c r="V1497" s="16">
        <f>U1497*(dt) + V1496</f>
        <v>1.2750899432679781</v>
      </c>
      <c r="W1497" s="18">
        <f>V1497*dt + W1496</f>
        <v>-0.31370420983984765</v>
      </c>
    </row>
    <row r="1498" spans="1:23" x14ac:dyDescent="0.25">
      <c r="A1498">
        <v>74.8</v>
      </c>
      <c r="B1498">
        <v>0.28899999999999998</v>
      </c>
      <c r="C1498">
        <v>-0.48</v>
      </c>
      <c r="D1498">
        <f t="shared" si="138"/>
        <v>4.7000000000000042E-2</v>
      </c>
      <c r="E1498">
        <f t="shared" si="139"/>
        <v>0.26200000000000007</v>
      </c>
      <c r="F1498" s="24">
        <f t="shared" si="140"/>
        <v>-6.9160500000000055E-2</v>
      </c>
      <c r="G1498" s="24">
        <f t="shared" si="141"/>
        <v>0.22343622000000013</v>
      </c>
      <c r="H1498" s="24">
        <f t="shared" si="142"/>
        <v>1.728E-2</v>
      </c>
      <c r="I1498" s="24">
        <f t="shared" si="143"/>
        <v>0.17155572000000005</v>
      </c>
      <c r="K1498" s="17">
        <v>1497</v>
      </c>
      <c r="L1498" s="16">
        <f>L1497+dt</f>
        <v>14.959999999999726</v>
      </c>
      <c r="M1498" s="16">
        <f>-springK*(P1497)+grav*mass</f>
        <v>0.60139824486274329</v>
      </c>
      <c r="N1498" s="16">
        <f>Table2[[#This Row],[F]]/mass</f>
        <v>4.0093216324182892</v>
      </c>
      <c r="O1498" s="16">
        <f>N1498*(dt) + O1497</f>
        <v>1.3792521318483153</v>
      </c>
      <c r="P1498" s="18">
        <f>O1498*dt + P1497</f>
        <v>-0.30462502781557882</v>
      </c>
      <c r="R1498" s="17">
        <v>1497</v>
      </c>
      <c r="S1498" s="16">
        <f>S1497+dt</f>
        <v>14.959999999999726</v>
      </c>
      <c r="T1498" s="16">
        <f>-springK*(W1497)+grav*mass-$Y$2*V1497</f>
        <v>0.56943931611414011</v>
      </c>
      <c r="U1498" s="16">
        <f>Table24[[#This Row],[F]]/mass</f>
        <v>3.7962621074276011</v>
      </c>
      <c r="V1498" s="16">
        <f>U1498*(dt) + V1497</f>
        <v>1.3130525643422541</v>
      </c>
      <c r="W1498" s="18">
        <f>V1498*dt + W1497</f>
        <v>-0.30057368419642511</v>
      </c>
    </row>
    <row r="1499" spans="1:23" x14ac:dyDescent="0.25">
      <c r="A1499">
        <v>74.849999999999994</v>
      </c>
      <c r="B1499">
        <v>0.26800000000000002</v>
      </c>
      <c r="C1499">
        <v>-0.36</v>
      </c>
      <c r="D1499">
        <f t="shared" si="138"/>
        <v>6.8000000000000005E-2</v>
      </c>
      <c r="E1499">
        <f t="shared" si="139"/>
        <v>0.28300000000000003</v>
      </c>
      <c r="F1499" s="24">
        <f t="shared" si="140"/>
        <v>-0.10006200000000001</v>
      </c>
      <c r="G1499" s="24">
        <f t="shared" si="141"/>
        <v>0.26068969500000005</v>
      </c>
      <c r="H1499" s="24">
        <f t="shared" si="142"/>
        <v>9.7199999999999995E-3</v>
      </c>
      <c r="I1499" s="24">
        <f t="shared" si="143"/>
        <v>0.17034769500000005</v>
      </c>
      <c r="K1499" s="17">
        <v>1498</v>
      </c>
      <c r="L1499" s="16">
        <f>L1498+dt</f>
        <v>14.969999999999725</v>
      </c>
      <c r="M1499" s="16">
        <f>-springK*(P1498)+grav*mass</f>
        <v>0.51160893107941807</v>
      </c>
      <c r="N1499" s="16">
        <f>Table2[[#This Row],[F]]/mass</f>
        <v>3.4107262071961206</v>
      </c>
      <c r="O1499" s="16">
        <f>N1499*(dt) + O1498</f>
        <v>1.4133593939202764</v>
      </c>
      <c r="P1499" s="18">
        <f>O1499*dt + P1498</f>
        <v>-0.29049143387637605</v>
      </c>
      <c r="R1499" s="17">
        <v>1498</v>
      </c>
      <c r="S1499" s="16">
        <f>S1498+dt</f>
        <v>14.969999999999725</v>
      </c>
      <c r="T1499" s="16">
        <f>-springK*(W1498)+grav*mass-$Y$2*V1498</f>
        <v>0.48392163155438511</v>
      </c>
      <c r="U1499" s="16">
        <f>Table24[[#This Row],[F]]/mass</f>
        <v>3.2261442103625675</v>
      </c>
      <c r="V1499" s="16">
        <f>U1499*(dt) + V1498</f>
        <v>1.3453140064458797</v>
      </c>
      <c r="W1499" s="18">
        <f>V1499*dt + W1498</f>
        <v>-0.2871205441319663</v>
      </c>
    </row>
    <row r="1500" spans="1:23" x14ac:dyDescent="0.25">
      <c r="A1500">
        <v>74.900000000000006</v>
      </c>
      <c r="B1500">
        <v>0.254</v>
      </c>
      <c r="C1500">
        <v>-0.2</v>
      </c>
      <c r="D1500">
        <f t="shared" si="138"/>
        <v>8.2000000000000017E-2</v>
      </c>
      <c r="E1500">
        <f t="shared" si="139"/>
        <v>0.29700000000000004</v>
      </c>
      <c r="F1500" s="24">
        <f t="shared" si="140"/>
        <v>-0.12066300000000002</v>
      </c>
      <c r="G1500" s="24">
        <f t="shared" si="141"/>
        <v>0.28712029500000008</v>
      </c>
      <c r="H1500" s="24">
        <f t="shared" si="142"/>
        <v>3.0000000000000005E-3</v>
      </c>
      <c r="I1500" s="24">
        <f t="shared" si="143"/>
        <v>0.16945729500000006</v>
      </c>
      <c r="K1500" s="17">
        <v>1499</v>
      </c>
      <c r="L1500" s="16">
        <f>L1499+dt</f>
        <v>14.979999999999725</v>
      </c>
      <c r="M1500" s="16">
        <f>-springK*(P1499)+grav*mass</f>
        <v>0.41959923453520798</v>
      </c>
      <c r="N1500" s="16">
        <f>Table2[[#This Row],[F]]/mass</f>
        <v>2.79732823023472</v>
      </c>
      <c r="O1500" s="16">
        <f>N1500*(dt) + O1499</f>
        <v>1.4413326762226237</v>
      </c>
      <c r="P1500" s="18">
        <f>O1500*dt + P1499</f>
        <v>-0.27607810711414982</v>
      </c>
      <c r="R1500" s="17">
        <v>1499</v>
      </c>
      <c r="S1500" s="16">
        <f>S1499+dt</f>
        <v>14.979999999999725</v>
      </c>
      <c r="T1500" s="16">
        <f>-springK*(W1499)+grav*mass-$Y$2*V1499</f>
        <v>0.3963094282926547</v>
      </c>
      <c r="U1500" s="16">
        <f>Table24[[#This Row],[F]]/mass</f>
        <v>2.6420628552843648</v>
      </c>
      <c r="V1500" s="16">
        <f>U1500*(dt) + V1499</f>
        <v>1.3717346349987234</v>
      </c>
      <c r="W1500" s="18">
        <f>V1500*dt + W1499</f>
        <v>-0.27340319778197908</v>
      </c>
    </row>
    <row r="1501" spans="1:23" x14ac:dyDescent="0.25">
      <c r="A1501">
        <v>74.95</v>
      </c>
      <c r="B1501">
        <v>0.248</v>
      </c>
      <c r="C1501">
        <v>-0.02</v>
      </c>
      <c r="D1501">
        <f t="shared" si="138"/>
        <v>8.8000000000000023E-2</v>
      </c>
      <c r="E1501">
        <f t="shared" si="139"/>
        <v>0.30300000000000005</v>
      </c>
      <c r="F1501" s="24">
        <f t="shared" si="140"/>
        <v>-0.12949200000000005</v>
      </c>
      <c r="G1501" s="24">
        <f t="shared" si="141"/>
        <v>0.29883829500000009</v>
      </c>
      <c r="H1501" s="24">
        <f t="shared" si="142"/>
        <v>3.0000000000000001E-5</v>
      </c>
      <c r="I1501" s="24">
        <f t="shared" si="143"/>
        <v>0.16937629500000004</v>
      </c>
      <c r="K1501" s="17">
        <v>1500</v>
      </c>
      <c r="L1501" s="16">
        <f>L1500+dt</f>
        <v>14.989999999999725</v>
      </c>
      <c r="M1501" s="16">
        <f>-springK*(P1500)+grav*mass</f>
        <v>0.32576847731311531</v>
      </c>
      <c r="N1501" s="16">
        <f>Table2[[#This Row],[F]]/mass</f>
        <v>2.1717898487541021</v>
      </c>
      <c r="O1501" s="16">
        <f>N1501*(dt) + O1500</f>
        <v>1.4630505747101648</v>
      </c>
      <c r="P1501" s="18">
        <f>O1501*dt + P1500</f>
        <v>-0.26144760136704814</v>
      </c>
      <c r="R1501" s="17">
        <v>1500</v>
      </c>
      <c r="S1501" s="16">
        <f>S1500+dt</f>
        <v>14.989999999999725</v>
      </c>
      <c r="T1501" s="16">
        <f>-springK*(W1500)+grav*mass-$Y$2*V1500</f>
        <v>0.30698308292568488</v>
      </c>
      <c r="U1501" s="16">
        <f>Table24[[#This Row],[F]]/mass</f>
        <v>2.0465538861712327</v>
      </c>
      <c r="V1501" s="16">
        <f>U1501*(dt) + V1500</f>
        <v>1.3922001738604357</v>
      </c>
      <c r="W1501" s="18">
        <f>V1501*dt + W1500</f>
        <v>-0.25948119604337472</v>
      </c>
    </row>
    <row r="1502" spans="1:23" x14ac:dyDescent="0.25">
      <c r="A1502">
        <v>75</v>
      </c>
      <c r="B1502">
        <v>0.251</v>
      </c>
      <c r="C1502">
        <v>0.16</v>
      </c>
      <c r="D1502">
        <f t="shared" si="138"/>
        <v>8.500000000000002E-2</v>
      </c>
      <c r="E1502">
        <f t="shared" si="139"/>
        <v>0.30000000000000004</v>
      </c>
      <c r="F1502" s="24">
        <f t="shared" si="140"/>
        <v>-0.12507750000000004</v>
      </c>
      <c r="G1502" s="24">
        <f t="shared" si="141"/>
        <v>0.29295000000000004</v>
      </c>
      <c r="H1502" s="24">
        <f t="shared" si="142"/>
        <v>1.92E-3</v>
      </c>
      <c r="I1502" s="24">
        <f t="shared" si="143"/>
        <v>0.16979250000000001</v>
      </c>
      <c r="K1502" s="17">
        <v>1501</v>
      </c>
      <c r="L1502" s="16">
        <f>L1501+dt</f>
        <v>14.999999999999725</v>
      </c>
      <c r="M1502" s="16">
        <f>-springK*(P1501)+grav*mass</f>
        <v>0.23052388489948328</v>
      </c>
      <c r="N1502" s="16">
        <f>Table2[[#This Row],[F]]/mass</f>
        <v>1.5368258993298887</v>
      </c>
      <c r="O1502" s="16">
        <f>N1502*(dt) + O1501</f>
        <v>1.4784188337034636</v>
      </c>
      <c r="P1502" s="18">
        <f>O1502*dt + P1501</f>
        <v>-0.24666341303001352</v>
      </c>
      <c r="R1502" s="17">
        <v>1501</v>
      </c>
      <c r="S1502" s="16">
        <f>S1501+dt</f>
        <v>14.999999999999725</v>
      </c>
      <c r="T1502" s="16">
        <f>-springK*(W1501)+grav*mass-$Y$2*V1501</f>
        <v>0.21633038606850885</v>
      </c>
      <c r="U1502" s="16">
        <f>Table24[[#This Row],[F]]/mass</f>
        <v>1.442202573790059</v>
      </c>
      <c r="V1502" s="16">
        <f>U1502*(dt) + V1501</f>
        <v>1.4066221995983363</v>
      </c>
      <c r="W1502" s="18">
        <f>V1502*dt + W1501</f>
        <v>-0.24541497404739135</v>
      </c>
    </row>
    <row r="1503" spans="1:23" x14ac:dyDescent="0.25">
      <c r="A1503">
        <v>75.05</v>
      </c>
      <c r="B1503">
        <v>0.26400000000000001</v>
      </c>
      <c r="C1503">
        <v>0.32</v>
      </c>
      <c r="D1503">
        <f t="shared" si="138"/>
        <v>7.2000000000000008E-2</v>
      </c>
      <c r="E1503">
        <f t="shared" si="139"/>
        <v>0.28700000000000003</v>
      </c>
      <c r="F1503" s="24">
        <f t="shared" si="140"/>
        <v>-0.10594800000000001</v>
      </c>
      <c r="G1503" s="24">
        <f t="shared" si="141"/>
        <v>0.26811109500000008</v>
      </c>
      <c r="H1503" s="24">
        <f t="shared" si="142"/>
        <v>7.6800000000000002E-3</v>
      </c>
      <c r="I1503" s="24">
        <f t="shared" si="143"/>
        <v>0.16984309500000005</v>
      </c>
      <c r="K1503" s="17">
        <v>1502</v>
      </c>
      <c r="L1503" s="16">
        <f>L1502+dt</f>
        <v>15.009999999999724</v>
      </c>
      <c r="M1503" s="16">
        <f>-springK*(P1502)+grav*mass</f>
        <v>0.13427881882538784</v>
      </c>
      <c r="N1503" s="16">
        <f>Table2[[#This Row],[F]]/mass</f>
        <v>0.89519212550258564</v>
      </c>
      <c r="O1503" s="16">
        <f>N1503*(dt) + O1502</f>
        <v>1.4873707549584894</v>
      </c>
      <c r="P1503" s="18">
        <f>O1503*dt + P1502</f>
        <v>-0.23178970548042863</v>
      </c>
      <c r="R1503" s="17">
        <v>1502</v>
      </c>
      <c r="S1503" s="16">
        <f>S1502+dt</f>
        <v>15.009999999999724</v>
      </c>
      <c r="T1503" s="16">
        <f>-springK*(W1502)+grav*mass-$Y$2*V1502</f>
        <v>0.12474485884891925</v>
      </c>
      <c r="U1503" s="16">
        <f>Table24[[#This Row],[F]]/mass</f>
        <v>0.8316323923261284</v>
      </c>
      <c r="V1503" s="16">
        <f>U1503*(dt) + V1502</f>
        <v>1.4149385235215977</v>
      </c>
      <c r="W1503" s="18">
        <f>V1503*dt + W1502</f>
        <v>-0.23126558881217538</v>
      </c>
    </row>
    <row r="1504" spans="1:23" x14ac:dyDescent="0.25">
      <c r="A1504">
        <v>75.099999999999994</v>
      </c>
      <c r="B1504">
        <v>0.28399999999999997</v>
      </c>
      <c r="C1504">
        <v>0.45</v>
      </c>
      <c r="D1504">
        <f t="shared" si="138"/>
        <v>5.2000000000000046E-2</v>
      </c>
      <c r="E1504">
        <f t="shared" si="139"/>
        <v>0.26700000000000007</v>
      </c>
      <c r="F1504" s="24">
        <f t="shared" si="140"/>
        <v>-7.6518000000000072E-2</v>
      </c>
      <c r="G1504" s="24">
        <f t="shared" si="141"/>
        <v>0.23204569500000011</v>
      </c>
      <c r="H1504" s="24">
        <f t="shared" si="142"/>
        <v>1.51875E-2</v>
      </c>
      <c r="I1504" s="24">
        <f t="shared" si="143"/>
        <v>0.17071519500000001</v>
      </c>
      <c r="K1504" s="17">
        <v>1503</v>
      </c>
      <c r="L1504" s="16">
        <f>L1503+dt</f>
        <v>15.019999999999724</v>
      </c>
      <c r="M1504" s="16">
        <f>-springK*(P1503)+grav*mass</f>
        <v>3.7450982677590172E-2</v>
      </c>
      <c r="N1504" s="16">
        <f>Table2[[#This Row],[F]]/mass</f>
        <v>0.24967321785060115</v>
      </c>
      <c r="O1504" s="16">
        <f>N1504*(dt) + O1503</f>
        <v>1.4898674871369955</v>
      </c>
      <c r="P1504" s="18">
        <f>O1504*dt + P1503</f>
        <v>-0.21689103060905868</v>
      </c>
      <c r="R1504" s="17">
        <v>1503</v>
      </c>
      <c r="S1504" s="16">
        <f>S1503+dt</f>
        <v>15.019999999999724</v>
      </c>
      <c r="T1504" s="16">
        <f>-springK*(W1503)+grav*mass-$Y$2*V1503</f>
        <v>3.2624044643740018E-2</v>
      </c>
      <c r="U1504" s="16">
        <f>Table24[[#This Row],[F]]/mass</f>
        <v>0.21749363095826679</v>
      </c>
      <c r="V1504" s="16">
        <f>U1504*(dt) + V1503</f>
        <v>1.4171134598311803</v>
      </c>
      <c r="W1504" s="18">
        <f>V1504*dt + W1503</f>
        <v>-0.21709445421386359</v>
      </c>
    </row>
    <row r="1505" spans="1:23" x14ac:dyDescent="0.25">
      <c r="A1505">
        <v>75.150000000000006</v>
      </c>
      <c r="B1505">
        <v>0.309</v>
      </c>
      <c r="C1505">
        <v>0.53</v>
      </c>
      <c r="D1505">
        <f t="shared" si="138"/>
        <v>2.7000000000000024E-2</v>
      </c>
      <c r="E1505">
        <f t="shared" si="139"/>
        <v>0.24200000000000005</v>
      </c>
      <c r="F1505" s="24">
        <f t="shared" si="140"/>
        <v>-3.9730500000000037E-2</v>
      </c>
      <c r="G1505" s="24">
        <f t="shared" si="141"/>
        <v>0.19062582000000008</v>
      </c>
      <c r="H1505" s="24">
        <f t="shared" si="142"/>
        <v>2.1067500000000003E-2</v>
      </c>
      <c r="I1505" s="24">
        <f t="shared" si="143"/>
        <v>0.17196282000000007</v>
      </c>
      <c r="K1505" s="17">
        <v>1504</v>
      </c>
      <c r="L1505" s="16">
        <f>L1504+dt</f>
        <v>15.029999999999724</v>
      </c>
      <c r="M1505" s="16">
        <f>-springK*(P1504)+grav*mass</f>
        <v>-5.9539390735028119E-2</v>
      </c>
      <c r="N1505" s="16">
        <f>Table2[[#This Row],[F]]/mass</f>
        <v>-0.39692927156685415</v>
      </c>
      <c r="O1505" s="16">
        <f>N1505*(dt) + O1504</f>
        <v>1.485898194421327</v>
      </c>
      <c r="P1505" s="18">
        <f>O1505*dt + P1504</f>
        <v>-0.20203204866484542</v>
      </c>
      <c r="R1505" s="17">
        <v>1504</v>
      </c>
      <c r="S1505" s="16">
        <f>S1504+dt</f>
        <v>15.029999999999724</v>
      </c>
      <c r="T1505" s="16">
        <f>-springK*(W1504)+grav*mass-$Y$2*V1504</f>
        <v>-5.9632216527579419E-2</v>
      </c>
      <c r="U1505" s="16">
        <f>Table24[[#This Row],[F]]/mass</f>
        <v>-0.39754811018386282</v>
      </c>
      <c r="V1505" s="16">
        <f>U1505*(dt) + V1504</f>
        <v>1.4131379787293417</v>
      </c>
      <c r="W1505" s="18">
        <f>V1505*dt + W1504</f>
        <v>-0.20296307442657016</v>
      </c>
    </row>
    <row r="1506" spans="1:23" x14ac:dyDescent="0.25">
      <c r="A1506">
        <v>75.2</v>
      </c>
      <c r="B1506">
        <v>0.33600000000000002</v>
      </c>
      <c r="C1506">
        <v>0.55000000000000004</v>
      </c>
      <c r="D1506">
        <f t="shared" si="138"/>
        <v>0</v>
      </c>
      <c r="E1506">
        <f t="shared" si="139"/>
        <v>0.21500000000000002</v>
      </c>
      <c r="F1506" s="24">
        <f t="shared" si="140"/>
        <v>0</v>
      </c>
      <c r="G1506" s="24">
        <f t="shared" si="141"/>
        <v>0.15046237500000004</v>
      </c>
      <c r="H1506" s="24">
        <f t="shared" si="142"/>
        <v>2.2687500000000003E-2</v>
      </c>
      <c r="I1506" s="24">
        <f t="shared" si="143"/>
        <v>0.17314987500000004</v>
      </c>
      <c r="K1506" s="17">
        <v>1505</v>
      </c>
      <c r="L1506" s="16">
        <f>L1505+dt</f>
        <v>15.039999999999724</v>
      </c>
      <c r="M1506" s="16">
        <f>-springK*(P1505)+grav*mass</f>
        <v>-0.15627136319185642</v>
      </c>
      <c r="N1506" s="16">
        <f>Table2[[#This Row],[F]]/mass</f>
        <v>-1.0418090879457096</v>
      </c>
      <c r="O1506" s="16">
        <f>N1506*(dt) + O1505</f>
        <v>1.4754801035418699</v>
      </c>
      <c r="P1506" s="18">
        <f>O1506*dt + P1505</f>
        <v>-0.18727724762942671</v>
      </c>
      <c r="R1506" s="17">
        <v>1505</v>
      </c>
      <c r="S1506" s="16">
        <f>S1505+dt</f>
        <v>15.039999999999724</v>
      </c>
      <c r="T1506" s="16">
        <f>-springK*(W1505)+grav*mass-$Y$2*V1505</f>
        <v>-0.15162352346175767</v>
      </c>
      <c r="U1506" s="16">
        <f>Table24[[#This Row],[F]]/mass</f>
        <v>-1.0108234897450512</v>
      </c>
      <c r="V1506" s="16">
        <f>U1506*(dt) + V1505</f>
        <v>1.4030297438318911</v>
      </c>
      <c r="W1506" s="18">
        <f>V1506*dt + W1505</f>
        <v>-0.18893277698825126</v>
      </c>
    </row>
    <row r="1507" spans="1:23" x14ac:dyDescent="0.25">
      <c r="A1507">
        <v>75.25</v>
      </c>
      <c r="B1507">
        <v>0.36399999999999999</v>
      </c>
      <c r="C1507">
        <v>0.52</v>
      </c>
      <c r="D1507">
        <f t="shared" si="138"/>
        <v>-2.7999999999999969E-2</v>
      </c>
      <c r="E1507">
        <f t="shared" si="139"/>
        <v>0.18700000000000006</v>
      </c>
      <c r="F1507" s="24">
        <f t="shared" si="140"/>
        <v>4.1201999999999954E-2</v>
      </c>
      <c r="G1507" s="24">
        <f t="shared" si="141"/>
        <v>0.11382409500000007</v>
      </c>
      <c r="H1507" s="24">
        <f t="shared" si="142"/>
        <v>2.0280000000000003E-2</v>
      </c>
      <c r="I1507" s="24">
        <f t="shared" si="143"/>
        <v>0.17530609500000002</v>
      </c>
      <c r="K1507" s="17">
        <v>1506</v>
      </c>
      <c r="L1507" s="16">
        <f>L1506+dt</f>
        <v>15.049999999999724</v>
      </c>
      <c r="M1507" s="16">
        <f>-springK*(P1506)+grav*mass</f>
        <v>-0.25232511793243217</v>
      </c>
      <c r="N1507" s="16">
        <f>Table2[[#This Row],[F]]/mass</f>
        <v>-1.6821674528828812</v>
      </c>
      <c r="O1507" s="16">
        <f>N1507*(dt) + O1506</f>
        <v>1.4586584290130411</v>
      </c>
      <c r="P1507" s="18">
        <f>O1507*dt + P1506</f>
        <v>-0.17269066333929631</v>
      </c>
      <c r="R1507" s="17">
        <v>1506</v>
      </c>
      <c r="S1507" s="16">
        <f>S1506+dt</f>
        <v>15.049999999999724</v>
      </c>
      <c r="T1507" s="16">
        <f>-springK*(W1506)+grav*mass-$Y$2*V1506</f>
        <v>-0.24295065155031637</v>
      </c>
      <c r="U1507" s="16">
        <f>Table24[[#This Row],[F]]/mass</f>
        <v>-1.6196710103354426</v>
      </c>
      <c r="V1507" s="16">
        <f>U1507*(dt) + V1506</f>
        <v>1.3868330337285366</v>
      </c>
      <c r="W1507" s="18">
        <f>V1507*dt + W1506</f>
        <v>-0.17506444665096588</v>
      </c>
    </row>
    <row r="1508" spans="1:23" x14ac:dyDescent="0.25">
      <c r="A1508">
        <v>75.3</v>
      </c>
      <c r="B1508">
        <v>0.38800000000000001</v>
      </c>
      <c r="C1508">
        <v>0.44</v>
      </c>
      <c r="D1508">
        <f t="shared" si="138"/>
        <v>-5.1999999999999991E-2</v>
      </c>
      <c r="E1508">
        <f t="shared" si="139"/>
        <v>0.16300000000000003</v>
      </c>
      <c r="F1508" s="24">
        <f t="shared" si="140"/>
        <v>7.6517999999999989E-2</v>
      </c>
      <c r="G1508" s="24">
        <f t="shared" si="141"/>
        <v>8.6482095000000023E-2</v>
      </c>
      <c r="H1508" s="24">
        <f t="shared" si="142"/>
        <v>1.4519999999999998E-2</v>
      </c>
      <c r="I1508" s="24">
        <f t="shared" si="143"/>
        <v>0.17752009500000002</v>
      </c>
      <c r="K1508" s="17">
        <v>1507</v>
      </c>
      <c r="L1508" s="16">
        <f>L1507+dt</f>
        <v>15.059999999999723</v>
      </c>
      <c r="M1508" s="16">
        <f>-springK*(P1507)+grav*mass</f>
        <v>-0.34728378166118112</v>
      </c>
      <c r="N1508" s="16">
        <f>Table2[[#This Row],[F]]/mass</f>
        <v>-2.3152252110745408</v>
      </c>
      <c r="O1508" s="16">
        <f>N1508*(dt) + O1507</f>
        <v>1.4355061769022956</v>
      </c>
      <c r="P1508" s="18">
        <f>O1508*dt + P1507</f>
        <v>-0.15833560157027335</v>
      </c>
      <c r="R1508" s="17">
        <v>1507</v>
      </c>
      <c r="S1508" s="16">
        <f>S1507+dt</f>
        <v>15.059999999999723</v>
      </c>
      <c r="T1508" s="16">
        <f>-springK*(W1507)+grav*mass-$Y$2*V1507</f>
        <v>-0.33321728533594075</v>
      </c>
      <c r="U1508" s="16">
        <f>Table24[[#This Row],[F]]/mass</f>
        <v>-2.221448568906272</v>
      </c>
      <c r="V1508" s="16">
        <f>U1508*(dt) + V1507</f>
        <v>1.3646185480394739</v>
      </c>
      <c r="W1508" s="18">
        <f>V1508*dt + W1507</f>
        <v>-0.16141826117057115</v>
      </c>
    </row>
    <row r="1509" spans="1:23" x14ac:dyDescent="0.25">
      <c r="A1509">
        <v>75.349999999999994</v>
      </c>
      <c r="B1509">
        <v>0.40699999999999997</v>
      </c>
      <c r="C1509">
        <v>0.3</v>
      </c>
      <c r="D1509">
        <f t="shared" si="138"/>
        <v>-7.0999999999999952E-2</v>
      </c>
      <c r="E1509">
        <f t="shared" si="139"/>
        <v>0.14400000000000007</v>
      </c>
      <c r="F1509" s="24">
        <f t="shared" si="140"/>
        <v>0.10447649999999993</v>
      </c>
      <c r="G1509" s="24">
        <f t="shared" si="141"/>
        <v>6.7495680000000072E-2</v>
      </c>
      <c r="H1509" s="24">
        <f t="shared" si="142"/>
        <v>6.7499999999999999E-3</v>
      </c>
      <c r="I1509" s="24">
        <f t="shared" si="143"/>
        <v>0.17872218000000001</v>
      </c>
      <c r="K1509" s="17">
        <v>1508</v>
      </c>
      <c r="L1509" s="16">
        <f>L1508+dt</f>
        <v>15.069999999999723</v>
      </c>
      <c r="M1509" s="16">
        <f>-springK*(P1508)+grav*mass</f>
        <v>-0.44073523377752055</v>
      </c>
      <c r="N1509" s="16">
        <f>Table2[[#This Row],[F]]/mass</f>
        <v>-2.9382348918501373</v>
      </c>
      <c r="O1509" s="16">
        <f>N1509*(dt) + O1508</f>
        <v>1.4061238279837942</v>
      </c>
      <c r="P1509" s="18">
        <f>O1509*dt + P1508</f>
        <v>-0.14427436329043541</v>
      </c>
      <c r="R1509" s="17">
        <v>1508</v>
      </c>
      <c r="S1509" s="16">
        <f>S1508+dt</f>
        <v>15.069999999999723</v>
      </c>
      <c r="T1509" s="16">
        <f>-springK*(W1508)+grav*mass-$Y$2*V1508</f>
        <v>-0.42203173832762142</v>
      </c>
      <c r="U1509" s="16">
        <f>Table24[[#This Row],[F]]/mass</f>
        <v>-2.8135449221841431</v>
      </c>
      <c r="V1509" s="16">
        <f>U1509*(dt) + V1508</f>
        <v>1.3364830988176324</v>
      </c>
      <c r="W1509" s="18">
        <f>V1509*dt + W1508</f>
        <v>-0.14805343018239484</v>
      </c>
    </row>
    <row r="1510" spans="1:23" x14ac:dyDescent="0.25">
      <c r="A1510">
        <v>75.400000000000006</v>
      </c>
      <c r="B1510">
        <v>0.41899999999999998</v>
      </c>
      <c r="C1510">
        <v>0.13</v>
      </c>
      <c r="D1510">
        <f t="shared" si="138"/>
        <v>-8.2999999999999963E-2</v>
      </c>
      <c r="E1510">
        <f t="shared" si="139"/>
        <v>0.13200000000000006</v>
      </c>
      <c r="F1510" s="24">
        <f t="shared" si="140"/>
        <v>0.12213449999999995</v>
      </c>
      <c r="G1510" s="24">
        <f t="shared" si="141"/>
        <v>5.6715120000000049E-2</v>
      </c>
      <c r="H1510" s="24">
        <f t="shared" si="142"/>
        <v>1.2675000000000002E-3</v>
      </c>
      <c r="I1510" s="24">
        <f t="shared" si="143"/>
        <v>0.18011711999999999</v>
      </c>
      <c r="K1510" s="17">
        <v>1509</v>
      </c>
      <c r="L1510" s="16">
        <f>L1509+dt</f>
        <v>15.079999999999723</v>
      </c>
      <c r="M1510" s="16">
        <f>-springK*(P1509)+grav*mass</f>
        <v>-0.53227389497926547</v>
      </c>
      <c r="N1510" s="16">
        <f>Table2[[#This Row],[F]]/mass</f>
        <v>-3.5484926331951034</v>
      </c>
      <c r="O1510" s="16">
        <f>N1510*(dt) + O1509</f>
        <v>1.3706389016518432</v>
      </c>
      <c r="P1510" s="18">
        <f>O1510*dt + P1509</f>
        <v>-0.13056797427391698</v>
      </c>
      <c r="R1510" s="17">
        <v>1509</v>
      </c>
      <c r="S1510" s="16">
        <f>S1509+dt</f>
        <v>15.079999999999723</v>
      </c>
      <c r="T1510" s="16">
        <f>-springK*(W1509)+grav*mass-$Y$2*V1509</f>
        <v>-0.50900865261142736</v>
      </c>
      <c r="U1510" s="16">
        <f>Table24[[#This Row],[F]]/mass</f>
        <v>-3.3933910174095159</v>
      </c>
      <c r="V1510" s="16">
        <f>U1510*(dt) + V1509</f>
        <v>1.3025491886435372</v>
      </c>
      <c r="W1510" s="18">
        <f>V1510*dt + W1509</f>
        <v>-0.13502793829595947</v>
      </c>
    </row>
    <row r="1511" spans="1:23" x14ac:dyDescent="0.25">
      <c r="A1511">
        <v>75.45</v>
      </c>
      <c r="B1511">
        <v>0.42099999999999999</v>
      </c>
      <c r="C1511">
        <v>-0.05</v>
      </c>
      <c r="D1511">
        <f t="shared" si="138"/>
        <v>-8.4999999999999964E-2</v>
      </c>
      <c r="E1511">
        <f t="shared" si="139"/>
        <v>0.13000000000000006</v>
      </c>
      <c r="F1511" s="24">
        <f t="shared" si="140"/>
        <v>0.12507749999999995</v>
      </c>
      <c r="G1511" s="24">
        <f t="shared" si="141"/>
        <v>5.5009500000000051E-2</v>
      </c>
      <c r="H1511" s="24">
        <f t="shared" si="142"/>
        <v>1.8750000000000003E-4</v>
      </c>
      <c r="I1511" s="24">
        <f t="shared" si="143"/>
        <v>0.1802745</v>
      </c>
      <c r="K1511" s="17">
        <v>1510</v>
      </c>
      <c r="L1511" s="16">
        <f>L1510+dt</f>
        <v>15.089999999999723</v>
      </c>
      <c r="M1511" s="16">
        <f>-springK*(P1510)+grav*mass</f>
        <v>-0.62150248747680059</v>
      </c>
      <c r="N1511" s="16">
        <f>Table2[[#This Row],[F]]/mass</f>
        <v>-4.1433499165120038</v>
      </c>
      <c r="O1511" s="16">
        <f>N1511*(dt) + O1510</f>
        <v>1.3292054024867233</v>
      </c>
      <c r="P1511" s="18">
        <f>O1511*dt + P1510</f>
        <v>-0.11727592024904974</v>
      </c>
      <c r="R1511" s="17">
        <v>1510</v>
      </c>
      <c r="S1511" s="16">
        <f>S1510+dt</f>
        <v>15.089999999999723</v>
      </c>
      <c r="T1511" s="16">
        <f>-springK*(W1510)+grav*mass-$Y$2*V1510</f>
        <v>-0.59377067088194757</v>
      </c>
      <c r="U1511" s="16">
        <f>Table24[[#This Row],[F]]/mass</f>
        <v>-3.9584711392129841</v>
      </c>
      <c r="V1511" s="16">
        <f>U1511*(dt) + V1510</f>
        <v>1.2629644772514073</v>
      </c>
      <c r="W1511" s="18">
        <f>V1511*dt + W1510</f>
        <v>-0.12239829352344539</v>
      </c>
    </row>
    <row r="1512" spans="1:23" x14ac:dyDescent="0.25">
      <c r="A1512">
        <v>75.5</v>
      </c>
      <c r="B1512">
        <v>0.41399999999999998</v>
      </c>
      <c r="C1512">
        <v>-0.22</v>
      </c>
      <c r="D1512">
        <f t="shared" si="138"/>
        <v>-7.7999999999999958E-2</v>
      </c>
      <c r="E1512">
        <f t="shared" si="139"/>
        <v>0.13700000000000007</v>
      </c>
      <c r="F1512" s="24">
        <f t="shared" si="140"/>
        <v>0.11477699999999993</v>
      </c>
      <c r="G1512" s="24">
        <f t="shared" si="141"/>
        <v>6.1093095000000056E-2</v>
      </c>
      <c r="H1512" s="24">
        <f t="shared" si="142"/>
        <v>3.6299999999999995E-3</v>
      </c>
      <c r="I1512" s="24">
        <f t="shared" si="143"/>
        <v>0.179500095</v>
      </c>
      <c r="K1512" s="17">
        <v>1511</v>
      </c>
      <c r="L1512" s="16">
        <f>L1511+dt</f>
        <v>15.099999999999723</v>
      </c>
      <c r="M1512" s="16">
        <f>-springK*(P1511)+grav*mass</f>
        <v>-0.70803375917868616</v>
      </c>
      <c r="N1512" s="16">
        <f>Table2[[#This Row],[F]]/mass</f>
        <v>-4.7202250611912415</v>
      </c>
      <c r="O1512" s="16">
        <f>N1512*(dt) + O1511</f>
        <v>1.2820031518748107</v>
      </c>
      <c r="P1512" s="18">
        <f>O1512*dt + P1511</f>
        <v>-0.10445588873030164</v>
      </c>
      <c r="R1512" s="17">
        <v>1511</v>
      </c>
      <c r="S1512" s="16">
        <f>S1511+dt</f>
        <v>15.099999999999723</v>
      </c>
      <c r="T1512" s="16">
        <f>-springK*(W1511)+grav*mass-$Y$2*V1511</f>
        <v>-0.67595007363962201</v>
      </c>
      <c r="U1512" s="16">
        <f>Table24[[#This Row],[F]]/mass</f>
        <v>-4.5063338242641473</v>
      </c>
      <c r="V1512" s="16">
        <f>U1512*(dt) + V1511</f>
        <v>1.2179011390087657</v>
      </c>
      <c r="W1512" s="18">
        <f>V1512*dt + W1511</f>
        <v>-0.11021928213335773</v>
      </c>
    </row>
    <row r="1513" spans="1:23" x14ac:dyDescent="0.25">
      <c r="A1513">
        <v>75.55</v>
      </c>
      <c r="B1513">
        <v>0.39900000000000002</v>
      </c>
      <c r="C1513">
        <v>-0.37</v>
      </c>
      <c r="D1513">
        <f t="shared" si="138"/>
        <v>-6.3E-2</v>
      </c>
      <c r="E1513">
        <f t="shared" si="139"/>
        <v>0.15200000000000002</v>
      </c>
      <c r="F1513" s="24">
        <f t="shared" si="140"/>
        <v>9.2704500000000009E-2</v>
      </c>
      <c r="G1513" s="24">
        <f t="shared" si="141"/>
        <v>7.5203520000000024E-2</v>
      </c>
      <c r="H1513" s="24">
        <f t="shared" si="142"/>
        <v>1.0267499999999999E-2</v>
      </c>
      <c r="I1513" s="24">
        <f t="shared" si="143"/>
        <v>0.17817552000000003</v>
      </c>
      <c r="K1513" s="17">
        <v>1512</v>
      </c>
      <c r="L1513" s="16">
        <f>L1512+dt</f>
        <v>15.109999999999722</v>
      </c>
      <c r="M1513" s="16">
        <f>-springK*(P1512)+grav*mass</f>
        <v>-0.79149216436573644</v>
      </c>
      <c r="N1513" s="16">
        <f>Table2[[#This Row],[F]]/mass</f>
        <v>-5.2766144291049102</v>
      </c>
      <c r="O1513" s="16">
        <f>N1513*(dt) + O1512</f>
        <v>1.2292370075837615</v>
      </c>
      <c r="P1513" s="18">
        <f>O1513*dt + P1512</f>
        <v>-9.2163518654464024E-2</v>
      </c>
      <c r="R1513" s="17">
        <v>1512</v>
      </c>
      <c r="S1513" s="16">
        <f>S1512+dt</f>
        <v>15.109999999999722</v>
      </c>
      <c r="T1513" s="16">
        <f>-springK*(W1512)+grav*mass-$Y$2*V1512</f>
        <v>-0.75519037445085002</v>
      </c>
      <c r="U1513" s="16">
        <f>Table24[[#This Row],[F]]/mass</f>
        <v>-5.0346024963390006</v>
      </c>
      <c r="V1513" s="16">
        <f>U1513*(dt) + V1512</f>
        <v>1.1675551140453757</v>
      </c>
      <c r="W1513" s="18">
        <f>V1513*dt + W1512</f>
        <v>-9.8543730992903977E-2</v>
      </c>
    </row>
    <row r="1514" spans="1:23" x14ac:dyDescent="0.25">
      <c r="A1514">
        <v>75.599999999999994</v>
      </c>
      <c r="B1514">
        <v>0.377</v>
      </c>
      <c r="C1514">
        <v>-0.48</v>
      </c>
      <c r="D1514">
        <f t="shared" si="138"/>
        <v>-4.0999999999999981E-2</v>
      </c>
      <c r="E1514">
        <f t="shared" si="139"/>
        <v>0.17400000000000004</v>
      </c>
      <c r="F1514" s="24">
        <f t="shared" si="140"/>
        <v>6.0331499999999968E-2</v>
      </c>
      <c r="G1514" s="24">
        <f t="shared" si="141"/>
        <v>9.8548380000000046E-2</v>
      </c>
      <c r="H1514" s="24">
        <f t="shared" si="142"/>
        <v>1.728E-2</v>
      </c>
      <c r="I1514" s="24">
        <f t="shared" si="143"/>
        <v>0.17615988000000002</v>
      </c>
      <c r="K1514" s="17">
        <v>1513</v>
      </c>
      <c r="L1514" s="16">
        <f>L1513+dt</f>
        <v>15.119999999999722</v>
      </c>
      <c r="M1514" s="16">
        <f>-springK*(P1513)+grav*mass</f>
        <v>-0.87151549355943925</v>
      </c>
      <c r="N1514" s="16">
        <f>Table2[[#This Row],[F]]/mass</f>
        <v>-5.8101032903962615</v>
      </c>
      <c r="O1514" s="16">
        <f>N1514*(dt) + O1513</f>
        <v>1.1711359746797989</v>
      </c>
      <c r="P1514" s="18">
        <f>O1514*dt + P1513</f>
        <v>-8.0452158907666035E-2</v>
      </c>
      <c r="R1514" s="17">
        <v>1513</v>
      </c>
      <c r="S1514" s="16">
        <f>S1513+dt</f>
        <v>15.119999999999722</v>
      </c>
      <c r="T1514" s="16">
        <f>-springK*(W1513)+grav*mass-$Y$2*V1513</f>
        <v>-0.83114786635024063</v>
      </c>
      <c r="U1514" s="16">
        <f>Table24[[#This Row],[F]]/mass</f>
        <v>-5.540985775668271</v>
      </c>
      <c r="V1514" s="16">
        <f>U1514*(dt) + V1513</f>
        <v>1.1121452562886931</v>
      </c>
      <c r="W1514" s="18">
        <f>V1514*dt + W1513</f>
        <v>-8.7422278430017042E-2</v>
      </c>
    </row>
    <row r="1515" spans="1:23" x14ac:dyDescent="0.25">
      <c r="A1515">
        <v>75.650000000000006</v>
      </c>
      <c r="B1515">
        <v>0.35</v>
      </c>
      <c r="C1515">
        <v>-0.54</v>
      </c>
      <c r="D1515">
        <f t="shared" si="138"/>
        <v>-1.3999999999999957E-2</v>
      </c>
      <c r="E1515">
        <f t="shared" si="139"/>
        <v>0.20100000000000007</v>
      </c>
      <c r="F1515" s="24">
        <f t="shared" si="140"/>
        <v>2.0600999999999935E-2</v>
      </c>
      <c r="G1515" s="24">
        <f t="shared" si="141"/>
        <v>0.13150525500000007</v>
      </c>
      <c r="H1515" s="24">
        <f t="shared" si="142"/>
        <v>2.1870000000000001E-2</v>
      </c>
      <c r="I1515" s="24">
        <f t="shared" si="143"/>
        <v>0.173976255</v>
      </c>
      <c r="K1515" s="17">
        <v>1514</v>
      </c>
      <c r="L1515" s="16">
        <f>L1514+dt</f>
        <v>15.129999999999722</v>
      </c>
      <c r="M1515" s="16">
        <f>-springK*(P1514)+grav*mass</f>
        <v>-0.94775644551109417</v>
      </c>
      <c r="N1515" s="16">
        <f>Table2[[#This Row],[F]]/mass</f>
        <v>-6.3183763034072946</v>
      </c>
      <c r="O1515" s="16">
        <f>N1515*(dt) + O1514</f>
        <v>1.1079522116457259</v>
      </c>
      <c r="P1515" s="18">
        <f>O1515*dt + P1514</f>
        <v>-6.937263679120878E-2</v>
      </c>
      <c r="R1515" s="17">
        <v>1514</v>
      </c>
      <c r="S1515" s="16">
        <f>S1514+dt</f>
        <v>15.129999999999722</v>
      </c>
      <c r="T1515" s="16">
        <f>-springK*(W1514)+grav*mass-$Y$2*V1514</f>
        <v>-0.90349311267687782</v>
      </c>
      <c r="U1515" s="16">
        <f>Table24[[#This Row],[F]]/mass</f>
        <v>-6.023287417845852</v>
      </c>
      <c r="V1515" s="16">
        <f>U1515*(dt) + V1514</f>
        <v>1.0519123821102345</v>
      </c>
      <c r="W1515" s="18">
        <f>V1515*dt + W1514</f>
        <v>-7.6903154608914698E-2</v>
      </c>
    </row>
    <row r="1516" spans="1:23" x14ac:dyDescent="0.25">
      <c r="A1516">
        <v>75.7</v>
      </c>
      <c r="B1516">
        <v>0.32200000000000001</v>
      </c>
      <c r="C1516">
        <v>-0.55000000000000004</v>
      </c>
      <c r="D1516">
        <f t="shared" si="138"/>
        <v>1.4000000000000012E-2</v>
      </c>
      <c r="E1516">
        <f t="shared" si="139"/>
        <v>0.22900000000000004</v>
      </c>
      <c r="F1516" s="24">
        <f t="shared" si="140"/>
        <v>-2.0601000000000015E-2</v>
      </c>
      <c r="G1516" s="24">
        <f t="shared" si="141"/>
        <v>0.17069545500000005</v>
      </c>
      <c r="H1516" s="24">
        <f t="shared" si="142"/>
        <v>2.2687500000000003E-2</v>
      </c>
      <c r="I1516" s="24">
        <f t="shared" si="143"/>
        <v>0.17278195500000004</v>
      </c>
      <c r="K1516" s="17">
        <v>1515</v>
      </c>
      <c r="L1516" s="16">
        <f>L1515+dt</f>
        <v>15.139999999999722</v>
      </c>
      <c r="M1516" s="16">
        <f>-springK*(P1515)+grav*mass</f>
        <v>-1.0198841344892309</v>
      </c>
      <c r="N1516" s="16">
        <f>Table2[[#This Row],[F]]/mass</f>
        <v>-6.7992275632615398</v>
      </c>
      <c r="O1516" s="16">
        <f>N1516*(dt) + O1515</f>
        <v>1.0399599360131104</v>
      </c>
      <c r="P1516" s="18">
        <f>O1516*dt + P1515</f>
        <v>-5.8973037431077679E-2</v>
      </c>
      <c r="R1516" s="17">
        <v>1515</v>
      </c>
      <c r="S1516" s="16">
        <f>S1515+dt</f>
        <v>15.139999999999722</v>
      </c>
      <c r="T1516" s="16">
        <f>-springK*(W1515)+grav*mass-$Y$2*V1515</f>
        <v>-0.97191237587807555</v>
      </c>
      <c r="U1516" s="16">
        <f>Table24[[#This Row],[F]]/mass</f>
        <v>-6.4794158391871708</v>
      </c>
      <c r="V1516" s="16">
        <f>U1516*(dt) + V1515</f>
        <v>0.98711822371836278</v>
      </c>
      <c r="W1516" s="18">
        <f>V1516*dt + W1515</f>
        <v>-6.7031972371731072E-2</v>
      </c>
    </row>
    <row r="1517" spans="1:23" x14ac:dyDescent="0.25">
      <c r="A1517">
        <v>75.75</v>
      </c>
      <c r="B1517">
        <v>0.29499999999999998</v>
      </c>
      <c r="C1517">
        <v>-0.5</v>
      </c>
      <c r="D1517">
        <f t="shared" si="138"/>
        <v>4.1000000000000036E-2</v>
      </c>
      <c r="E1517">
        <f t="shared" si="139"/>
        <v>0.25600000000000006</v>
      </c>
      <c r="F1517" s="24">
        <f t="shared" si="140"/>
        <v>-6.0331500000000052E-2</v>
      </c>
      <c r="G1517" s="24">
        <f t="shared" si="141"/>
        <v>0.21331968000000007</v>
      </c>
      <c r="H1517" s="24">
        <f t="shared" si="142"/>
        <v>1.8749999999999999E-2</v>
      </c>
      <c r="I1517" s="24">
        <f t="shared" si="143"/>
        <v>0.17173818000000002</v>
      </c>
      <c r="K1517" s="17">
        <v>1516</v>
      </c>
      <c r="L1517" s="16">
        <f>L1516+dt</f>
        <v>15.149999999999721</v>
      </c>
      <c r="M1517" s="16">
        <f>-springK*(P1516)+grav*mass</f>
        <v>-1.0875855263236844</v>
      </c>
      <c r="N1517" s="16">
        <f>Table2[[#This Row],[F]]/mass</f>
        <v>-7.2505701754912302</v>
      </c>
      <c r="O1517" s="16">
        <f>N1517*(dt) + O1516</f>
        <v>0.9674542342581981</v>
      </c>
      <c r="P1517" s="18">
        <f>O1517*dt + P1516</f>
        <v>-4.9298495088495695E-2</v>
      </c>
      <c r="R1517" s="17">
        <v>1516</v>
      </c>
      <c r="S1517" s="16">
        <f>S1516+dt</f>
        <v>15.149999999999721</v>
      </c>
      <c r="T1517" s="16">
        <f>-springK*(W1516)+grav*mass-$Y$2*V1516</f>
        <v>-1.0361089780837491</v>
      </c>
      <c r="U1517" s="16">
        <f>Table24[[#This Row],[F]]/mass</f>
        <v>-6.9073931872249945</v>
      </c>
      <c r="V1517" s="16">
        <f>U1517*(dt) + V1516</f>
        <v>0.9180442918461128</v>
      </c>
      <c r="W1517" s="18">
        <f>V1517*dt + W1516</f>
        <v>-5.7851529453269941E-2</v>
      </c>
    </row>
    <row r="1518" spans="1:23" x14ac:dyDescent="0.25">
      <c r="A1518">
        <v>75.8</v>
      </c>
      <c r="B1518">
        <v>0.27300000000000002</v>
      </c>
      <c r="C1518">
        <v>-0.39</v>
      </c>
      <c r="D1518">
        <f t="shared" si="138"/>
        <v>6.3E-2</v>
      </c>
      <c r="E1518">
        <f t="shared" si="139"/>
        <v>0.27800000000000002</v>
      </c>
      <c r="F1518" s="24">
        <f t="shared" si="140"/>
        <v>-9.2704500000000009E-2</v>
      </c>
      <c r="G1518" s="24">
        <f t="shared" si="141"/>
        <v>0.25155942000000003</v>
      </c>
      <c r="H1518" s="24">
        <f t="shared" si="142"/>
        <v>1.1407500000000001E-2</v>
      </c>
      <c r="I1518" s="24">
        <f t="shared" si="143"/>
        <v>0.17026242000000003</v>
      </c>
      <c r="K1518" s="17">
        <v>1517</v>
      </c>
      <c r="L1518" s="16">
        <f>L1517+dt</f>
        <v>15.159999999999721</v>
      </c>
      <c r="M1518" s="16">
        <f>-springK*(P1517)+grav*mass</f>
        <v>-1.1505667969738931</v>
      </c>
      <c r="N1518" s="16">
        <f>Table2[[#This Row],[F]]/mass</f>
        <v>-7.6704453131592878</v>
      </c>
      <c r="O1518" s="16">
        <f>N1518*(dt) + O1517</f>
        <v>0.89074978112660519</v>
      </c>
      <c r="P1518" s="18">
        <f>O1518*dt + P1517</f>
        <v>-4.039099727722964E-2</v>
      </c>
      <c r="R1518" s="17">
        <v>1517</v>
      </c>
      <c r="S1518" s="16">
        <f>S1517+dt</f>
        <v>15.159999999999721</v>
      </c>
      <c r="T1518" s="16">
        <f>-springK*(W1517)+grav*mass-$Y$2*V1517</f>
        <v>-1.0958045875510589</v>
      </c>
      <c r="U1518" s="16">
        <f>Table24[[#This Row],[F]]/mass</f>
        <v>-7.3053639170070594</v>
      </c>
      <c r="V1518" s="16">
        <f>U1518*(dt) + V1517</f>
        <v>0.84499065267604223</v>
      </c>
      <c r="W1518" s="18">
        <f>V1518*dt + W1517</f>
        <v>-4.9401622926509521E-2</v>
      </c>
    </row>
    <row r="1519" spans="1:23" x14ac:dyDescent="0.25">
      <c r="A1519">
        <v>75.849999999999994</v>
      </c>
      <c r="B1519">
        <v>0.25700000000000001</v>
      </c>
      <c r="C1519">
        <v>-0.24</v>
      </c>
      <c r="D1519">
        <f t="shared" si="138"/>
        <v>7.9000000000000015E-2</v>
      </c>
      <c r="E1519">
        <f t="shared" si="139"/>
        <v>0.29400000000000004</v>
      </c>
      <c r="F1519" s="24">
        <f t="shared" si="140"/>
        <v>-0.11624850000000002</v>
      </c>
      <c r="G1519" s="24">
        <f t="shared" si="141"/>
        <v>0.28134918000000009</v>
      </c>
      <c r="H1519" s="24">
        <f t="shared" si="142"/>
        <v>4.3200000000000001E-3</v>
      </c>
      <c r="I1519" s="24">
        <f t="shared" si="143"/>
        <v>0.16942068000000005</v>
      </c>
      <c r="K1519" s="17">
        <v>1518</v>
      </c>
      <c r="L1519" s="16">
        <f>L1518+dt</f>
        <v>15.169999999999721</v>
      </c>
      <c r="M1519" s="16">
        <f>-springK*(P1518)+grav*mass</f>
        <v>-1.2085546077252352</v>
      </c>
      <c r="N1519" s="16">
        <f>Table2[[#This Row],[F]]/mass</f>
        <v>-8.0570307181682352</v>
      </c>
      <c r="O1519" s="16">
        <f>N1519*(dt) + O1518</f>
        <v>0.81017947394492285</v>
      </c>
      <c r="P1519" s="18">
        <f>O1519*dt + P1518</f>
        <v>-3.2289202537780413E-2</v>
      </c>
      <c r="R1519" s="17">
        <v>1518</v>
      </c>
      <c r="S1519" s="16">
        <f>S1518+dt</f>
        <v>15.169999999999721</v>
      </c>
      <c r="T1519" s="16">
        <f>-springK*(W1518)+grav*mass-$Y$2*V1518</f>
        <v>-1.1507404254010989</v>
      </c>
      <c r="U1519" s="16">
        <f>Table24[[#This Row],[F]]/mass</f>
        <v>-7.6716028360073265</v>
      </c>
      <c r="V1519" s="16">
        <f>U1519*(dt) + V1518</f>
        <v>0.76827462431596893</v>
      </c>
      <c r="W1519" s="18">
        <f>V1519*dt + W1518</f>
        <v>-4.171887668334983E-2</v>
      </c>
    </row>
    <row r="1520" spans="1:23" x14ac:dyDescent="0.25">
      <c r="A1520">
        <v>75.900000000000006</v>
      </c>
      <c r="B1520">
        <v>0.249</v>
      </c>
      <c r="C1520">
        <v>-0.06</v>
      </c>
      <c r="D1520">
        <f t="shared" si="138"/>
        <v>8.7000000000000022E-2</v>
      </c>
      <c r="E1520">
        <f t="shared" si="139"/>
        <v>0.30200000000000005</v>
      </c>
      <c r="F1520" s="24">
        <f t="shared" si="140"/>
        <v>-0.12802050000000004</v>
      </c>
      <c r="G1520" s="24">
        <f t="shared" si="141"/>
        <v>0.29686902000000004</v>
      </c>
      <c r="H1520" s="24">
        <f t="shared" si="142"/>
        <v>2.7E-4</v>
      </c>
      <c r="I1520" s="24">
        <f t="shared" si="143"/>
        <v>0.16911851999999999</v>
      </c>
      <c r="K1520" s="17">
        <v>1519</v>
      </c>
      <c r="L1520" s="16">
        <f>L1519+dt</f>
        <v>15.179999999999721</v>
      </c>
      <c r="M1520" s="16">
        <f>-springK*(P1519)+grav*mass</f>
        <v>-1.2612972914790495</v>
      </c>
      <c r="N1520" s="16">
        <f>Table2[[#This Row],[F]]/mass</f>
        <v>-8.4086486098603306</v>
      </c>
      <c r="O1520" s="16">
        <f>N1520*(dt) + O1519</f>
        <v>0.72609298784631959</v>
      </c>
      <c r="P1520" s="18">
        <f>O1520*dt + P1519</f>
        <v>-2.5028272659317216E-2</v>
      </c>
      <c r="R1520" s="17">
        <v>1519</v>
      </c>
      <c r="S1520" s="16">
        <f>S1519+dt</f>
        <v>15.179999999999721</v>
      </c>
      <c r="T1520" s="16">
        <f>-springK*(W1519)+grav*mass-$Y$2*V1519</f>
        <v>-1.2006783874157088</v>
      </c>
      <c r="U1520" s="16">
        <f>Table24[[#This Row],[F]]/mass</f>
        <v>-8.0045225827713917</v>
      </c>
      <c r="V1520" s="16">
        <f>U1520*(dt) + V1519</f>
        <v>0.68822939848825504</v>
      </c>
      <c r="W1520" s="18">
        <f>V1520*dt + W1519</f>
        <v>-3.4836582698467282E-2</v>
      </c>
    </row>
    <row r="1521" spans="1:23" x14ac:dyDescent="0.25">
      <c r="A1521">
        <v>75.95</v>
      </c>
      <c r="B1521">
        <v>0.25</v>
      </c>
      <c r="C1521">
        <v>0.12</v>
      </c>
      <c r="D1521">
        <f t="shared" si="138"/>
        <v>8.6000000000000021E-2</v>
      </c>
      <c r="E1521">
        <f t="shared" si="139"/>
        <v>0.30100000000000005</v>
      </c>
      <c r="F1521" s="24">
        <f t="shared" si="140"/>
        <v>-0.12654900000000005</v>
      </c>
      <c r="G1521" s="24">
        <f t="shared" si="141"/>
        <v>0.29490625500000006</v>
      </c>
      <c r="H1521" s="24">
        <f t="shared" si="142"/>
        <v>1.08E-3</v>
      </c>
      <c r="I1521" s="24">
        <f t="shared" si="143"/>
        <v>0.16943725500000001</v>
      </c>
      <c r="K1521" s="17">
        <v>1520</v>
      </c>
      <c r="L1521" s="16">
        <f>L1520+dt</f>
        <v>15.189999999999721</v>
      </c>
      <c r="M1521" s="16">
        <f>-springK*(P1520)+grav*mass</f>
        <v>-1.3085659449878451</v>
      </c>
      <c r="N1521" s="16">
        <f>Table2[[#This Row],[F]]/mass</f>
        <v>-8.7237729665856349</v>
      </c>
      <c r="O1521" s="16">
        <f>N1521*(dt) + O1520</f>
        <v>0.63885525818046318</v>
      </c>
      <c r="P1521" s="18">
        <f>O1521*dt + P1520</f>
        <v>-1.8639720077512585E-2</v>
      </c>
      <c r="R1521" s="17">
        <v>1520</v>
      </c>
      <c r="S1521" s="16">
        <f>S1520+dt</f>
        <v>15.189999999999721</v>
      </c>
      <c r="T1521" s="16">
        <f>-springK*(W1520)+grav*mass-$Y$2*V1520</f>
        <v>-1.2454020760314664</v>
      </c>
      <c r="U1521" s="16">
        <f>Table24[[#This Row],[F]]/mass</f>
        <v>-8.3026805068764435</v>
      </c>
      <c r="V1521" s="16">
        <f>U1521*(dt) + V1520</f>
        <v>0.60520259341949056</v>
      </c>
      <c r="W1521" s="18">
        <f>V1521*dt + W1520</f>
        <v>-2.8784556764272377E-2</v>
      </c>
    </row>
    <row r="1522" spans="1:23" x14ac:dyDescent="0.25">
      <c r="A1522">
        <v>76</v>
      </c>
      <c r="B1522">
        <v>0.26100000000000001</v>
      </c>
      <c r="C1522">
        <v>0.28000000000000003</v>
      </c>
      <c r="D1522">
        <f t="shared" si="138"/>
        <v>7.5000000000000011E-2</v>
      </c>
      <c r="E1522">
        <f t="shared" si="139"/>
        <v>0.29000000000000004</v>
      </c>
      <c r="F1522" s="24">
        <f t="shared" si="140"/>
        <v>-0.11036250000000002</v>
      </c>
      <c r="G1522" s="24">
        <f t="shared" si="141"/>
        <v>0.27374550000000009</v>
      </c>
      <c r="H1522" s="24">
        <f t="shared" si="142"/>
        <v>5.8800000000000007E-3</v>
      </c>
      <c r="I1522" s="24">
        <f t="shared" si="143"/>
        <v>0.16926300000000005</v>
      </c>
      <c r="K1522" s="17">
        <v>1521</v>
      </c>
      <c r="L1522" s="16">
        <f>L1521+dt</f>
        <v>15.19999999999972</v>
      </c>
      <c r="M1522" s="16">
        <f>-springK*(P1521)+grav*mass</f>
        <v>-1.3501554222953931</v>
      </c>
      <c r="N1522" s="16">
        <f>Table2[[#This Row],[F]]/mass</f>
        <v>-9.0010361486359542</v>
      </c>
      <c r="O1522" s="16">
        <f>N1522*(dt) + O1521</f>
        <v>0.54884489669410363</v>
      </c>
      <c r="P1522" s="18">
        <f>O1522*dt + P1521</f>
        <v>-1.3151271110571548E-2</v>
      </c>
      <c r="R1522" s="17">
        <v>1521</v>
      </c>
      <c r="S1522" s="16">
        <f>S1521+dt</f>
        <v>15.19999999999972</v>
      </c>
      <c r="T1522" s="16">
        <f>-springK*(W1521)+grav*mass-$Y$2*V1521</f>
        <v>-1.2847177380580064</v>
      </c>
      <c r="U1522" s="16">
        <f>Table24[[#This Row],[F]]/mass</f>
        <v>-8.5647849203867104</v>
      </c>
      <c r="V1522" s="16">
        <f>U1522*(dt) + V1521</f>
        <v>0.51955474421562342</v>
      </c>
      <c r="W1522" s="18">
        <f>V1522*dt + W1521</f>
        <v>-2.3589009322116144E-2</v>
      </c>
    </row>
    <row r="1523" spans="1:23" x14ac:dyDescent="0.25">
      <c r="A1523">
        <v>76.05</v>
      </c>
      <c r="B1523">
        <v>0.27900000000000003</v>
      </c>
      <c r="C1523">
        <v>0.42</v>
      </c>
      <c r="D1523">
        <f t="shared" si="138"/>
        <v>5.6999999999999995E-2</v>
      </c>
      <c r="E1523">
        <f t="shared" si="139"/>
        <v>0.27200000000000002</v>
      </c>
      <c r="F1523" s="24">
        <f t="shared" si="140"/>
        <v>-8.3875499999999992E-2</v>
      </c>
      <c r="G1523" s="24">
        <f t="shared" si="141"/>
        <v>0.24081792000000002</v>
      </c>
      <c r="H1523" s="24">
        <f t="shared" si="142"/>
        <v>1.3229999999999997E-2</v>
      </c>
      <c r="I1523" s="24">
        <f t="shared" si="143"/>
        <v>0.17017242000000002</v>
      </c>
      <c r="K1523" s="17">
        <v>1522</v>
      </c>
      <c r="L1523" s="16">
        <f>L1522+dt</f>
        <v>15.20999999999972</v>
      </c>
      <c r="M1523" s="16">
        <f>-springK*(P1522)+grav*mass</f>
        <v>-1.3858852250701792</v>
      </c>
      <c r="N1523" s="16">
        <f>Table2[[#This Row],[F]]/mass</f>
        <v>-9.2392348338011949</v>
      </c>
      <c r="O1523" s="16">
        <f>N1523*(dt) + O1522</f>
        <v>0.45645254835609167</v>
      </c>
      <c r="P1523" s="18">
        <f>O1523*dt + P1522</f>
        <v>-8.5867456270106307E-3</v>
      </c>
      <c r="R1523" s="17">
        <v>1522</v>
      </c>
      <c r="S1523" s="16">
        <f>S1522+dt</f>
        <v>15.20999999999972</v>
      </c>
      <c r="T1523" s="16">
        <f>-springK*(W1522)+grav*mass-$Y$2*V1522</f>
        <v>-1.3184551040572396</v>
      </c>
      <c r="U1523" s="16">
        <f>Table24[[#This Row],[F]]/mass</f>
        <v>-8.7897006937149307</v>
      </c>
      <c r="V1523" s="16">
        <f>U1523*(dt) + V1522</f>
        <v>0.43165773727847412</v>
      </c>
      <c r="W1523" s="18">
        <f>V1523*dt + W1522</f>
        <v>-1.9272431949331401E-2</v>
      </c>
    </row>
    <row r="1524" spans="1:23" x14ac:dyDescent="0.25">
      <c r="A1524">
        <v>76.099999999999994</v>
      </c>
      <c r="B1524">
        <v>0.30299999999999999</v>
      </c>
      <c r="C1524">
        <v>0.51</v>
      </c>
      <c r="D1524">
        <f t="shared" si="138"/>
        <v>3.3000000000000029E-2</v>
      </c>
      <c r="E1524">
        <f t="shared" si="139"/>
        <v>0.24800000000000005</v>
      </c>
      <c r="F1524" s="24">
        <f t="shared" si="140"/>
        <v>-4.855950000000004E-2</v>
      </c>
      <c r="G1524" s="24">
        <f t="shared" si="141"/>
        <v>0.20019552000000007</v>
      </c>
      <c r="H1524" s="24">
        <f t="shared" si="142"/>
        <v>1.9507500000000001E-2</v>
      </c>
      <c r="I1524" s="24">
        <f t="shared" si="143"/>
        <v>0.17114352000000005</v>
      </c>
      <c r="K1524" s="17">
        <v>1523</v>
      </c>
      <c r="L1524" s="16">
        <f>L1523+dt</f>
        <v>15.21999999999972</v>
      </c>
      <c r="M1524" s="16">
        <f>-springK*(P1523)+grav*mass</f>
        <v>-1.4156002859681609</v>
      </c>
      <c r="N1524" s="16">
        <f>Table2[[#This Row],[F]]/mass</f>
        <v>-9.437335239787739</v>
      </c>
      <c r="O1524" s="16">
        <f>N1524*(dt) + O1523</f>
        <v>0.36207919595821425</v>
      </c>
      <c r="P1524" s="18">
        <f>O1524*dt + P1523</f>
        <v>-4.9659536674284879E-3</v>
      </c>
      <c r="R1524" s="17">
        <v>1523</v>
      </c>
      <c r="S1524" s="16">
        <f>S1523+dt</f>
        <v>15.21999999999972</v>
      </c>
      <c r="T1524" s="16">
        <f>-springK*(W1523)+grav*mass-$Y$2*V1523</f>
        <v>-1.3464681257471312</v>
      </c>
      <c r="U1524" s="16">
        <f>Table24[[#This Row],[F]]/mass</f>
        <v>-8.976454171647541</v>
      </c>
      <c r="V1524" s="16">
        <f>U1524*(dt) + V1523</f>
        <v>0.34189319556199871</v>
      </c>
      <c r="W1524" s="18">
        <f>V1524*dt + W1523</f>
        <v>-1.5853499993711415E-2</v>
      </c>
    </row>
    <row r="1525" spans="1:23" x14ac:dyDescent="0.25">
      <c r="A1525">
        <v>76.150000000000006</v>
      </c>
      <c r="B1525">
        <v>0.33</v>
      </c>
      <c r="C1525">
        <v>0.55000000000000004</v>
      </c>
      <c r="D1525">
        <f t="shared" si="138"/>
        <v>6.0000000000000053E-3</v>
      </c>
      <c r="E1525">
        <f t="shared" si="139"/>
        <v>0.22100000000000003</v>
      </c>
      <c r="F1525" s="24">
        <f t="shared" si="140"/>
        <v>-8.829000000000007E-3</v>
      </c>
      <c r="G1525" s="24">
        <f t="shared" si="141"/>
        <v>0.15897745500000005</v>
      </c>
      <c r="H1525" s="24">
        <f t="shared" si="142"/>
        <v>2.2687500000000003E-2</v>
      </c>
      <c r="I1525" s="24">
        <f t="shared" si="143"/>
        <v>0.17283595500000004</v>
      </c>
      <c r="K1525" s="17">
        <v>1524</v>
      </c>
      <c r="L1525" s="16">
        <f>L1524+dt</f>
        <v>15.22999999999972</v>
      </c>
      <c r="M1525" s="16">
        <f>-springK*(P1524)+grav*mass</f>
        <v>-1.4391716416250406</v>
      </c>
      <c r="N1525" s="16">
        <f>Table2[[#This Row],[F]]/mass</f>
        <v>-9.5944776108336054</v>
      </c>
      <c r="O1525" s="16">
        <f>N1525*(dt) + O1524</f>
        <v>0.26613441984987818</v>
      </c>
      <c r="P1525" s="18">
        <f>O1525*dt + P1524</f>
        <v>-2.3046094689297058E-3</v>
      </c>
      <c r="R1525" s="17">
        <v>1524</v>
      </c>
      <c r="S1525" s="16">
        <f>S1524+dt</f>
        <v>15.22999999999972</v>
      </c>
      <c r="T1525" s="16">
        <f>-springK*(W1524)+grav*mass-$Y$2*V1524</f>
        <v>-1.3686356082365008</v>
      </c>
      <c r="U1525" s="16">
        <f>Table24[[#This Row],[F]]/mass</f>
        <v>-9.1242373882433387</v>
      </c>
      <c r="V1525" s="16">
        <f>U1525*(dt) + V1524</f>
        <v>0.25065082167956532</v>
      </c>
      <c r="W1525" s="18">
        <f>V1525*dt + W1524</f>
        <v>-1.3346991776915762E-2</v>
      </c>
    </row>
    <row r="1526" spans="1:23" x14ac:dyDescent="0.25">
      <c r="A1526">
        <v>76.2</v>
      </c>
      <c r="B1526">
        <v>0.35799999999999998</v>
      </c>
      <c r="C1526">
        <v>0.53</v>
      </c>
      <c r="D1526">
        <f t="shared" si="138"/>
        <v>-2.1999999999999964E-2</v>
      </c>
      <c r="E1526">
        <f t="shared" si="139"/>
        <v>0.19300000000000006</v>
      </c>
      <c r="F1526" s="24">
        <f t="shared" si="140"/>
        <v>3.2372999999999943E-2</v>
      </c>
      <c r="G1526" s="24">
        <f t="shared" si="141"/>
        <v>0.12124549500000008</v>
      </c>
      <c r="H1526" s="24">
        <f t="shared" si="142"/>
        <v>2.1067500000000003E-2</v>
      </c>
      <c r="I1526" s="24">
        <f t="shared" si="143"/>
        <v>0.17468599500000004</v>
      </c>
      <c r="K1526" s="17">
        <v>1525</v>
      </c>
      <c r="L1526" s="16">
        <f>L1525+dt</f>
        <v>15.23999999999972</v>
      </c>
      <c r="M1526" s="16">
        <f>-springK*(P1525)+grav*mass</f>
        <v>-1.4564969923572677</v>
      </c>
      <c r="N1526" s="16">
        <f>Table2[[#This Row],[F]]/mass</f>
        <v>-9.7099799490484511</v>
      </c>
      <c r="O1526" s="16">
        <f>N1526*(dt) + O1525</f>
        <v>0.16903462035939365</v>
      </c>
      <c r="P1526" s="18">
        <f>O1526*dt + P1525</f>
        <v>-6.1426326533576929E-4</v>
      </c>
      <c r="R1526" s="17">
        <v>1525</v>
      </c>
      <c r="S1526" s="16">
        <f>S1525+dt</f>
        <v>15.23999999999972</v>
      </c>
      <c r="T1526" s="16">
        <f>-springK*(W1525)+grav*mass-$Y$2*V1525</f>
        <v>-1.384861734353958</v>
      </c>
      <c r="U1526" s="16">
        <f>Table24[[#This Row],[F]]/mass</f>
        <v>-9.2324115623597205</v>
      </c>
      <c r="V1526" s="16">
        <f>U1526*(dt) + V1525</f>
        <v>0.1583267060559681</v>
      </c>
      <c r="W1526" s="18">
        <f>V1526*dt + W1525</f>
        <v>-1.176372471635608E-2</v>
      </c>
    </row>
    <row r="1527" spans="1:23" x14ac:dyDescent="0.25">
      <c r="A1527">
        <v>76.25</v>
      </c>
      <c r="B1527">
        <v>0.38300000000000001</v>
      </c>
      <c r="C1527">
        <v>0.45</v>
      </c>
      <c r="D1527">
        <f t="shared" si="138"/>
        <v>-4.6999999999999986E-2</v>
      </c>
      <c r="E1527">
        <f t="shared" si="139"/>
        <v>0.16800000000000004</v>
      </c>
      <c r="F1527" s="24">
        <f t="shared" si="140"/>
        <v>6.9160499999999972E-2</v>
      </c>
      <c r="G1527" s="24">
        <f t="shared" si="141"/>
        <v>9.186912000000004E-2</v>
      </c>
      <c r="H1527" s="24">
        <f t="shared" si="142"/>
        <v>1.51875E-2</v>
      </c>
      <c r="I1527" s="24">
        <f t="shared" si="143"/>
        <v>0.17621712</v>
      </c>
      <c r="K1527" s="17">
        <v>1526</v>
      </c>
      <c r="L1527" s="16">
        <f>L1526+dt</f>
        <v>15.249999999999719</v>
      </c>
      <c r="M1527" s="16">
        <f>-springK*(P1526)+grav*mass</f>
        <v>-1.4675011461426641</v>
      </c>
      <c r="N1527" s="16">
        <f>Table2[[#This Row],[F]]/mass</f>
        <v>-9.7833409742844282</v>
      </c>
      <c r="O1527" s="16">
        <f>N1527*(dt) + O1526</f>
        <v>7.1201210616549368E-2</v>
      </c>
      <c r="P1527" s="18">
        <f>O1527*dt + P1526</f>
        <v>9.7748840829724355E-5</v>
      </c>
      <c r="R1527" s="17">
        <v>1526</v>
      </c>
      <c r="S1527" s="16">
        <f>S1526+dt</f>
        <v>15.249999999999719</v>
      </c>
      <c r="T1527" s="16">
        <f>-springK*(W1526)+grav*mass-$Y$2*V1526</f>
        <v>-1.3950764788025778</v>
      </c>
      <c r="U1527" s="16">
        <f>Table24[[#This Row],[F]]/mass</f>
        <v>-9.3005098586838528</v>
      </c>
      <c r="V1527" s="16">
        <f>U1527*(dt) + V1526</f>
        <v>6.5321607469129572E-2</v>
      </c>
      <c r="W1527" s="18">
        <f>V1527*dt + W1526</f>
        <v>-1.1110508641664784E-2</v>
      </c>
    </row>
    <row r="1528" spans="1:23" x14ac:dyDescent="0.25">
      <c r="A1528">
        <v>76.3</v>
      </c>
      <c r="B1528">
        <v>0.40300000000000002</v>
      </c>
      <c r="C1528">
        <v>0.33</v>
      </c>
      <c r="D1528">
        <f t="shared" si="138"/>
        <v>-6.7000000000000004E-2</v>
      </c>
      <c r="E1528">
        <f t="shared" si="139"/>
        <v>0.14800000000000002</v>
      </c>
      <c r="F1528" s="24">
        <f t="shared" si="140"/>
        <v>9.8590499999999998E-2</v>
      </c>
      <c r="G1528" s="24">
        <f t="shared" si="141"/>
        <v>7.1297520000000017E-2</v>
      </c>
      <c r="H1528" s="24">
        <f t="shared" si="142"/>
        <v>8.1675000000000011E-3</v>
      </c>
      <c r="I1528" s="24">
        <f t="shared" si="143"/>
        <v>0.17805552000000002</v>
      </c>
      <c r="K1528" s="17">
        <v>1527</v>
      </c>
      <c r="L1528" s="16">
        <f>L1527+dt</f>
        <v>15.259999999999719</v>
      </c>
      <c r="M1528" s="16">
        <f>-springK*(P1527)+grav*mass</f>
        <v>-1.4721363449538016</v>
      </c>
      <c r="N1528" s="16">
        <f>Table2[[#This Row],[F]]/mass</f>
        <v>-9.8142422996920118</v>
      </c>
      <c r="O1528" s="16">
        <f>N1528*(dt) + O1527</f>
        <v>-2.6941212380370755E-2</v>
      </c>
      <c r="P1528" s="18">
        <f>O1528*dt + P1527</f>
        <v>-1.7166328297398318E-4</v>
      </c>
      <c r="R1528" s="17">
        <v>1527</v>
      </c>
      <c r="S1528" s="16">
        <f>S1527+dt</f>
        <v>15.259999999999719</v>
      </c>
      <c r="T1528" s="16">
        <f>-springK*(W1527)+grav*mass-$Y$2*V1527</f>
        <v>-1.3992359103502314</v>
      </c>
      <c r="U1528" s="16">
        <f>Table24[[#This Row],[F]]/mass</f>
        <v>-9.3282394023348765</v>
      </c>
      <c r="V1528" s="16">
        <f>U1528*(dt) + V1527</f>
        <v>-2.79607865542192E-2</v>
      </c>
      <c r="W1528" s="18">
        <f>V1528*dt + W1527</f>
        <v>-1.1390116507206975E-2</v>
      </c>
    </row>
    <row r="1529" spans="1:23" x14ac:dyDescent="0.25">
      <c r="A1529">
        <v>76.349999999999994</v>
      </c>
      <c r="B1529">
        <v>0.41599999999999998</v>
      </c>
      <c r="C1529">
        <v>0.17</v>
      </c>
      <c r="D1529">
        <f t="shared" si="138"/>
        <v>-7.999999999999996E-2</v>
      </c>
      <c r="E1529">
        <f t="shared" si="139"/>
        <v>0.13500000000000006</v>
      </c>
      <c r="F1529" s="24">
        <f t="shared" si="140"/>
        <v>0.11771999999999994</v>
      </c>
      <c r="G1529" s="24">
        <f t="shared" si="141"/>
        <v>5.9322375000000059E-2</v>
      </c>
      <c r="H1529" s="24">
        <f t="shared" si="142"/>
        <v>2.1675000000000002E-3</v>
      </c>
      <c r="I1529" s="24">
        <f t="shared" si="143"/>
        <v>0.17920987499999999</v>
      </c>
      <c r="K1529" s="17">
        <v>1528</v>
      </c>
      <c r="L1529" s="16">
        <f>L1528+dt</f>
        <v>15.269999999999719</v>
      </c>
      <c r="M1529" s="16">
        <f>-springK*(P1528)+grav*mass</f>
        <v>-1.4703824720278393</v>
      </c>
      <c r="N1529" s="16">
        <f>Table2[[#This Row],[F]]/mass</f>
        <v>-9.8025498135189295</v>
      </c>
      <c r="O1529" s="16">
        <f>N1529*(dt) + O1528</f>
        <v>-0.12496671051556005</v>
      </c>
      <c r="P1529" s="18">
        <f>O1529*dt + P1528</f>
        <v>-1.4213303881295838E-3</v>
      </c>
      <c r="R1529" s="17">
        <v>1528</v>
      </c>
      <c r="S1529" s="16">
        <f>S1528+dt</f>
        <v>15.269999999999719</v>
      </c>
      <c r="T1529" s="16">
        <f>-springK*(W1528)+grav*mass-$Y$2*V1528</f>
        <v>-1.3973223807515283</v>
      </c>
      <c r="U1529" s="16">
        <f>Table24[[#This Row],[F]]/mass</f>
        <v>-9.315482538343522</v>
      </c>
      <c r="V1529" s="16">
        <f>U1529*(dt) + V1528</f>
        <v>-0.12111561193765442</v>
      </c>
      <c r="W1529" s="18">
        <f>V1529*dt + W1528</f>
        <v>-1.260127262658352E-2</v>
      </c>
    </row>
    <row r="1530" spans="1:23" x14ac:dyDescent="0.25">
      <c r="A1530">
        <v>76.400000000000006</v>
      </c>
      <c r="B1530">
        <v>0.42</v>
      </c>
      <c r="C1530">
        <v>0</v>
      </c>
      <c r="D1530">
        <f t="shared" si="138"/>
        <v>-8.3999999999999964E-2</v>
      </c>
      <c r="E1530">
        <f t="shared" si="139"/>
        <v>0.13100000000000006</v>
      </c>
      <c r="F1530" s="24">
        <f t="shared" si="140"/>
        <v>0.12360599999999995</v>
      </c>
      <c r="G1530" s="24">
        <f t="shared" si="141"/>
        <v>5.5859055000000053E-2</v>
      </c>
      <c r="H1530" s="24">
        <f t="shared" si="142"/>
        <v>0</v>
      </c>
      <c r="I1530" s="24">
        <f t="shared" si="143"/>
        <v>0.17946505500000001</v>
      </c>
      <c r="K1530" s="17">
        <v>1529</v>
      </c>
      <c r="L1530" s="16">
        <f>L1529+dt</f>
        <v>15.279999999999719</v>
      </c>
      <c r="M1530" s="16">
        <f>-springK*(P1529)+grav*mass</f>
        <v>-1.4622471391732765</v>
      </c>
      <c r="N1530" s="16">
        <f>Table2[[#This Row],[F]]/mass</f>
        <v>-9.7483142611551781</v>
      </c>
      <c r="O1530" s="16">
        <f>N1530*(dt) + O1529</f>
        <v>-0.22244985312711182</v>
      </c>
      <c r="P1530" s="18">
        <f>O1530*dt + P1529</f>
        <v>-3.6458289194007021E-3</v>
      </c>
      <c r="R1530" s="17">
        <v>1529</v>
      </c>
      <c r="S1530" s="16">
        <f>S1529+dt</f>
        <v>15.279999999999719</v>
      </c>
      <c r="T1530" s="16">
        <f>-springK*(W1529)+grav*mass-$Y$2*V1529</f>
        <v>-1.3893445995890037</v>
      </c>
      <c r="U1530" s="16">
        <f>Table24[[#This Row],[F]]/mass</f>
        <v>-9.2622973305933591</v>
      </c>
      <c r="V1530" s="16">
        <f>U1530*(dt) + V1529</f>
        <v>-0.21373858524358802</v>
      </c>
      <c r="W1530" s="18">
        <f>V1530*dt + W1529</f>
        <v>-1.4738658479019401E-2</v>
      </c>
    </row>
    <row r="1531" spans="1:23" x14ac:dyDescent="0.25">
      <c r="A1531">
        <v>76.45</v>
      </c>
      <c r="B1531">
        <v>0.41599999999999998</v>
      </c>
      <c r="C1531">
        <v>-0.18</v>
      </c>
      <c r="D1531">
        <f t="shared" si="138"/>
        <v>-7.999999999999996E-2</v>
      </c>
      <c r="E1531">
        <f t="shared" si="139"/>
        <v>0.13500000000000006</v>
      </c>
      <c r="F1531" s="24">
        <f t="shared" si="140"/>
        <v>0.11771999999999994</v>
      </c>
      <c r="G1531" s="24">
        <f t="shared" si="141"/>
        <v>5.9322375000000059E-2</v>
      </c>
      <c r="H1531" s="24">
        <f t="shared" si="142"/>
        <v>2.4299999999999999E-3</v>
      </c>
      <c r="I1531" s="24">
        <f t="shared" si="143"/>
        <v>0.17947237499999999</v>
      </c>
      <c r="K1531" s="17">
        <v>1530</v>
      </c>
      <c r="L1531" s="16">
        <f>L1530+dt</f>
        <v>15.289999999999718</v>
      </c>
      <c r="M1531" s="16">
        <f>-springK*(P1530)+grav*mass</f>
        <v>-1.4477656537347015</v>
      </c>
      <c r="N1531" s="16">
        <f>Table2[[#This Row],[F]]/mass</f>
        <v>-9.6517710248980109</v>
      </c>
      <c r="O1531" s="16">
        <f>N1531*(dt) + O1530</f>
        <v>-0.31896756337609194</v>
      </c>
      <c r="P1531" s="18">
        <f>O1531*dt + P1530</f>
        <v>-6.8355045531616216E-3</v>
      </c>
      <c r="R1531" s="17">
        <v>1530</v>
      </c>
      <c r="S1531" s="16">
        <f>S1530+dt</f>
        <v>15.289999999999718</v>
      </c>
      <c r="T1531" s="16">
        <f>-springK*(W1530)+grav*mass-$Y$2*V1530</f>
        <v>-1.37533759471634</v>
      </c>
      <c r="U1531" s="16">
        <f>Table24[[#This Row],[F]]/mass</f>
        <v>-9.1689172981089335</v>
      </c>
      <c r="V1531" s="16">
        <f>U1531*(dt) + V1530</f>
        <v>-0.30542775822467738</v>
      </c>
      <c r="W1531" s="18">
        <f>V1531*dt + W1530</f>
        <v>-1.7792936061266175E-2</v>
      </c>
    </row>
    <row r="1532" spans="1:23" x14ac:dyDescent="0.25">
      <c r="A1532">
        <v>76.5</v>
      </c>
      <c r="B1532">
        <v>0.40200000000000002</v>
      </c>
      <c r="C1532">
        <v>-0.34</v>
      </c>
      <c r="D1532">
        <f t="shared" si="138"/>
        <v>-6.6000000000000003E-2</v>
      </c>
      <c r="E1532">
        <f t="shared" si="139"/>
        <v>0.14900000000000002</v>
      </c>
      <c r="F1532" s="24">
        <f t="shared" si="140"/>
        <v>9.7119000000000011E-2</v>
      </c>
      <c r="G1532" s="24">
        <f t="shared" si="141"/>
        <v>7.2264255000000013E-2</v>
      </c>
      <c r="H1532" s="24">
        <f t="shared" si="142"/>
        <v>8.6700000000000006E-3</v>
      </c>
      <c r="I1532" s="24">
        <f t="shared" si="143"/>
        <v>0.17805325500000002</v>
      </c>
      <c r="K1532" s="17">
        <v>1531</v>
      </c>
      <c r="L1532" s="16">
        <f>L1531+dt</f>
        <v>15.299999999999718</v>
      </c>
      <c r="M1532" s="16">
        <f>-springK*(P1531)+grav*mass</f>
        <v>-1.4270008653589179</v>
      </c>
      <c r="N1532" s="16">
        <f>Table2[[#This Row],[F]]/mass</f>
        <v>-9.513339102392786</v>
      </c>
      <c r="O1532" s="16">
        <f>N1532*(dt) + O1531</f>
        <v>-0.41410095440001982</v>
      </c>
      <c r="P1532" s="18">
        <f>O1532*dt + P1531</f>
        <v>-1.097651409716182E-2</v>
      </c>
      <c r="R1532" s="17">
        <v>1531</v>
      </c>
      <c r="S1532" s="16">
        <f>S1531+dt</f>
        <v>15.299999999999718</v>
      </c>
      <c r="T1532" s="16">
        <f>-springK*(W1531)+grav*mass-$Y$2*V1531</f>
        <v>-1.3553625584829325</v>
      </c>
      <c r="U1532" s="16">
        <f>Table24[[#This Row],[F]]/mass</f>
        <v>-9.0357503898862177</v>
      </c>
      <c r="V1532" s="16">
        <f>U1532*(dt) + V1531</f>
        <v>-0.39578526212353959</v>
      </c>
      <c r="W1532" s="18">
        <f>V1532*dt + W1531</f>
        <v>-2.1750788682501569E-2</v>
      </c>
    </row>
    <row r="1533" spans="1:23" x14ac:dyDescent="0.25">
      <c r="A1533">
        <v>76.55</v>
      </c>
      <c r="B1533">
        <v>0.38200000000000001</v>
      </c>
      <c r="C1533">
        <v>-0.46</v>
      </c>
      <c r="D1533">
        <f t="shared" si="138"/>
        <v>-4.5999999999999985E-2</v>
      </c>
      <c r="E1533">
        <f t="shared" si="139"/>
        <v>0.16900000000000004</v>
      </c>
      <c r="F1533" s="24">
        <f t="shared" si="140"/>
        <v>6.7688999999999971E-2</v>
      </c>
      <c r="G1533" s="24">
        <f t="shared" si="141"/>
        <v>9.2966055000000047E-2</v>
      </c>
      <c r="H1533" s="24">
        <f t="shared" si="142"/>
        <v>1.5869999999999999E-2</v>
      </c>
      <c r="I1533" s="24">
        <f t="shared" si="143"/>
        <v>0.17652505500000001</v>
      </c>
      <c r="K1533" s="17">
        <v>1532</v>
      </c>
      <c r="L1533" s="16">
        <f>L1532+dt</f>
        <v>15.309999999999718</v>
      </c>
      <c r="M1533" s="16">
        <f>-springK*(P1532)+grav*mass</f>
        <v>-1.4000428932274767</v>
      </c>
      <c r="N1533" s="16">
        <f>Table2[[#This Row],[F]]/mass</f>
        <v>-9.3336192881831774</v>
      </c>
      <c r="O1533" s="16">
        <f>N1533*(dt) + O1532</f>
        <v>-0.50743714728185163</v>
      </c>
      <c r="P1533" s="18">
        <f>O1533*dt + P1532</f>
        <v>-1.6050885569980335E-2</v>
      </c>
      <c r="R1533" s="17">
        <v>1532</v>
      </c>
      <c r="S1533" s="16">
        <f>S1532+dt</f>
        <v>15.309999999999718</v>
      </c>
      <c r="T1533" s="16">
        <f>-springK*(W1532)+grav*mass-$Y$2*V1532</f>
        <v>-1.3295065804147914</v>
      </c>
      <c r="U1533" s="16">
        <f>Table24[[#This Row],[F]]/mass</f>
        <v>-8.8633772027652764</v>
      </c>
      <c r="V1533" s="16">
        <f>U1533*(dt) + V1532</f>
        <v>-0.48441903415119236</v>
      </c>
      <c r="W1533" s="18">
        <f>V1533*dt + W1532</f>
        <v>-2.6594979024013494E-2</v>
      </c>
    </row>
    <row r="1534" spans="1:23" x14ac:dyDescent="0.25">
      <c r="A1534">
        <v>76.599999999999994</v>
      </c>
      <c r="B1534">
        <v>0.35599999999999998</v>
      </c>
      <c r="C1534">
        <v>-0.53</v>
      </c>
      <c r="D1534">
        <f t="shared" si="138"/>
        <v>-1.9999999999999962E-2</v>
      </c>
      <c r="E1534">
        <f t="shared" si="139"/>
        <v>0.19500000000000006</v>
      </c>
      <c r="F1534" s="24">
        <f t="shared" si="140"/>
        <v>2.9429999999999946E-2</v>
      </c>
      <c r="G1534" s="24">
        <f t="shared" si="141"/>
        <v>0.12377137500000007</v>
      </c>
      <c r="H1534" s="24">
        <f t="shared" si="142"/>
        <v>2.1067500000000003E-2</v>
      </c>
      <c r="I1534" s="24">
        <f t="shared" si="143"/>
        <v>0.17426887500000005</v>
      </c>
      <c r="K1534" s="17">
        <v>1533</v>
      </c>
      <c r="L1534" s="16">
        <f>L1533+dt</f>
        <v>15.319999999999718</v>
      </c>
      <c r="M1534" s="16">
        <f>-springK*(P1533)+grav*mass</f>
        <v>-1.367008734939428</v>
      </c>
      <c r="N1534" s="16">
        <f>Table2[[#This Row],[F]]/mass</f>
        <v>-9.1133915662628535</v>
      </c>
      <c r="O1534" s="16">
        <f>N1534*(dt) + O1533</f>
        <v>-0.59857106294448015</v>
      </c>
      <c r="P1534" s="18">
        <f>O1534*dt + P1533</f>
        <v>-2.2036596199425135E-2</v>
      </c>
      <c r="R1534" s="17">
        <v>1533</v>
      </c>
      <c r="S1534" s="16">
        <f>S1533+dt</f>
        <v>15.319999999999718</v>
      </c>
      <c r="T1534" s="16">
        <f>-springK*(W1533)+grav*mass-$Y$2*V1533</f>
        <v>-1.2978822675195212</v>
      </c>
      <c r="U1534" s="16">
        <f>Table24[[#This Row],[F]]/mass</f>
        <v>-8.6525484501301424</v>
      </c>
      <c r="V1534" s="16">
        <f>U1534*(dt) + V1533</f>
        <v>-0.57094451865249374</v>
      </c>
      <c r="W1534" s="18">
        <f>V1534*dt + W1533</f>
        <v>-3.2304424210538432E-2</v>
      </c>
    </row>
    <row r="1535" spans="1:23" x14ac:dyDescent="0.25">
      <c r="A1535">
        <v>76.650000000000006</v>
      </c>
      <c r="B1535">
        <v>0.32900000000000001</v>
      </c>
      <c r="C1535">
        <v>-0.55000000000000004</v>
      </c>
      <c r="D1535">
        <f t="shared" si="138"/>
        <v>7.0000000000000062E-3</v>
      </c>
      <c r="E1535">
        <f t="shared" si="139"/>
        <v>0.22200000000000003</v>
      </c>
      <c r="F1535" s="24">
        <f t="shared" si="140"/>
        <v>-1.0300500000000008E-2</v>
      </c>
      <c r="G1535" s="24">
        <f t="shared" si="141"/>
        <v>0.16041942000000003</v>
      </c>
      <c r="H1535" s="24">
        <f t="shared" si="142"/>
        <v>2.2687500000000003E-2</v>
      </c>
      <c r="I1535" s="24">
        <f t="shared" si="143"/>
        <v>0.17280642000000002</v>
      </c>
      <c r="K1535" s="17">
        <v>1534</v>
      </c>
      <c r="L1535" s="16">
        <f>L1534+dt</f>
        <v>15.329999999999718</v>
      </c>
      <c r="M1535" s="16">
        <f>-springK*(P1534)+grav*mass</f>
        <v>-1.3280417587417424</v>
      </c>
      <c r="N1535" s="16">
        <f>Table2[[#This Row],[F]]/mass</f>
        <v>-8.8536117249449493</v>
      </c>
      <c r="O1535" s="16">
        <f>N1535*(dt) + O1534</f>
        <v>-0.68710718019392969</v>
      </c>
      <c r="P1535" s="18">
        <f>O1535*dt + P1534</f>
        <v>-2.8907668001364434E-2</v>
      </c>
      <c r="R1535" s="17">
        <v>1534</v>
      </c>
      <c r="S1535" s="16">
        <f>S1534+dt</f>
        <v>15.329999999999718</v>
      </c>
      <c r="T1535" s="16">
        <f>-springK*(W1534)+grav*mass-$Y$2*V1534</f>
        <v>-1.2606272538707424</v>
      </c>
      <c r="U1535" s="16">
        <f>Table24[[#This Row],[F]]/mass</f>
        <v>-8.4041816924716155</v>
      </c>
      <c r="V1535" s="16">
        <f>U1535*(dt) + V1534</f>
        <v>-0.65498633557720987</v>
      </c>
      <c r="W1535" s="18">
        <f>V1535*dt + W1534</f>
        <v>-3.8854287566310527E-2</v>
      </c>
    </row>
    <row r="1536" spans="1:23" x14ac:dyDescent="0.25">
      <c r="A1536">
        <v>76.7</v>
      </c>
      <c r="B1536">
        <v>0.30199999999999999</v>
      </c>
      <c r="C1536">
        <v>-0.51</v>
      </c>
      <c r="D1536">
        <f t="shared" si="138"/>
        <v>3.400000000000003E-2</v>
      </c>
      <c r="E1536">
        <f t="shared" si="139"/>
        <v>0.24900000000000005</v>
      </c>
      <c r="F1536" s="24">
        <f t="shared" si="140"/>
        <v>-5.0031000000000048E-2</v>
      </c>
      <c r="G1536" s="24">
        <f t="shared" si="141"/>
        <v>0.20181325500000008</v>
      </c>
      <c r="H1536" s="24">
        <f t="shared" si="142"/>
        <v>1.9507500000000001E-2</v>
      </c>
      <c r="I1536" s="24">
        <f t="shared" si="143"/>
        <v>0.17128975500000004</v>
      </c>
      <c r="K1536" s="17">
        <v>1535</v>
      </c>
      <c r="L1536" s="16">
        <f>L1535+dt</f>
        <v>15.339999999999717</v>
      </c>
      <c r="M1536" s="16">
        <f>-springK*(P1535)+grav*mass</f>
        <v>-1.2833110813111175</v>
      </c>
      <c r="N1536" s="16">
        <f>Table2[[#This Row],[F]]/mass</f>
        <v>-8.5554072087407835</v>
      </c>
      <c r="O1536" s="16">
        <f>N1536*(dt) + O1535</f>
        <v>-0.77266125228133753</v>
      </c>
      <c r="P1536" s="18">
        <f>O1536*dt + P1535</f>
        <v>-3.6634280524177811E-2</v>
      </c>
      <c r="R1536" s="17">
        <v>1535</v>
      </c>
      <c r="S1536" s="16">
        <f>S1535+dt</f>
        <v>15.339999999999717</v>
      </c>
      <c r="T1536" s="16">
        <f>-springK*(W1535)+grav*mass-$Y$2*V1535</f>
        <v>-1.2179036016077414</v>
      </c>
      <c r="U1536" s="16">
        <f>Table24[[#This Row],[F]]/mass</f>
        <v>-8.1193573440516094</v>
      </c>
      <c r="V1536" s="16">
        <f>U1536*(dt) + V1535</f>
        <v>-0.73617990901772601</v>
      </c>
      <c r="W1536" s="18">
        <f>V1536*dt + W1535</f>
        <v>-4.6216086656487784E-2</v>
      </c>
    </row>
    <row r="1537" spans="1:23" x14ac:dyDescent="0.25">
      <c r="A1537">
        <v>76.75</v>
      </c>
      <c r="B1537">
        <v>0.27800000000000002</v>
      </c>
      <c r="C1537">
        <v>-0.41</v>
      </c>
      <c r="D1537">
        <f t="shared" si="138"/>
        <v>5.7999999999999996E-2</v>
      </c>
      <c r="E1537">
        <f t="shared" si="139"/>
        <v>0.27300000000000002</v>
      </c>
      <c r="F1537" s="24">
        <f t="shared" si="140"/>
        <v>-8.5346999999999992E-2</v>
      </c>
      <c r="G1537" s="24">
        <f t="shared" si="141"/>
        <v>0.24259189500000003</v>
      </c>
      <c r="H1537" s="24">
        <f t="shared" si="142"/>
        <v>1.2607499999999997E-2</v>
      </c>
      <c r="I1537" s="24">
        <f t="shared" si="143"/>
        <v>0.16985239500000004</v>
      </c>
      <c r="K1537" s="17">
        <v>1536</v>
      </c>
      <c r="L1537" s="16">
        <f>L1536+dt</f>
        <v>15.349999999999717</v>
      </c>
      <c r="M1537" s="16">
        <f>-springK*(P1536)+grav*mass</f>
        <v>-1.2330108337876025</v>
      </c>
      <c r="N1537" s="16">
        <f>Table2[[#This Row],[F]]/mass</f>
        <v>-8.2200722252506839</v>
      </c>
      <c r="O1537" s="16">
        <f>N1537*(dt) + O1536</f>
        <v>-0.85486197453384438</v>
      </c>
      <c r="P1537" s="18">
        <f>O1537*dt + P1536</f>
        <v>-4.5182900269516255E-2</v>
      </c>
      <c r="R1537" s="17">
        <v>1536</v>
      </c>
      <c r="S1537" s="16">
        <f>S1536+dt</f>
        <v>15.349999999999717</v>
      </c>
      <c r="T1537" s="16">
        <f>-springK*(W1536)+grav*mass-$Y$2*V1536</f>
        <v>-1.1698970959572468</v>
      </c>
      <c r="U1537" s="16">
        <f>Table24[[#This Row],[F]]/mass</f>
        <v>-7.7993139730483119</v>
      </c>
      <c r="V1537" s="16">
        <f>U1537*(dt) + V1536</f>
        <v>-0.81417304874820917</v>
      </c>
      <c r="W1537" s="18">
        <f>V1537*dt + W1536</f>
        <v>-5.435781714396988E-2</v>
      </c>
    </row>
    <row r="1538" spans="1:23" x14ac:dyDescent="0.25">
      <c r="A1538">
        <v>76.8</v>
      </c>
      <c r="B1538">
        <v>0.26100000000000001</v>
      </c>
      <c r="C1538">
        <v>-0.27</v>
      </c>
      <c r="D1538">
        <f t="shared" si="138"/>
        <v>7.5000000000000011E-2</v>
      </c>
      <c r="E1538">
        <f t="shared" si="139"/>
        <v>0.29000000000000004</v>
      </c>
      <c r="F1538" s="24">
        <f t="shared" si="140"/>
        <v>-0.11036250000000002</v>
      </c>
      <c r="G1538" s="24">
        <f t="shared" si="141"/>
        <v>0.27374550000000009</v>
      </c>
      <c r="H1538" s="24">
        <f t="shared" si="142"/>
        <v>5.4675000000000001E-3</v>
      </c>
      <c r="I1538" s="24">
        <f t="shared" si="143"/>
        <v>0.16885050000000007</v>
      </c>
      <c r="K1538" s="17">
        <v>1537</v>
      </c>
      <c r="L1538" s="16">
        <f>L1537+dt</f>
        <v>15.359999999999717</v>
      </c>
      <c r="M1538" s="16">
        <f>-springK*(P1537)+grav*mass</f>
        <v>-1.1773593192454492</v>
      </c>
      <c r="N1538" s="16">
        <f>Table2[[#This Row],[F]]/mass</f>
        <v>-7.8490621283029949</v>
      </c>
      <c r="O1538" s="16">
        <f>N1538*(dt) + O1537</f>
        <v>-0.93335259581687435</v>
      </c>
      <c r="P1538" s="18">
        <f>O1538*dt + P1537</f>
        <v>-5.4516426227685003E-2</v>
      </c>
      <c r="R1538" s="17">
        <v>1537</v>
      </c>
      <c r="S1538" s="16">
        <f>S1537+dt</f>
        <v>15.359999999999717</v>
      </c>
      <c r="T1538" s="16">
        <f>-springK*(W1537)+grav*mass-$Y$2*V1537</f>
        <v>-1.1168164373440077</v>
      </c>
      <c r="U1538" s="16">
        <f>Table24[[#This Row],[F]]/mass</f>
        <v>-7.4454429156267183</v>
      </c>
      <c r="V1538" s="16">
        <f>U1538*(dt) + V1537</f>
        <v>-0.88862747790447638</v>
      </c>
      <c r="W1538" s="18">
        <f>V1538*dt + W1537</f>
        <v>-6.3244091923014639E-2</v>
      </c>
    </row>
    <row r="1539" spans="1:23" x14ac:dyDescent="0.25">
      <c r="A1539">
        <v>76.849999999999994</v>
      </c>
      <c r="B1539">
        <v>0.251</v>
      </c>
      <c r="C1539">
        <v>-0.13</v>
      </c>
      <c r="D1539">
        <f t="shared" ref="D1539:D1602" si="144">springEq - B1539</f>
        <v>8.500000000000002E-2</v>
      </c>
      <c r="E1539">
        <f t="shared" ref="E1539:E1602" si="145">springNs - B1539</f>
        <v>0.30000000000000004</v>
      </c>
      <c r="F1539" s="24">
        <f t="shared" ref="F1539:F1602" si="146">D1539*massPrev*gravity</f>
        <v>-0.12507750000000004</v>
      </c>
      <c r="G1539" s="24">
        <f t="shared" ref="G1539:G1602" si="147">POWER(E1539,2)*0.5*springConst</f>
        <v>0.29295000000000004</v>
      </c>
      <c r="H1539" s="24">
        <f t="shared" ref="H1539:H1602" si="148">POWER(C1539,2)*0.5*massPrev</f>
        <v>1.2675000000000002E-3</v>
      </c>
      <c r="I1539" s="24">
        <f t="shared" si="143"/>
        <v>0.16914000000000001</v>
      </c>
      <c r="K1539" s="17">
        <v>1538</v>
      </c>
      <c r="L1539" s="16">
        <f>L1538+dt</f>
        <v>15.369999999999717</v>
      </c>
      <c r="M1539" s="16">
        <f>-springK*(P1538)+grav*mass</f>
        <v>-1.1165980652577707</v>
      </c>
      <c r="N1539" s="16">
        <f>Table2[[#This Row],[F]]/mass</f>
        <v>-7.4439871017184718</v>
      </c>
      <c r="O1539" s="16">
        <f>N1539*(dt) + O1538</f>
        <v>-1.007792466834059</v>
      </c>
      <c r="P1539" s="18">
        <f>O1539*dt + P1538</f>
        <v>-6.4594350896025596E-2</v>
      </c>
      <c r="R1539" s="17">
        <v>1538</v>
      </c>
      <c r="S1539" s="16">
        <f>S1538+dt</f>
        <v>15.369999999999717</v>
      </c>
      <c r="T1539" s="16">
        <f>-springK*(W1538)+grav*mass-$Y$2*V1538</f>
        <v>-1.0588923341032701</v>
      </c>
      <c r="U1539" s="16">
        <f>Table24[[#This Row],[F]]/mass</f>
        <v>-7.0592822273551343</v>
      </c>
      <c r="V1539" s="16">
        <f>U1539*(dt) + V1538</f>
        <v>-0.95922030017802773</v>
      </c>
      <c r="W1539" s="18">
        <f>V1539*dt + W1538</f>
        <v>-7.2836294924794917E-2</v>
      </c>
    </row>
    <row r="1540" spans="1:23" x14ac:dyDescent="0.25">
      <c r="A1540">
        <v>76.900000000000006</v>
      </c>
      <c r="B1540">
        <v>0.247</v>
      </c>
      <c r="C1540">
        <v>7.0000000000000007E-2</v>
      </c>
      <c r="D1540">
        <f t="shared" si="144"/>
        <v>8.9000000000000024E-2</v>
      </c>
      <c r="E1540">
        <f t="shared" si="145"/>
        <v>0.30400000000000005</v>
      </c>
      <c r="F1540" s="24">
        <f t="shared" si="146"/>
        <v>-0.13096350000000004</v>
      </c>
      <c r="G1540" s="24">
        <f t="shared" si="147"/>
        <v>0.30081408000000009</v>
      </c>
      <c r="H1540" s="24">
        <f t="shared" si="148"/>
        <v>3.6750000000000004E-4</v>
      </c>
      <c r="I1540" s="24">
        <f t="shared" ref="I1540:I1603" si="149">F1540+G1540+H1540</f>
        <v>0.17021808000000005</v>
      </c>
      <c r="K1540" s="17">
        <v>1539</v>
      </c>
      <c r="L1540" s="16">
        <f>L1539+dt</f>
        <v>15.379999999999717</v>
      </c>
      <c r="M1540" s="16">
        <f>-springK*(P1539)+grav*mass</f>
        <v>-1.0509907756668735</v>
      </c>
      <c r="N1540" s="16">
        <f>Table2[[#This Row],[F]]/mass</f>
        <v>-7.0066051711124899</v>
      </c>
      <c r="O1540" s="16">
        <f>N1540*(dt) + O1539</f>
        <v>-1.0778585185451839</v>
      </c>
      <c r="P1540" s="18">
        <f>O1540*dt + P1539</f>
        <v>-7.5372936081477437E-2</v>
      </c>
      <c r="R1540" s="17">
        <v>1539</v>
      </c>
      <c r="S1540" s="16">
        <f>S1539+dt</f>
        <v>15.379999999999717</v>
      </c>
      <c r="T1540" s="16">
        <f>-springK*(W1539)+grav*mass-$Y$2*V1539</f>
        <v>-0.99637649973940712</v>
      </c>
      <c r="U1540" s="16">
        <f>Table24[[#This Row],[F]]/mass</f>
        <v>-6.6425099982627147</v>
      </c>
      <c r="V1540" s="16">
        <f>U1540*(dt) + V1539</f>
        <v>-1.025645400160655</v>
      </c>
      <c r="W1540" s="18">
        <f>V1540*dt + W1539</f>
        <v>-8.3092748926401463E-2</v>
      </c>
    </row>
    <row r="1541" spans="1:23" x14ac:dyDescent="0.25">
      <c r="A1541">
        <v>76.95</v>
      </c>
      <c r="B1541">
        <v>0.25800000000000001</v>
      </c>
      <c r="C1541">
        <v>0.27</v>
      </c>
      <c r="D1541">
        <f t="shared" si="144"/>
        <v>7.8000000000000014E-2</v>
      </c>
      <c r="E1541">
        <f t="shared" si="145"/>
        <v>0.29300000000000004</v>
      </c>
      <c r="F1541" s="24">
        <f t="shared" si="146"/>
        <v>-0.11477700000000003</v>
      </c>
      <c r="G1541" s="24">
        <f t="shared" si="147"/>
        <v>0.27943849500000006</v>
      </c>
      <c r="H1541" s="24">
        <f t="shared" si="148"/>
        <v>5.4675000000000001E-3</v>
      </c>
      <c r="I1541" s="24">
        <f t="shared" si="149"/>
        <v>0.17012899500000006</v>
      </c>
      <c r="K1541" s="17">
        <v>1540</v>
      </c>
      <c r="L1541" s="16">
        <f>L1540+dt</f>
        <v>15.389999999999716</v>
      </c>
      <c r="M1541" s="16">
        <f>-springK*(P1540)+grav*mass</f>
        <v>-0.98082218610958194</v>
      </c>
      <c r="N1541" s="16">
        <f>Table2[[#This Row],[F]]/mass</f>
        <v>-6.5388145740638794</v>
      </c>
      <c r="O1541" s="16">
        <f>N1541*(dt) + O1540</f>
        <v>-1.1432466642858228</v>
      </c>
      <c r="P1541" s="18">
        <f>O1541*dt + P1540</f>
        <v>-8.6805402724335665E-2</v>
      </c>
      <c r="R1541" s="17">
        <v>1540</v>
      </c>
      <c r="S1541" s="16">
        <f>S1540+dt</f>
        <v>15.389999999999716</v>
      </c>
      <c r="T1541" s="16">
        <f>-springK*(W1540)+grav*mass-$Y$2*V1540</f>
        <v>-0.92954055908896582</v>
      </c>
      <c r="U1541" s="16">
        <f>Table24[[#This Row],[F]]/mass</f>
        <v>-6.1969370605931058</v>
      </c>
      <c r="V1541" s="16">
        <f>U1541*(dt) + V1540</f>
        <v>-1.087614770766586</v>
      </c>
      <c r="W1541" s="18">
        <f>V1541*dt + W1540</f>
        <v>-9.3968896634067323E-2</v>
      </c>
    </row>
    <row r="1542" spans="1:23" x14ac:dyDescent="0.25">
      <c r="A1542">
        <v>77</v>
      </c>
      <c r="B1542">
        <v>0.27400000000000002</v>
      </c>
      <c r="C1542">
        <v>0.39</v>
      </c>
      <c r="D1542">
        <f t="shared" si="144"/>
        <v>6.2E-2</v>
      </c>
      <c r="E1542">
        <f t="shared" si="145"/>
        <v>0.27700000000000002</v>
      </c>
      <c r="F1542" s="24">
        <f t="shared" si="146"/>
        <v>-9.1232999999999995E-2</v>
      </c>
      <c r="G1542" s="24">
        <f t="shared" si="147"/>
        <v>0.24975289500000006</v>
      </c>
      <c r="H1542" s="24">
        <f t="shared" si="148"/>
        <v>1.1407500000000001E-2</v>
      </c>
      <c r="I1542" s="24">
        <f t="shared" si="149"/>
        <v>0.16992739500000009</v>
      </c>
      <c r="K1542" s="17">
        <v>1541</v>
      </c>
      <c r="L1542" s="16">
        <f>L1541+dt</f>
        <v>15.399999999999716</v>
      </c>
      <c r="M1542" s="16">
        <f>-springK*(P1541)+grav*mass</f>
        <v>-0.90639682826457491</v>
      </c>
      <c r="N1542" s="16">
        <f>Table2[[#This Row],[F]]/mass</f>
        <v>-6.0426455217638333</v>
      </c>
      <c r="O1542" s="16">
        <f>N1542*(dt) + O1541</f>
        <v>-1.2036731195034611</v>
      </c>
      <c r="P1542" s="18">
        <f>O1542*dt + P1541</f>
        <v>-9.8842133919370273E-2</v>
      </c>
      <c r="R1542" s="17">
        <v>1541</v>
      </c>
      <c r="S1542" s="16">
        <f>S1541+dt</f>
        <v>15.399999999999716</v>
      </c>
      <c r="T1542" s="16">
        <f>-springK*(W1541)+grav*mass-$Y$2*V1541</f>
        <v>-0.85867486814145522</v>
      </c>
      <c r="U1542" s="16">
        <f>Table24[[#This Row],[F]]/mass</f>
        <v>-5.7244991209430349</v>
      </c>
      <c r="V1542" s="16">
        <f>U1542*(dt) + V1541</f>
        <v>-1.1448597619760164</v>
      </c>
      <c r="W1542" s="18">
        <f>V1542*dt + W1541</f>
        <v>-0.10541749425382749</v>
      </c>
    </row>
    <row r="1543" spans="1:23" x14ac:dyDescent="0.25">
      <c r="A1543">
        <v>77.05</v>
      </c>
      <c r="B1543">
        <v>0.29699999999999999</v>
      </c>
      <c r="C1543">
        <v>0.49</v>
      </c>
      <c r="D1543">
        <f t="shared" si="144"/>
        <v>3.9000000000000035E-2</v>
      </c>
      <c r="E1543">
        <f t="shared" si="145"/>
        <v>0.25400000000000006</v>
      </c>
      <c r="F1543" s="24">
        <f t="shared" si="146"/>
        <v>-5.7388500000000058E-2</v>
      </c>
      <c r="G1543" s="24">
        <f t="shared" si="147"/>
        <v>0.2099995800000001</v>
      </c>
      <c r="H1543" s="24">
        <f t="shared" si="148"/>
        <v>1.8007499999999999E-2</v>
      </c>
      <c r="I1543" s="24">
        <f t="shared" si="149"/>
        <v>0.17061858000000005</v>
      </c>
      <c r="K1543" s="17">
        <v>1542</v>
      </c>
      <c r="L1543" s="16">
        <f>L1542+dt</f>
        <v>15.409999999999716</v>
      </c>
      <c r="M1543" s="16">
        <f>-springK*(P1542)+grav*mass</f>
        <v>-0.82803770818489952</v>
      </c>
      <c r="N1543" s="16">
        <f>Table2[[#This Row],[F]]/mass</f>
        <v>-5.5202513878993305</v>
      </c>
      <c r="O1543" s="16">
        <f>N1543*(dt) + O1542</f>
        <v>-1.2588756333824545</v>
      </c>
      <c r="P1543" s="18">
        <f>O1543*dt + P1542</f>
        <v>-0.11143089025319482</v>
      </c>
      <c r="R1543" s="17">
        <v>1542</v>
      </c>
      <c r="S1543" s="16">
        <f>S1542+dt</f>
        <v>15.409999999999716</v>
      </c>
      <c r="T1543" s="16">
        <f>-springK*(W1542)+grav*mass-$Y$2*V1542</f>
        <v>-0.78408725264560708</v>
      </c>
      <c r="U1543" s="16">
        <f>Table24[[#This Row],[F]]/mass</f>
        <v>-5.2272483509707142</v>
      </c>
      <c r="V1543" s="16">
        <f>U1543*(dt) + V1542</f>
        <v>-1.1971322454857236</v>
      </c>
      <c r="W1543" s="18">
        <f>V1543*dt + W1542</f>
        <v>-0.11738881670868473</v>
      </c>
    </row>
    <row r="1544" spans="1:23" x14ac:dyDescent="0.25">
      <c r="A1544">
        <v>77.099999999999994</v>
      </c>
      <c r="B1544">
        <v>0.32400000000000001</v>
      </c>
      <c r="C1544">
        <v>0.54</v>
      </c>
      <c r="D1544">
        <f t="shared" si="144"/>
        <v>1.2000000000000011E-2</v>
      </c>
      <c r="E1544">
        <f t="shared" si="145"/>
        <v>0.22700000000000004</v>
      </c>
      <c r="F1544" s="24">
        <f t="shared" si="146"/>
        <v>-1.7658000000000014E-2</v>
      </c>
      <c r="G1544" s="24">
        <f t="shared" si="147"/>
        <v>0.16772689500000007</v>
      </c>
      <c r="H1544" s="24">
        <f t="shared" si="148"/>
        <v>2.1870000000000001E-2</v>
      </c>
      <c r="I1544" s="24">
        <f t="shared" si="149"/>
        <v>0.17193889500000006</v>
      </c>
      <c r="K1544" s="17">
        <v>1543</v>
      </c>
      <c r="L1544" s="16">
        <f>L1543+dt</f>
        <v>15.419999999999716</v>
      </c>
      <c r="M1544" s="16">
        <f>-springK*(P1543)+grav*mass</f>
        <v>-0.74608490445170184</v>
      </c>
      <c r="N1544" s="16">
        <f>Table2[[#This Row],[F]]/mass</f>
        <v>-4.9738993630113457</v>
      </c>
      <c r="O1544" s="16">
        <f>N1544*(dt) + O1543</f>
        <v>-1.3086146270125678</v>
      </c>
      <c r="P1544" s="18">
        <f>O1544*dt + P1543</f>
        <v>-0.1245170365233205</v>
      </c>
      <c r="R1544" s="17">
        <v>1543</v>
      </c>
      <c r="S1544" s="16">
        <f>S1543+dt</f>
        <v>15.419999999999716</v>
      </c>
      <c r="T1544" s="16">
        <f>-springK*(W1543)+grav*mass-$Y$2*V1543</f>
        <v>-0.70610167098097676</v>
      </c>
      <c r="U1544" s="16">
        <f>Table24[[#This Row],[F]]/mass</f>
        <v>-4.7073444732065122</v>
      </c>
      <c r="V1544" s="16">
        <f>U1544*(dt) + V1543</f>
        <v>-1.2442056902177887</v>
      </c>
      <c r="W1544" s="18">
        <f>V1544*dt + W1543</f>
        <v>-0.12983087361086262</v>
      </c>
    </row>
    <row r="1545" spans="1:23" x14ac:dyDescent="0.25">
      <c r="A1545">
        <v>77.150000000000006</v>
      </c>
      <c r="B1545">
        <v>0.35099999999999998</v>
      </c>
      <c r="C1545">
        <v>0.54</v>
      </c>
      <c r="D1545">
        <f t="shared" si="144"/>
        <v>-1.4999999999999958E-2</v>
      </c>
      <c r="E1545">
        <f t="shared" si="145"/>
        <v>0.20000000000000007</v>
      </c>
      <c r="F1545" s="24">
        <f t="shared" si="146"/>
        <v>2.2072499999999939E-2</v>
      </c>
      <c r="G1545" s="24">
        <f t="shared" si="147"/>
        <v>0.13020000000000009</v>
      </c>
      <c r="H1545" s="24">
        <f t="shared" si="148"/>
        <v>2.1870000000000001E-2</v>
      </c>
      <c r="I1545" s="24">
        <f t="shared" si="149"/>
        <v>0.17414250000000003</v>
      </c>
      <c r="K1545" s="17">
        <v>1544</v>
      </c>
      <c r="L1545" s="16">
        <f>L1544+dt</f>
        <v>15.429999999999715</v>
      </c>
      <c r="M1545" s="16">
        <f>-springK*(P1544)+grav*mass</f>
        <v>-0.66089409223318363</v>
      </c>
      <c r="N1545" s="16">
        <f>Table2[[#This Row],[F]]/mass</f>
        <v>-4.4059606148878911</v>
      </c>
      <c r="O1545" s="16">
        <f>N1545*(dt) + O1544</f>
        <v>-1.3526742331614467</v>
      </c>
      <c r="P1545" s="18">
        <f>O1545*dt + P1544</f>
        <v>-0.13804377885493496</v>
      </c>
      <c r="R1545" s="17">
        <v>1544</v>
      </c>
      <c r="S1545" s="16">
        <f>S1544+dt</f>
        <v>15.429999999999715</v>
      </c>
      <c r="T1545" s="16">
        <f>-springK*(W1544)+grav*mass-$Y$2*V1544</f>
        <v>-0.62505680710306666</v>
      </c>
      <c r="U1545" s="16">
        <f>Table24[[#This Row],[F]]/mass</f>
        <v>-4.1670453806871111</v>
      </c>
      <c r="V1545" s="16">
        <f>U1545*(dt) + V1544</f>
        <v>-1.2858761440246598</v>
      </c>
      <c r="W1545" s="18">
        <f>V1545*dt + W1544</f>
        <v>-0.14268963505110921</v>
      </c>
    </row>
    <row r="1546" spans="1:23" x14ac:dyDescent="0.25">
      <c r="A1546">
        <v>77.2</v>
      </c>
      <c r="B1546">
        <v>0.378</v>
      </c>
      <c r="C1546">
        <v>0.48</v>
      </c>
      <c r="D1546">
        <f t="shared" si="144"/>
        <v>-4.1999999999999982E-2</v>
      </c>
      <c r="E1546">
        <f t="shared" si="145"/>
        <v>0.17300000000000004</v>
      </c>
      <c r="F1546" s="24">
        <f t="shared" si="146"/>
        <v>6.1802999999999976E-2</v>
      </c>
      <c r="G1546" s="24">
        <f t="shared" si="147"/>
        <v>9.7418895000000047E-2</v>
      </c>
      <c r="H1546" s="24">
        <f t="shared" si="148"/>
        <v>1.728E-2</v>
      </c>
      <c r="I1546" s="24">
        <f t="shared" si="149"/>
        <v>0.17650189500000002</v>
      </c>
      <c r="K1546" s="17">
        <v>1545</v>
      </c>
      <c r="L1546" s="16">
        <f>L1545+dt</f>
        <v>15.439999999999715</v>
      </c>
      <c r="M1546" s="16">
        <f>-springK*(P1545)+grav*mass</f>
        <v>-0.57283499965437346</v>
      </c>
      <c r="N1546" s="16">
        <f>Table2[[#This Row],[F]]/mass</f>
        <v>-3.8188999976958233</v>
      </c>
      <c r="O1546" s="16">
        <f>N1546*(dt) + O1545</f>
        <v>-1.390863233138405</v>
      </c>
      <c r="P1546" s="18">
        <f>O1546*dt + P1545</f>
        <v>-0.15195241118631903</v>
      </c>
      <c r="R1546" s="17">
        <v>1545</v>
      </c>
      <c r="S1546" s="16">
        <f>S1545+dt</f>
        <v>15.439999999999715</v>
      </c>
      <c r="T1546" s="16">
        <f>-springK*(W1545)+grav*mass-$Y$2*V1545</f>
        <v>-0.54130459967325451</v>
      </c>
      <c r="U1546" s="16">
        <f>Table24[[#This Row],[F]]/mass</f>
        <v>-3.6086973311550303</v>
      </c>
      <c r="V1546" s="16">
        <f>U1546*(dt) + V1545</f>
        <v>-1.3219631173362101</v>
      </c>
      <c r="W1546" s="18">
        <f>V1546*dt + W1545</f>
        <v>-0.15590926622447132</v>
      </c>
    </row>
    <row r="1547" spans="1:23" x14ac:dyDescent="0.25">
      <c r="A1547">
        <v>77.25</v>
      </c>
      <c r="B1547">
        <v>0.39900000000000002</v>
      </c>
      <c r="C1547">
        <v>0.36</v>
      </c>
      <c r="D1547">
        <f t="shared" si="144"/>
        <v>-6.3E-2</v>
      </c>
      <c r="E1547">
        <f t="shared" si="145"/>
        <v>0.15200000000000002</v>
      </c>
      <c r="F1547" s="24">
        <f t="shared" si="146"/>
        <v>9.2704500000000009E-2</v>
      </c>
      <c r="G1547" s="24">
        <f t="shared" si="147"/>
        <v>7.5203520000000024E-2</v>
      </c>
      <c r="H1547" s="24">
        <f t="shared" si="148"/>
        <v>9.7199999999999995E-3</v>
      </c>
      <c r="I1547" s="24">
        <f t="shared" si="149"/>
        <v>0.17762802000000005</v>
      </c>
      <c r="K1547" s="17">
        <v>1546</v>
      </c>
      <c r="L1547" s="16">
        <f>L1546+dt</f>
        <v>15.449999999999715</v>
      </c>
      <c r="M1547" s="16">
        <f>-springK*(P1546)+grav*mass</f>
        <v>-0.48228980317706316</v>
      </c>
      <c r="N1547" s="16">
        <f>Table2[[#This Row],[F]]/mass</f>
        <v>-3.2152653545137544</v>
      </c>
      <c r="O1547" s="16">
        <f>N1547*(dt) + O1546</f>
        <v>-1.4230158866835425</v>
      </c>
      <c r="P1547" s="18">
        <f>O1547*dt + P1546</f>
        <v>-0.16618257005315445</v>
      </c>
      <c r="R1547" s="17">
        <v>1546</v>
      </c>
      <c r="S1547" s="16">
        <f>S1546+dt</f>
        <v>15.449999999999715</v>
      </c>
      <c r="T1547" s="16">
        <f>-springK*(W1546)+grav*mass-$Y$2*V1546</f>
        <v>-0.45520871376135563</v>
      </c>
      <c r="U1547" s="16">
        <f>Table24[[#This Row],[F]]/mass</f>
        <v>-3.0347247584090375</v>
      </c>
      <c r="V1547" s="16">
        <f>U1547*(dt) + V1546</f>
        <v>-1.3523103649203005</v>
      </c>
      <c r="W1547" s="18">
        <f>V1547*dt + W1546</f>
        <v>-0.16943236987367433</v>
      </c>
    </row>
    <row r="1548" spans="1:23" x14ac:dyDescent="0.25">
      <c r="A1548">
        <v>77.3</v>
      </c>
      <c r="B1548">
        <v>0.41399999999999998</v>
      </c>
      <c r="C1548">
        <v>0.21</v>
      </c>
      <c r="D1548">
        <f t="shared" si="144"/>
        <v>-7.7999999999999958E-2</v>
      </c>
      <c r="E1548">
        <f t="shared" si="145"/>
        <v>0.13700000000000007</v>
      </c>
      <c r="F1548" s="24">
        <f t="shared" si="146"/>
        <v>0.11477699999999993</v>
      </c>
      <c r="G1548" s="24">
        <f t="shared" si="147"/>
        <v>6.1093095000000056E-2</v>
      </c>
      <c r="H1548" s="24">
        <f t="shared" si="148"/>
        <v>3.3074999999999992E-3</v>
      </c>
      <c r="I1548" s="24">
        <f t="shared" si="149"/>
        <v>0.179177595</v>
      </c>
      <c r="K1548" s="17">
        <v>1547</v>
      </c>
      <c r="L1548" s="16">
        <f>L1547+dt</f>
        <v>15.459999999999715</v>
      </c>
      <c r="M1548" s="16">
        <f>-springK*(P1547)+grav*mass</f>
        <v>-0.38965146895396452</v>
      </c>
      <c r="N1548" s="16">
        <f>Table2[[#This Row],[F]]/mass</f>
        <v>-2.5976764596930968</v>
      </c>
      <c r="O1548" s="16">
        <f>N1548*(dt) + O1547</f>
        <v>-1.4489926512804734</v>
      </c>
      <c r="P1548" s="18">
        <f>O1548*dt + P1547</f>
        <v>-0.18067249656595918</v>
      </c>
      <c r="R1548" s="17">
        <v>1547</v>
      </c>
      <c r="S1548" s="16">
        <f>S1547+dt</f>
        <v>15.459999999999715</v>
      </c>
      <c r="T1548" s="16">
        <f>-springK*(W1547)+grav*mass-$Y$2*V1547</f>
        <v>-0.36714296175745992</v>
      </c>
      <c r="U1548" s="16">
        <f>Table24[[#This Row],[F]]/mass</f>
        <v>-2.447619745049733</v>
      </c>
      <c r="V1548" s="16">
        <f>U1548*(dt) + V1547</f>
        <v>-1.3767865623707978</v>
      </c>
      <c r="W1548" s="18">
        <f>V1548*dt + W1547</f>
        <v>-0.18320023549738229</v>
      </c>
    </row>
    <row r="1549" spans="1:23" x14ac:dyDescent="0.25">
      <c r="A1549">
        <v>77.349999999999994</v>
      </c>
      <c r="B1549">
        <v>0.42</v>
      </c>
      <c r="C1549">
        <v>0.03</v>
      </c>
      <c r="D1549">
        <f t="shared" si="144"/>
        <v>-8.3999999999999964E-2</v>
      </c>
      <c r="E1549">
        <f t="shared" si="145"/>
        <v>0.13100000000000006</v>
      </c>
      <c r="F1549" s="24">
        <f t="shared" si="146"/>
        <v>0.12360599999999995</v>
      </c>
      <c r="G1549" s="24">
        <f t="shared" si="147"/>
        <v>5.5859055000000053E-2</v>
      </c>
      <c r="H1549" s="24">
        <f t="shared" si="148"/>
        <v>6.7500000000000001E-5</v>
      </c>
      <c r="I1549" s="24">
        <f t="shared" si="149"/>
        <v>0.17953255500000001</v>
      </c>
      <c r="K1549" s="17">
        <v>1548</v>
      </c>
      <c r="L1549" s="16">
        <f>L1548+dt</f>
        <v>15.469999999999715</v>
      </c>
      <c r="M1549" s="16">
        <f>-springK*(P1548)+grav*mass</f>
        <v>-0.29532204735560574</v>
      </c>
      <c r="N1549" s="16">
        <f>Table2[[#This Row],[F]]/mass</f>
        <v>-1.9688136490373718</v>
      </c>
      <c r="O1549" s="16">
        <f>N1549*(dt) + O1548</f>
        <v>-1.4686807877708472</v>
      </c>
      <c r="P1549" s="18">
        <f>O1549*dt + P1548</f>
        <v>-0.19535930444366767</v>
      </c>
      <c r="R1549" s="17">
        <v>1548</v>
      </c>
      <c r="S1549" s="16">
        <f>S1548+dt</f>
        <v>15.469999999999715</v>
      </c>
      <c r="T1549" s="16">
        <f>-springK*(W1548)+grav*mass-$Y$2*V1548</f>
        <v>-0.27748968034967053</v>
      </c>
      <c r="U1549" s="16">
        <f>Table24[[#This Row],[F]]/mass</f>
        <v>-1.8499312023311369</v>
      </c>
      <c r="V1549" s="16">
        <f>U1549*(dt) + V1548</f>
        <v>-1.3952858743941092</v>
      </c>
      <c r="W1549" s="18">
        <f>V1549*dt + W1548</f>
        <v>-0.19715309424132338</v>
      </c>
    </row>
    <row r="1550" spans="1:23" x14ac:dyDescent="0.25">
      <c r="A1550">
        <v>77.400000000000006</v>
      </c>
      <c r="B1550">
        <v>0.41699999999999998</v>
      </c>
      <c r="C1550">
        <v>-0.14000000000000001</v>
      </c>
      <c r="D1550">
        <f t="shared" si="144"/>
        <v>-8.0999999999999961E-2</v>
      </c>
      <c r="E1550">
        <f t="shared" si="145"/>
        <v>0.13400000000000006</v>
      </c>
      <c r="F1550" s="24">
        <f t="shared" si="146"/>
        <v>0.11919149999999995</v>
      </c>
      <c r="G1550" s="24">
        <f t="shared" si="147"/>
        <v>5.8446780000000052E-2</v>
      </c>
      <c r="H1550" s="24">
        <f t="shared" si="148"/>
        <v>1.4700000000000002E-3</v>
      </c>
      <c r="I1550" s="24">
        <f t="shared" si="149"/>
        <v>0.17910828000000001</v>
      </c>
      <c r="K1550" s="17">
        <v>1549</v>
      </c>
      <c r="L1550" s="16">
        <f>L1549+dt</f>
        <v>15.479999999999714</v>
      </c>
      <c r="M1550" s="16">
        <f>-springK*(P1549)+grav*mass</f>
        <v>-0.19971092807172353</v>
      </c>
      <c r="N1550" s="16">
        <f>Table2[[#This Row],[F]]/mass</f>
        <v>-1.3314061871448235</v>
      </c>
      <c r="O1550" s="16">
        <f>N1550*(dt) + O1549</f>
        <v>-1.4819948496422954</v>
      </c>
      <c r="P1550" s="18">
        <f>O1550*dt + P1549</f>
        <v>-0.21017925294009063</v>
      </c>
      <c r="R1550" s="17">
        <v>1549</v>
      </c>
      <c r="S1550" s="16">
        <f>S1549+dt</f>
        <v>15.479999999999714</v>
      </c>
      <c r="T1550" s="16">
        <f>-springK*(W1549)+grav*mass-$Y$2*V1549</f>
        <v>-0.18663807061459078</v>
      </c>
      <c r="U1550" s="16">
        <f>Table24[[#This Row],[F]]/mass</f>
        <v>-1.2442538040972719</v>
      </c>
      <c r="V1550" s="16">
        <f>U1550*(dt) + V1549</f>
        <v>-1.407728412435082</v>
      </c>
      <c r="W1550" s="18">
        <f>V1550*dt + W1549</f>
        <v>-0.21123037836567421</v>
      </c>
    </row>
    <row r="1551" spans="1:23" x14ac:dyDescent="0.25">
      <c r="A1551">
        <v>77.45</v>
      </c>
      <c r="B1551">
        <v>0.40600000000000003</v>
      </c>
      <c r="C1551">
        <v>-0.3</v>
      </c>
      <c r="D1551">
        <f t="shared" si="144"/>
        <v>-7.0000000000000007E-2</v>
      </c>
      <c r="E1551">
        <f t="shared" si="145"/>
        <v>0.14500000000000002</v>
      </c>
      <c r="F1551" s="24">
        <f t="shared" si="146"/>
        <v>0.10300500000000001</v>
      </c>
      <c r="G1551" s="24">
        <f t="shared" si="147"/>
        <v>6.8436375000000021E-2</v>
      </c>
      <c r="H1551" s="24">
        <f t="shared" si="148"/>
        <v>6.7499999999999999E-3</v>
      </c>
      <c r="I1551" s="24">
        <f t="shared" si="149"/>
        <v>0.17819137500000004</v>
      </c>
      <c r="K1551" s="17">
        <v>1550</v>
      </c>
      <c r="L1551" s="16">
        <f>L1550+dt</f>
        <v>15.489999999999714</v>
      </c>
      <c r="M1551" s="16">
        <f>-springK*(P1550)+grav*mass</f>
        <v>-0.10323306336001004</v>
      </c>
      <c r="N1551" s="16">
        <f>Table2[[#This Row],[F]]/mass</f>
        <v>-0.68822042240006698</v>
      </c>
      <c r="O1551" s="16">
        <f>N1551*(dt) + O1550</f>
        <v>-1.4888770538662961</v>
      </c>
      <c r="P1551" s="18">
        <f>O1551*dt + P1550</f>
        <v>-0.2250680234787536</v>
      </c>
      <c r="R1551" s="17">
        <v>1550</v>
      </c>
      <c r="S1551" s="16">
        <f>S1550+dt</f>
        <v>15.489999999999714</v>
      </c>
      <c r="T1551" s="16">
        <f>-springK*(W1550)+grav*mass-$Y$2*V1550</f>
        <v>-9.4982508427025825E-2</v>
      </c>
      <c r="U1551" s="16">
        <f>Table24[[#This Row],[F]]/mass</f>
        <v>-0.63321672284683883</v>
      </c>
      <c r="V1551" s="16">
        <f>U1551*(dt) + V1550</f>
        <v>-1.4140605796635504</v>
      </c>
      <c r="W1551" s="18">
        <f>V1551*dt + W1550</f>
        <v>-0.22537098416230972</v>
      </c>
    </row>
    <row r="1552" spans="1:23" x14ac:dyDescent="0.25">
      <c r="A1552">
        <v>77.5</v>
      </c>
      <c r="B1552">
        <v>0.38700000000000001</v>
      </c>
      <c r="C1552">
        <v>-0.43</v>
      </c>
      <c r="D1552">
        <f t="shared" si="144"/>
        <v>-5.099999999999999E-2</v>
      </c>
      <c r="E1552">
        <f t="shared" si="145"/>
        <v>0.16400000000000003</v>
      </c>
      <c r="F1552" s="24">
        <f t="shared" si="146"/>
        <v>7.5046499999999988E-2</v>
      </c>
      <c r="G1552" s="24">
        <f t="shared" si="147"/>
        <v>8.7546480000000024E-2</v>
      </c>
      <c r="H1552" s="24">
        <f t="shared" si="148"/>
        <v>1.3867499999999998E-2</v>
      </c>
      <c r="I1552" s="24">
        <f t="shared" si="149"/>
        <v>0.17646048</v>
      </c>
      <c r="K1552" s="17">
        <v>1551</v>
      </c>
      <c r="L1552" s="16">
        <f>L1551+dt</f>
        <v>15.499999999999714</v>
      </c>
      <c r="M1552" s="16">
        <f>-springK*(P1551)+grav*mass</f>
        <v>-6.3071671533141416E-3</v>
      </c>
      <c r="N1552" s="16">
        <f>Table2[[#This Row],[F]]/mass</f>
        <v>-4.2047781022094277E-2</v>
      </c>
      <c r="O1552" s="16">
        <f>N1552*(dt) + O1551</f>
        <v>-1.4892975316765171</v>
      </c>
      <c r="P1552" s="18">
        <f>O1552*dt + P1551</f>
        <v>-0.23996099879551877</v>
      </c>
      <c r="R1552" s="17">
        <v>1551</v>
      </c>
      <c r="S1552" s="16">
        <f>S1551+dt</f>
        <v>15.499999999999714</v>
      </c>
      <c r="T1552" s="16">
        <f>-springK*(W1551)+grav*mass-$Y$2*V1551</f>
        <v>-2.9208325237002177E-3</v>
      </c>
      <c r="U1552" s="16">
        <f>Table24[[#This Row],[F]]/mass</f>
        <v>-1.9472216824668119E-2</v>
      </c>
      <c r="V1552" s="16">
        <f>U1552*(dt) + V1551</f>
        <v>-1.4142553018317972</v>
      </c>
      <c r="W1552" s="18">
        <f>V1552*dt + W1551</f>
        <v>-0.23951353718062768</v>
      </c>
    </row>
    <row r="1553" spans="1:23" x14ac:dyDescent="0.25">
      <c r="A1553">
        <v>77.55</v>
      </c>
      <c r="B1553">
        <v>0.36199999999999999</v>
      </c>
      <c r="C1553">
        <v>-0.51</v>
      </c>
      <c r="D1553">
        <f t="shared" si="144"/>
        <v>-2.5999999999999968E-2</v>
      </c>
      <c r="E1553">
        <f t="shared" si="145"/>
        <v>0.18900000000000006</v>
      </c>
      <c r="F1553" s="24">
        <f t="shared" si="146"/>
        <v>3.8258999999999953E-2</v>
      </c>
      <c r="G1553" s="24">
        <f t="shared" si="147"/>
        <v>0.11627185500000008</v>
      </c>
      <c r="H1553" s="24">
        <f t="shared" si="148"/>
        <v>1.9507500000000001E-2</v>
      </c>
      <c r="I1553" s="24">
        <f t="shared" si="149"/>
        <v>0.17403835500000003</v>
      </c>
      <c r="K1553" s="17">
        <v>1552</v>
      </c>
      <c r="L1553" s="16">
        <f>L1552+dt</f>
        <v>15.509999999999714</v>
      </c>
      <c r="M1553" s="16">
        <f>-springK*(P1552)+grav*mass</f>
        <v>9.064610215882718E-2</v>
      </c>
      <c r="N1553" s="16">
        <f>Table2[[#This Row],[F]]/mass</f>
        <v>0.60430734772551453</v>
      </c>
      <c r="O1553" s="16">
        <f>N1553*(dt) + O1552</f>
        <v>-1.4832544581992619</v>
      </c>
      <c r="P1553" s="18">
        <f>O1553*dt + P1552</f>
        <v>-0.25479354337751137</v>
      </c>
      <c r="R1553" s="17">
        <v>1552</v>
      </c>
      <c r="S1553" s="16">
        <f>S1552+dt</f>
        <v>15.509999999999714</v>
      </c>
      <c r="T1553" s="16">
        <f>-springK*(W1552)+grav*mass-$Y$2*V1552</f>
        <v>8.9147382347717893E-2</v>
      </c>
      <c r="U1553" s="16">
        <f>Table24[[#This Row],[F]]/mass</f>
        <v>0.59431588231811927</v>
      </c>
      <c r="V1553" s="16">
        <f>U1553*(dt) + V1552</f>
        <v>-1.4083121430086161</v>
      </c>
      <c r="W1553" s="18">
        <f>V1553*dt + W1552</f>
        <v>-0.25359665861071384</v>
      </c>
    </row>
    <row r="1554" spans="1:23" x14ac:dyDescent="0.25">
      <c r="A1554">
        <v>77.599999999999994</v>
      </c>
      <c r="B1554">
        <v>0.33500000000000002</v>
      </c>
      <c r="C1554">
        <v>-0.55000000000000004</v>
      </c>
      <c r="D1554">
        <f t="shared" si="144"/>
        <v>1.0000000000000009E-3</v>
      </c>
      <c r="E1554">
        <f t="shared" si="145"/>
        <v>0.21600000000000003</v>
      </c>
      <c r="F1554" s="24">
        <f t="shared" si="146"/>
        <v>-1.4715000000000012E-3</v>
      </c>
      <c r="G1554" s="24">
        <f t="shared" si="147"/>
        <v>0.15186528000000002</v>
      </c>
      <c r="H1554" s="24">
        <f t="shared" si="148"/>
        <v>2.2687500000000003E-2</v>
      </c>
      <c r="I1554" s="24">
        <f t="shared" si="149"/>
        <v>0.17308128</v>
      </c>
      <c r="K1554" s="17">
        <v>1553</v>
      </c>
      <c r="L1554" s="16">
        <f>L1553+dt</f>
        <v>15.519999999999714</v>
      </c>
      <c r="M1554" s="16">
        <f>-springK*(P1553)+grav*mass</f>
        <v>0.18720596738759898</v>
      </c>
      <c r="N1554" s="16">
        <f>Table2[[#This Row],[F]]/mass</f>
        <v>1.2480397825839933</v>
      </c>
      <c r="O1554" s="16">
        <f>N1554*(dt) + O1553</f>
        <v>-1.4707740603734221</v>
      </c>
      <c r="P1554" s="18">
        <f>O1554*dt + P1553</f>
        <v>-0.26950128398124557</v>
      </c>
      <c r="R1554" s="17">
        <v>1553</v>
      </c>
      <c r="S1554" s="16">
        <f>S1553+dt</f>
        <v>15.519999999999714</v>
      </c>
      <c r="T1554" s="16">
        <f>-springK*(W1553)+grav*mass-$Y$2*V1553</f>
        <v>0.1808225596987556</v>
      </c>
      <c r="U1554" s="16">
        <f>Table24[[#This Row],[F]]/mass</f>
        <v>1.2054837313250375</v>
      </c>
      <c r="V1554" s="16">
        <f>U1554*(dt) + V1553</f>
        <v>-1.3962573056953658</v>
      </c>
      <c r="W1554" s="18">
        <f>V1554*dt + W1553</f>
        <v>-0.26755923166766749</v>
      </c>
    </row>
    <row r="1555" spans="1:23" x14ac:dyDescent="0.25">
      <c r="A1555">
        <v>77.650000000000006</v>
      </c>
      <c r="B1555">
        <v>0.308</v>
      </c>
      <c r="C1555">
        <v>-0.52</v>
      </c>
      <c r="D1555">
        <f t="shared" si="144"/>
        <v>2.8000000000000025E-2</v>
      </c>
      <c r="E1555">
        <f t="shared" si="145"/>
        <v>0.24300000000000005</v>
      </c>
      <c r="F1555" s="24">
        <f t="shared" si="146"/>
        <v>-4.120200000000003E-2</v>
      </c>
      <c r="G1555" s="24">
        <f t="shared" si="147"/>
        <v>0.19220449500000009</v>
      </c>
      <c r="H1555" s="24">
        <f t="shared" si="148"/>
        <v>2.0280000000000003E-2</v>
      </c>
      <c r="I1555" s="24">
        <f t="shared" si="149"/>
        <v>0.17128249500000006</v>
      </c>
      <c r="K1555" s="17">
        <v>1554</v>
      </c>
      <c r="L1555" s="16">
        <f>L1554+dt</f>
        <v>15.529999999999713</v>
      </c>
      <c r="M1555" s="16">
        <f>-springK*(P1554)+grav*mass</f>
        <v>0.2829533587179085</v>
      </c>
      <c r="N1555" s="16">
        <f>Table2[[#This Row],[F]]/mass</f>
        <v>1.8863557247860567</v>
      </c>
      <c r="O1555" s="16">
        <f>N1555*(dt) + O1554</f>
        <v>-1.4519105031255615</v>
      </c>
      <c r="P1555" s="18">
        <f>O1555*dt + P1554</f>
        <v>-0.28402038901250121</v>
      </c>
      <c r="R1555" s="17">
        <v>1554</v>
      </c>
      <c r="S1555" s="16">
        <f>S1554+dt</f>
        <v>15.529999999999713</v>
      </c>
      <c r="T1555" s="16">
        <f>-springK*(W1554)+grav*mass-$Y$2*V1554</f>
        <v>0.27170685546221063</v>
      </c>
      <c r="U1555" s="16">
        <f>Table24[[#This Row],[F]]/mass</f>
        <v>1.8113790364147375</v>
      </c>
      <c r="V1555" s="16">
        <f>U1555*(dt) + V1554</f>
        <v>-1.3781435153312185</v>
      </c>
      <c r="W1555" s="18">
        <f>V1555*dt + W1554</f>
        <v>-0.28134066682097969</v>
      </c>
    </row>
    <row r="1556" spans="1:23" x14ac:dyDescent="0.25">
      <c r="A1556">
        <v>77.7</v>
      </c>
      <c r="B1556">
        <v>0.28399999999999997</v>
      </c>
      <c r="C1556">
        <v>-0.43</v>
      </c>
      <c r="D1556">
        <f t="shared" si="144"/>
        <v>5.2000000000000046E-2</v>
      </c>
      <c r="E1556">
        <f t="shared" si="145"/>
        <v>0.26700000000000007</v>
      </c>
      <c r="F1556" s="24">
        <f t="shared" si="146"/>
        <v>-7.6518000000000072E-2</v>
      </c>
      <c r="G1556" s="24">
        <f t="shared" si="147"/>
        <v>0.23204569500000011</v>
      </c>
      <c r="H1556" s="24">
        <f t="shared" si="148"/>
        <v>1.3867499999999998E-2</v>
      </c>
      <c r="I1556" s="24">
        <f t="shared" si="149"/>
        <v>0.16939519500000003</v>
      </c>
      <c r="K1556" s="17">
        <v>1555</v>
      </c>
      <c r="L1556" s="16">
        <f>L1555+dt</f>
        <v>15.539999999999713</v>
      </c>
      <c r="M1556" s="16">
        <f>-springK*(P1555)+grav*mass</f>
        <v>0.37747273247138269</v>
      </c>
      <c r="N1556" s="16">
        <f>Table2[[#This Row],[F]]/mass</f>
        <v>2.5164848831425513</v>
      </c>
      <c r="O1556" s="16">
        <f>N1556*(dt) + O1555</f>
        <v>-1.4267456542941359</v>
      </c>
      <c r="P1556" s="18">
        <f>O1556*dt + P1555</f>
        <v>-0.29828784555544258</v>
      </c>
      <c r="R1556" s="17">
        <v>1555</v>
      </c>
      <c r="S1556" s="16">
        <f>S1555+dt</f>
        <v>15.539999999999713</v>
      </c>
      <c r="T1556" s="16">
        <f>-springK*(W1555)+grav*mass-$Y$2*V1555</f>
        <v>0.36140588451990902</v>
      </c>
      <c r="U1556" s="16">
        <f>Table24[[#This Row],[F]]/mass</f>
        <v>2.4093725634660603</v>
      </c>
      <c r="V1556" s="16">
        <f>U1556*(dt) + V1555</f>
        <v>-1.354049789696558</v>
      </c>
      <c r="W1556" s="18">
        <f>V1556*dt + W1555</f>
        <v>-0.29488116471794529</v>
      </c>
    </row>
    <row r="1557" spans="1:23" x14ac:dyDescent="0.25">
      <c r="A1557">
        <v>77.75</v>
      </c>
      <c r="B1557">
        <v>0.26500000000000001</v>
      </c>
      <c r="C1557">
        <v>-0.3</v>
      </c>
      <c r="D1557">
        <f t="shared" si="144"/>
        <v>7.1000000000000008E-2</v>
      </c>
      <c r="E1557">
        <f t="shared" si="145"/>
        <v>0.28600000000000003</v>
      </c>
      <c r="F1557" s="24">
        <f t="shared" si="146"/>
        <v>-0.10447650000000001</v>
      </c>
      <c r="G1557" s="24">
        <f t="shared" si="147"/>
        <v>0.26624598000000005</v>
      </c>
      <c r="H1557" s="24">
        <f t="shared" si="148"/>
        <v>6.7499999999999999E-3</v>
      </c>
      <c r="I1557" s="24">
        <f t="shared" si="149"/>
        <v>0.16851948000000003</v>
      </c>
      <c r="K1557" s="17">
        <v>1556</v>
      </c>
      <c r="L1557" s="16">
        <f>L1556+dt</f>
        <v>15.549999999999713</v>
      </c>
      <c r="M1557" s="16">
        <f>-springK*(P1556)+grav*mass</f>
        <v>0.47035387456593103</v>
      </c>
      <c r="N1557" s="16">
        <f>Table2[[#This Row],[F]]/mass</f>
        <v>3.135692497106207</v>
      </c>
      <c r="O1557" s="16">
        <f>N1557*(dt) + O1556</f>
        <v>-1.3953887293230738</v>
      </c>
      <c r="P1557" s="18">
        <f>O1557*dt + P1556</f>
        <v>-0.31224173284867329</v>
      </c>
      <c r="R1557" s="17">
        <v>1556</v>
      </c>
      <c r="S1557" s="16">
        <f>S1556+dt</f>
        <v>15.549999999999713</v>
      </c>
      <c r="T1557" s="16">
        <f>-springK*(W1556)+grav*mass-$Y$2*V1556</f>
        <v>0.44953043210352039</v>
      </c>
      <c r="U1557" s="16">
        <f>Table24[[#This Row],[F]]/mass</f>
        <v>2.9968695473568028</v>
      </c>
      <c r="V1557" s="16">
        <f>U1557*(dt) + V1556</f>
        <v>-1.3240810942229899</v>
      </c>
      <c r="W1557" s="18">
        <f>V1557*dt + W1556</f>
        <v>-0.30812197566017518</v>
      </c>
    </row>
    <row r="1558" spans="1:23" x14ac:dyDescent="0.25">
      <c r="A1558">
        <v>77.8</v>
      </c>
      <c r="B1558">
        <v>0.253</v>
      </c>
      <c r="C1558">
        <v>-0.14000000000000001</v>
      </c>
      <c r="D1558">
        <f t="shared" si="144"/>
        <v>8.3000000000000018E-2</v>
      </c>
      <c r="E1558">
        <f t="shared" si="145"/>
        <v>0.29800000000000004</v>
      </c>
      <c r="F1558" s="24">
        <f t="shared" si="146"/>
        <v>-0.12213450000000003</v>
      </c>
      <c r="G1558" s="24">
        <f t="shared" si="147"/>
        <v>0.28905702000000005</v>
      </c>
      <c r="H1558" s="24">
        <f t="shared" si="148"/>
        <v>1.4700000000000002E-3</v>
      </c>
      <c r="I1558" s="24">
        <f t="shared" si="149"/>
        <v>0.16839252000000002</v>
      </c>
      <c r="K1558" s="17">
        <v>1557</v>
      </c>
      <c r="L1558" s="16">
        <f>L1557+dt</f>
        <v>15.559999999999713</v>
      </c>
      <c r="M1558" s="16">
        <f>-springK*(P1557)+grav*mass</f>
        <v>0.56119368084486321</v>
      </c>
      <c r="N1558" s="16">
        <f>Table2[[#This Row],[F]]/mass</f>
        <v>3.7412912056324217</v>
      </c>
      <c r="O1558" s="16">
        <f>N1558*(dt) + O1557</f>
        <v>-1.3579758172667495</v>
      </c>
      <c r="P1558" s="18">
        <f>O1558*dt + P1557</f>
        <v>-0.32582149102134078</v>
      </c>
      <c r="R1558" s="17">
        <v>1557</v>
      </c>
      <c r="S1558" s="16">
        <f>S1557+dt</f>
        <v>15.559999999999713</v>
      </c>
      <c r="T1558" s="16">
        <f>-springK*(W1557)+grav*mass-$Y$2*V1557</f>
        <v>0.53569814264196314</v>
      </c>
      <c r="U1558" s="16">
        <f>Table24[[#This Row],[F]]/mass</f>
        <v>3.5713209509464212</v>
      </c>
      <c r="V1558" s="16">
        <f>U1558*(dt) + V1557</f>
        <v>-1.2883678847135258</v>
      </c>
      <c r="W1558" s="18">
        <f>V1558*dt + W1557</f>
        <v>-0.32100565450731045</v>
      </c>
    </row>
    <row r="1559" spans="1:23" x14ac:dyDescent="0.25">
      <c r="A1559">
        <v>77.849999999999994</v>
      </c>
      <c r="B1559">
        <v>0.25</v>
      </c>
      <c r="C1559">
        <v>0.03</v>
      </c>
      <c r="D1559">
        <f t="shared" si="144"/>
        <v>8.6000000000000021E-2</v>
      </c>
      <c r="E1559">
        <f t="shared" si="145"/>
        <v>0.30100000000000005</v>
      </c>
      <c r="F1559" s="24">
        <f t="shared" si="146"/>
        <v>-0.12654900000000005</v>
      </c>
      <c r="G1559" s="24">
        <f t="shared" si="147"/>
        <v>0.29490625500000006</v>
      </c>
      <c r="H1559" s="24">
        <f t="shared" si="148"/>
        <v>6.7500000000000001E-5</v>
      </c>
      <c r="I1559" s="24">
        <f t="shared" si="149"/>
        <v>0.16842475500000001</v>
      </c>
      <c r="K1559" s="17">
        <v>1558</v>
      </c>
      <c r="L1559" s="16">
        <f>L1558+dt</f>
        <v>15.569999999999713</v>
      </c>
      <c r="M1559" s="16">
        <f>-springK*(P1558)+grav*mass</f>
        <v>0.64959790654892857</v>
      </c>
      <c r="N1559" s="16">
        <f>Table2[[#This Row],[F]]/mass</f>
        <v>4.3306527103261905</v>
      </c>
      <c r="O1559" s="16">
        <f>N1559*(dt) + O1558</f>
        <v>-1.3146692901634875</v>
      </c>
      <c r="P1559" s="18">
        <f>O1559*dt + P1558</f>
        <v>-0.33896818392297567</v>
      </c>
      <c r="R1559" s="17">
        <v>1558</v>
      </c>
      <c r="S1559" s="16">
        <f>S1558+dt</f>
        <v>15.569999999999713</v>
      </c>
      <c r="T1559" s="16">
        <f>-springK*(W1558)+grav*mass-$Y$2*V1558</f>
        <v>0.61953517872730424</v>
      </c>
      <c r="U1559" s="16">
        <f>Table24[[#This Row],[F]]/mass</f>
        <v>4.1302345248486949</v>
      </c>
      <c r="V1559" s="16">
        <f>U1559*(dt) + V1558</f>
        <v>-1.247065539465039</v>
      </c>
      <c r="W1559" s="18">
        <f>V1559*dt + W1558</f>
        <v>-0.33347630990196081</v>
      </c>
    </row>
    <row r="1560" spans="1:23" x14ac:dyDescent="0.25">
      <c r="A1560">
        <v>77.900000000000006</v>
      </c>
      <c r="B1560">
        <v>0.25700000000000001</v>
      </c>
      <c r="C1560">
        <v>0.2</v>
      </c>
      <c r="D1560">
        <f t="shared" si="144"/>
        <v>7.9000000000000015E-2</v>
      </c>
      <c r="E1560">
        <f t="shared" si="145"/>
        <v>0.29400000000000004</v>
      </c>
      <c r="F1560" s="24">
        <f t="shared" si="146"/>
        <v>-0.11624850000000002</v>
      </c>
      <c r="G1560" s="24">
        <f t="shared" si="147"/>
        <v>0.28134918000000009</v>
      </c>
      <c r="H1560" s="24">
        <f t="shared" si="148"/>
        <v>3.0000000000000005E-3</v>
      </c>
      <c r="I1560" s="24">
        <f t="shared" si="149"/>
        <v>0.16810068000000006</v>
      </c>
      <c r="K1560" s="17">
        <v>1559</v>
      </c>
      <c r="L1560" s="16">
        <f>L1559+dt</f>
        <v>15.579999999999712</v>
      </c>
      <c r="M1560" s="16">
        <f>-springK*(P1559)+grav*mass</f>
        <v>0.73518287733857135</v>
      </c>
      <c r="N1560" s="16">
        <f>Table2[[#This Row],[F]]/mass</f>
        <v>4.9012191822571429</v>
      </c>
      <c r="O1560" s="16">
        <f>N1560*(dt) + O1559</f>
        <v>-1.2656570983409161</v>
      </c>
      <c r="P1560" s="18">
        <f>O1560*dt + P1559</f>
        <v>-0.35162475490638484</v>
      </c>
      <c r="R1560" s="17">
        <v>1559</v>
      </c>
      <c r="S1560" s="16">
        <f>S1559+dt</f>
        <v>15.579999999999712</v>
      </c>
      <c r="T1560" s="16">
        <f>-springK*(W1559)+grav*mass-$Y$2*V1559</f>
        <v>0.70067784300123004</v>
      </c>
      <c r="U1560" s="16">
        <f>Table24[[#This Row],[F]]/mass</f>
        <v>4.6711856200082007</v>
      </c>
      <c r="V1560" s="16">
        <f>U1560*(dt) + V1559</f>
        <v>-1.2003536832649568</v>
      </c>
      <c r="W1560" s="18">
        <f>V1560*dt + W1559</f>
        <v>-0.34547984673461041</v>
      </c>
    </row>
    <row r="1561" spans="1:23" x14ac:dyDescent="0.25">
      <c r="A1561">
        <v>77.95</v>
      </c>
      <c r="B1561">
        <v>0.27100000000000002</v>
      </c>
      <c r="C1561">
        <v>0.35</v>
      </c>
      <c r="D1561">
        <f t="shared" si="144"/>
        <v>6.5000000000000002E-2</v>
      </c>
      <c r="E1561">
        <f t="shared" si="145"/>
        <v>0.28000000000000003</v>
      </c>
      <c r="F1561" s="24">
        <f t="shared" si="146"/>
        <v>-9.564750000000001E-2</v>
      </c>
      <c r="G1561" s="24">
        <f t="shared" si="147"/>
        <v>0.25519200000000003</v>
      </c>
      <c r="H1561" s="24">
        <f t="shared" si="148"/>
        <v>9.1874999999999978E-3</v>
      </c>
      <c r="I1561" s="24">
        <f t="shared" si="149"/>
        <v>0.16873200000000002</v>
      </c>
      <c r="K1561" s="17">
        <v>1560</v>
      </c>
      <c r="L1561" s="16">
        <f>L1560+dt</f>
        <v>15.589999999999712</v>
      </c>
      <c r="M1561" s="16">
        <f>-springK*(P1560)+grav*mass</f>
        <v>0.817577154440565</v>
      </c>
      <c r="N1561" s="16">
        <f>Table2[[#This Row],[F]]/mass</f>
        <v>5.4505143629371</v>
      </c>
      <c r="O1561" s="16">
        <f>N1561*(dt) + O1560</f>
        <v>-1.211151954711545</v>
      </c>
      <c r="P1561" s="18">
        <f>O1561*dt + P1560</f>
        <v>-0.36373627445350032</v>
      </c>
      <c r="R1561" s="17">
        <v>1560</v>
      </c>
      <c r="S1561" s="16">
        <f>S1560+dt</f>
        <v>15.589999999999712</v>
      </c>
      <c r="T1561" s="16">
        <f>-springK*(W1560)+grav*mass-$Y$2*V1560</f>
        <v>0.77877415592557853</v>
      </c>
      <c r="U1561" s="16">
        <f>Table24[[#This Row],[F]]/mass</f>
        <v>5.1918277061705238</v>
      </c>
      <c r="V1561" s="16">
        <f>U1561*(dt) + V1560</f>
        <v>-1.1484354062032516</v>
      </c>
      <c r="W1561" s="18">
        <f>V1561*dt + W1560</f>
        <v>-0.35696420079664293</v>
      </c>
    </row>
    <row r="1562" spans="1:23" x14ac:dyDescent="0.25">
      <c r="A1562">
        <v>78</v>
      </c>
      <c r="B1562">
        <v>0.29199999999999998</v>
      </c>
      <c r="C1562">
        <v>0.47</v>
      </c>
      <c r="D1562">
        <f t="shared" si="144"/>
        <v>4.4000000000000039E-2</v>
      </c>
      <c r="E1562">
        <f t="shared" si="145"/>
        <v>0.25900000000000006</v>
      </c>
      <c r="F1562" s="24">
        <f t="shared" si="146"/>
        <v>-6.4746000000000067E-2</v>
      </c>
      <c r="G1562" s="24">
        <f t="shared" si="147"/>
        <v>0.21834865500000009</v>
      </c>
      <c r="H1562" s="24">
        <f t="shared" si="148"/>
        <v>1.6567499999999999E-2</v>
      </c>
      <c r="I1562" s="24">
        <f t="shared" si="149"/>
        <v>0.17017015500000005</v>
      </c>
      <c r="K1562" s="17">
        <v>1561</v>
      </c>
      <c r="L1562" s="16">
        <f>L1561+dt</f>
        <v>15.599999999999712</v>
      </c>
      <c r="M1562" s="16">
        <f>-springK*(P1561)+grav*mass</f>
        <v>0.89642314669228695</v>
      </c>
      <c r="N1562" s="16">
        <f>Table2[[#This Row],[F]]/mass</f>
        <v>5.9761543112819133</v>
      </c>
      <c r="O1562" s="16">
        <f>N1562*(dt) + O1561</f>
        <v>-1.1513904115987259</v>
      </c>
      <c r="P1562" s="18">
        <f>O1562*dt + P1561</f>
        <v>-0.37525017856948756</v>
      </c>
      <c r="R1562" s="17">
        <v>1561</v>
      </c>
      <c r="S1562" s="16">
        <f>S1561+dt</f>
        <v>15.599999999999712</v>
      </c>
      <c r="T1562" s="16">
        <f>-springK*(W1561)+grav*mass-$Y$2*V1561</f>
        <v>0.85348538259234874</v>
      </c>
      <c r="U1562" s="16">
        <f>Table24[[#This Row],[F]]/mass</f>
        <v>5.6899025506156589</v>
      </c>
      <c r="V1562" s="16">
        <f>U1562*(dt) + V1561</f>
        <v>-1.091536380697095</v>
      </c>
      <c r="W1562" s="18">
        <f>V1562*dt + W1561</f>
        <v>-0.36787956460361387</v>
      </c>
    </row>
    <row r="1563" spans="1:23" x14ac:dyDescent="0.25">
      <c r="A1563">
        <v>78.05</v>
      </c>
      <c r="B1563">
        <v>0.317</v>
      </c>
      <c r="C1563">
        <v>0.53</v>
      </c>
      <c r="D1563">
        <f t="shared" si="144"/>
        <v>1.9000000000000017E-2</v>
      </c>
      <c r="E1563">
        <f t="shared" si="145"/>
        <v>0.23400000000000004</v>
      </c>
      <c r="F1563" s="24">
        <f t="shared" si="146"/>
        <v>-2.7958500000000025E-2</v>
      </c>
      <c r="G1563" s="24">
        <f t="shared" si="147"/>
        <v>0.17823078000000006</v>
      </c>
      <c r="H1563" s="24">
        <f t="shared" si="148"/>
        <v>2.1067500000000003E-2</v>
      </c>
      <c r="I1563" s="24">
        <f t="shared" si="149"/>
        <v>0.17133978000000005</v>
      </c>
      <c r="K1563" s="17">
        <v>1562</v>
      </c>
      <c r="L1563" s="16">
        <f>L1562+dt</f>
        <v>15.609999999999712</v>
      </c>
      <c r="M1563" s="16">
        <f>-springK*(P1562)+grav*mass</f>
        <v>0.97137866248736393</v>
      </c>
      <c r="N1563" s="16">
        <f>Table2[[#This Row],[F]]/mass</f>
        <v>6.4758577499157601</v>
      </c>
      <c r="O1563" s="16">
        <f>N1563*(dt) + O1562</f>
        <v>-1.0866318340995682</v>
      </c>
      <c r="P1563" s="18">
        <f>O1563*dt + P1562</f>
        <v>-0.38611649691048322</v>
      </c>
      <c r="R1563" s="17">
        <v>1562</v>
      </c>
      <c r="S1563" s="16">
        <f>S1562+dt</f>
        <v>15.609999999999712</v>
      </c>
      <c r="T1563" s="16">
        <f>-springK*(W1562)+grav*mass-$Y$2*V1562</f>
        <v>0.92448750195022322</v>
      </c>
      <c r="U1563" s="16">
        <f>Table24[[#This Row],[F]]/mass</f>
        <v>6.1632500130014884</v>
      </c>
      <c r="V1563" s="16">
        <f>U1563*(dt) + V1562</f>
        <v>-1.0299038805670802</v>
      </c>
      <c r="W1563" s="18">
        <f>V1563*dt + W1562</f>
        <v>-0.37817860340928466</v>
      </c>
    </row>
    <row r="1564" spans="1:23" x14ac:dyDescent="0.25">
      <c r="A1564">
        <v>78.099999999999994</v>
      </c>
      <c r="B1564">
        <v>0.34499999999999997</v>
      </c>
      <c r="C1564">
        <v>0.54</v>
      </c>
      <c r="D1564">
        <f t="shared" si="144"/>
        <v>-8.9999999999999525E-3</v>
      </c>
      <c r="E1564">
        <f t="shared" si="145"/>
        <v>0.20600000000000007</v>
      </c>
      <c r="F1564" s="24">
        <f t="shared" si="146"/>
        <v>1.3243499999999931E-2</v>
      </c>
      <c r="G1564" s="24">
        <f t="shared" si="147"/>
        <v>0.1381291800000001</v>
      </c>
      <c r="H1564" s="24">
        <f t="shared" si="148"/>
        <v>2.1870000000000001E-2</v>
      </c>
      <c r="I1564" s="24">
        <f t="shared" si="149"/>
        <v>0.17324268000000004</v>
      </c>
      <c r="K1564" s="17">
        <v>1563</v>
      </c>
      <c r="L1564" s="16">
        <f>L1563+dt</f>
        <v>15.619999999999711</v>
      </c>
      <c r="M1564" s="16">
        <f>-springK*(P1563)+grav*mass</f>
        <v>1.0421183948872457</v>
      </c>
      <c r="N1564" s="16">
        <f>Table2[[#This Row],[F]]/mass</f>
        <v>6.9474559659149717</v>
      </c>
      <c r="O1564" s="16">
        <f>N1564*(dt) + O1563</f>
        <v>-1.0171572744404185</v>
      </c>
      <c r="P1564" s="18">
        <f>O1564*dt + P1563</f>
        <v>-0.39628806965488739</v>
      </c>
      <c r="R1564" s="17">
        <v>1563</v>
      </c>
      <c r="S1564" s="16">
        <f>S1563+dt</f>
        <v>15.619999999999711</v>
      </c>
      <c r="T1564" s="16">
        <f>-springK*(W1563)+grav*mass-$Y$2*V1563</f>
        <v>0.99147261207501025</v>
      </c>
      <c r="U1564" s="16">
        <f>Table24[[#This Row],[F]]/mass</f>
        <v>6.6098174138334018</v>
      </c>
      <c r="V1564" s="16">
        <f>U1564*(dt) + V1563</f>
        <v>-0.96380570642874619</v>
      </c>
      <c r="W1564" s="18">
        <f>V1564*dt + W1563</f>
        <v>-0.38781666047357211</v>
      </c>
    </row>
    <row r="1565" spans="1:23" x14ac:dyDescent="0.25">
      <c r="A1565">
        <v>78.150000000000006</v>
      </c>
      <c r="B1565">
        <v>0.371</v>
      </c>
      <c r="C1565">
        <v>0.49</v>
      </c>
      <c r="D1565">
        <f t="shared" si="144"/>
        <v>-3.4999999999999976E-2</v>
      </c>
      <c r="E1565">
        <f t="shared" si="145"/>
        <v>0.18000000000000005</v>
      </c>
      <c r="F1565" s="24">
        <f t="shared" si="146"/>
        <v>5.1502499999999965E-2</v>
      </c>
      <c r="G1565" s="24">
        <f t="shared" si="147"/>
        <v>0.10546200000000006</v>
      </c>
      <c r="H1565" s="24">
        <f t="shared" si="148"/>
        <v>1.8007499999999999E-2</v>
      </c>
      <c r="I1565" s="24">
        <f t="shared" si="149"/>
        <v>0.17497200000000002</v>
      </c>
      <c r="K1565" s="17">
        <v>1564</v>
      </c>
      <c r="L1565" s="16">
        <f>L1564+dt</f>
        <v>15.629999999999711</v>
      </c>
      <c r="M1565" s="16">
        <f>-springK*(P1564)+grav*mass</f>
        <v>1.1083353334533166</v>
      </c>
      <c r="N1565" s="16">
        <f>Table2[[#This Row],[F]]/mass</f>
        <v>7.3889022230221109</v>
      </c>
      <c r="O1565" s="16">
        <f>N1565*(dt) + O1564</f>
        <v>-0.94326825221019739</v>
      </c>
      <c r="P1565" s="18">
        <f>O1565*dt + P1564</f>
        <v>-0.40572075217698939</v>
      </c>
      <c r="R1565" s="17">
        <v>1564</v>
      </c>
      <c r="S1565" s="16">
        <f>S1564+dt</f>
        <v>15.629999999999711</v>
      </c>
      <c r="T1565" s="16">
        <f>-springK*(W1564)+grav*mass-$Y$2*V1564</f>
        <v>1.0541502653893831</v>
      </c>
      <c r="U1565" s="16">
        <f>Table24[[#This Row],[F]]/mass</f>
        <v>7.027668435929221</v>
      </c>
      <c r="V1565" s="16">
        <f>U1565*(dt) + V1564</f>
        <v>-0.89352902206945395</v>
      </c>
      <c r="W1565" s="18">
        <f>V1565*dt + W1564</f>
        <v>-0.39675195069426666</v>
      </c>
    </row>
    <row r="1566" spans="1:23" x14ac:dyDescent="0.25">
      <c r="A1566">
        <v>78.2</v>
      </c>
      <c r="B1566">
        <v>0.39400000000000002</v>
      </c>
      <c r="C1566">
        <v>0.39</v>
      </c>
      <c r="D1566">
        <f t="shared" si="144"/>
        <v>-5.7999999999999996E-2</v>
      </c>
      <c r="E1566">
        <f t="shared" si="145"/>
        <v>0.15700000000000003</v>
      </c>
      <c r="F1566" s="24">
        <f t="shared" si="146"/>
        <v>8.5346999999999992E-2</v>
      </c>
      <c r="G1566" s="24">
        <f t="shared" si="147"/>
        <v>8.0232495000000029E-2</v>
      </c>
      <c r="H1566" s="24">
        <f t="shared" si="148"/>
        <v>1.1407500000000001E-2</v>
      </c>
      <c r="I1566" s="24">
        <f t="shared" si="149"/>
        <v>0.17698699500000004</v>
      </c>
      <c r="K1566" s="17">
        <v>1565</v>
      </c>
      <c r="L1566" s="16">
        <f>L1565+dt</f>
        <v>15.639999999999711</v>
      </c>
      <c r="M1566" s="16">
        <f>-springK*(P1565)+grav*mass</f>
        <v>1.169742096672201</v>
      </c>
      <c r="N1566" s="16">
        <f>Table2[[#This Row],[F]]/mass</f>
        <v>7.7982806444813404</v>
      </c>
      <c r="O1566" s="16">
        <f>N1566*(dt) + O1565</f>
        <v>-0.86528544576538402</v>
      </c>
      <c r="P1566" s="18">
        <f>O1566*dt + P1565</f>
        <v>-0.41437360663464323</v>
      </c>
      <c r="R1566" s="17">
        <v>1565</v>
      </c>
      <c r="S1566" s="16">
        <f>S1565+dt</f>
        <v>15.639999999999711</v>
      </c>
      <c r="T1566" s="16">
        <f>-springK*(W1565)+grav*mass-$Y$2*V1565</f>
        <v>1.1122487280417452</v>
      </c>
      <c r="U1566" s="16">
        <f>Table24[[#This Row],[F]]/mass</f>
        <v>7.4149915202783019</v>
      </c>
      <c r="V1566" s="16">
        <f>U1566*(dt) + V1565</f>
        <v>-0.81937910686667093</v>
      </c>
      <c r="W1566" s="18">
        <f>V1566*dt + W1565</f>
        <v>-0.40494574176293335</v>
      </c>
    </row>
    <row r="1567" spans="1:23" x14ac:dyDescent="0.25">
      <c r="A1567">
        <v>78.25</v>
      </c>
      <c r="B1567">
        <v>0.41</v>
      </c>
      <c r="C1567">
        <v>0.24</v>
      </c>
      <c r="D1567">
        <f t="shared" si="144"/>
        <v>-7.3999999999999955E-2</v>
      </c>
      <c r="E1567">
        <f t="shared" si="145"/>
        <v>0.14100000000000007</v>
      </c>
      <c r="F1567" s="24">
        <f t="shared" si="146"/>
        <v>0.10889099999999995</v>
      </c>
      <c r="G1567" s="24">
        <f t="shared" si="147"/>
        <v>6.4712655000000063E-2</v>
      </c>
      <c r="H1567" s="24">
        <f t="shared" si="148"/>
        <v>4.3200000000000001E-3</v>
      </c>
      <c r="I1567" s="24">
        <f t="shared" si="149"/>
        <v>0.17792365500000001</v>
      </c>
      <c r="K1567" s="17">
        <v>1566</v>
      </c>
      <c r="L1567" s="16">
        <f>L1566+dt</f>
        <v>15.649999999999711</v>
      </c>
      <c r="M1567" s="16">
        <f>-springK*(P1566)+grav*mass</f>
        <v>1.2260721791915274</v>
      </c>
      <c r="N1567" s="16">
        <f>Table2[[#This Row],[F]]/mass</f>
        <v>8.1738145279435166</v>
      </c>
      <c r="O1567" s="16">
        <f>N1567*(dt) + O1566</f>
        <v>-0.78354730048594889</v>
      </c>
      <c r="P1567" s="18">
        <f>O1567*dt + P1566</f>
        <v>-0.42220907963950272</v>
      </c>
      <c r="R1567" s="17">
        <v>1566</v>
      </c>
      <c r="S1567" s="16">
        <f>S1566+dt</f>
        <v>15.649999999999711</v>
      </c>
      <c r="T1567" s="16">
        <f>-springK*(W1566)+grav*mass-$Y$2*V1566</f>
        <v>1.1655161579835627</v>
      </c>
      <c r="U1567" s="16">
        <f>Table24[[#This Row],[F]]/mass</f>
        <v>7.7701077198904178</v>
      </c>
      <c r="V1567" s="16">
        <f>U1567*(dt) + V1566</f>
        <v>-0.74167802966776675</v>
      </c>
      <c r="W1567" s="18">
        <f>V1567*dt + W1566</f>
        <v>-0.41236252205961105</v>
      </c>
    </row>
    <row r="1568" spans="1:23" x14ac:dyDescent="0.25">
      <c r="A1568">
        <v>78.3</v>
      </c>
      <c r="B1568">
        <v>0.41799999999999998</v>
      </c>
      <c r="C1568">
        <v>0.08</v>
      </c>
      <c r="D1568">
        <f t="shared" si="144"/>
        <v>-8.1999999999999962E-2</v>
      </c>
      <c r="E1568">
        <f t="shared" si="145"/>
        <v>0.13300000000000006</v>
      </c>
      <c r="F1568" s="24">
        <f t="shared" si="146"/>
        <v>0.12066299999999994</v>
      </c>
      <c r="G1568" s="24">
        <f t="shared" si="147"/>
        <v>5.7577695000000054E-2</v>
      </c>
      <c r="H1568" s="24">
        <f t="shared" si="148"/>
        <v>4.8000000000000001E-4</v>
      </c>
      <c r="I1568" s="24">
        <f t="shared" si="149"/>
        <v>0.17872069500000001</v>
      </c>
      <c r="K1568" s="17">
        <v>1567</v>
      </c>
      <c r="L1568" s="16">
        <f>L1567+dt</f>
        <v>15.659999999999711</v>
      </c>
      <c r="M1568" s="16">
        <f>-springK*(P1567)+grav*mass</f>
        <v>1.2770811084531626</v>
      </c>
      <c r="N1568" s="16">
        <f>Table2[[#This Row],[F]]/mass</f>
        <v>8.5138740563544175</v>
      </c>
      <c r="O1568" s="16">
        <f>N1568*(dt) + O1567</f>
        <v>-0.69840855992240469</v>
      </c>
      <c r="P1568" s="18">
        <f>O1568*dt + P1567</f>
        <v>-0.42919316523872675</v>
      </c>
      <c r="R1568" s="17">
        <v>1567</v>
      </c>
      <c r="S1568" s="16">
        <f>S1567+dt</f>
        <v>15.659999999999711</v>
      </c>
      <c r="T1568" s="16">
        <f>-springK*(W1567)+grav*mass-$Y$2*V1567</f>
        <v>1.2137216966377355</v>
      </c>
      <c r="U1568" s="16">
        <f>Table24[[#This Row],[F]]/mass</f>
        <v>8.0914779775849048</v>
      </c>
      <c r="V1568" s="16">
        <f>U1568*(dt) + V1567</f>
        <v>-0.6607632498919177</v>
      </c>
      <c r="W1568" s="18">
        <f>V1568*dt + W1567</f>
        <v>-0.41897015455853021</v>
      </c>
    </row>
    <row r="1569" spans="1:23" x14ac:dyDescent="0.25">
      <c r="A1569">
        <v>78.349999999999994</v>
      </c>
      <c r="B1569">
        <v>0.41799999999999998</v>
      </c>
      <c r="C1569">
        <v>-0.1</v>
      </c>
      <c r="D1569">
        <f t="shared" si="144"/>
        <v>-8.1999999999999962E-2</v>
      </c>
      <c r="E1569">
        <f t="shared" si="145"/>
        <v>0.13300000000000006</v>
      </c>
      <c r="F1569" s="24">
        <f t="shared" si="146"/>
        <v>0.12066299999999994</v>
      </c>
      <c r="G1569" s="24">
        <f t="shared" si="147"/>
        <v>5.7577695000000054E-2</v>
      </c>
      <c r="H1569" s="24">
        <f t="shared" si="148"/>
        <v>7.5000000000000012E-4</v>
      </c>
      <c r="I1569" s="24">
        <f t="shared" si="149"/>
        <v>0.17899069500000001</v>
      </c>
      <c r="K1569" s="17">
        <v>1568</v>
      </c>
      <c r="L1569" s="16">
        <f>L1568+dt</f>
        <v>15.66999999999971</v>
      </c>
      <c r="M1569" s="16">
        <f>-springK*(P1568)+grav*mass</f>
        <v>1.3225475057041109</v>
      </c>
      <c r="N1569" s="16">
        <f>Table2[[#This Row],[F]]/mass</f>
        <v>8.81698337136074</v>
      </c>
      <c r="O1569" s="16">
        <f>N1569*(dt) + O1568</f>
        <v>-0.61023872620879727</v>
      </c>
      <c r="P1569" s="18">
        <f>O1569*dt + P1568</f>
        <v>-0.4352955525008147</v>
      </c>
      <c r="R1569" s="17">
        <v>1568</v>
      </c>
      <c r="S1569" s="16">
        <f>S1568+dt</f>
        <v>15.66999999999971</v>
      </c>
      <c r="T1569" s="16">
        <f>-springK*(W1568)+grav*mass-$Y$2*V1568</f>
        <v>1.2566564694259235</v>
      </c>
      <c r="U1569" s="16">
        <f>Table24[[#This Row],[F]]/mass</f>
        <v>8.3777097961728231</v>
      </c>
      <c r="V1569" s="16">
        <f>U1569*(dt) + V1568</f>
        <v>-0.57698615193018943</v>
      </c>
      <c r="W1569" s="18">
        <f>V1569*dt + W1568</f>
        <v>-0.42474001607783207</v>
      </c>
    </row>
    <row r="1570" spans="1:23" x14ac:dyDescent="0.25">
      <c r="A1570">
        <v>78.400000000000006</v>
      </c>
      <c r="B1570">
        <v>0.40899999999999997</v>
      </c>
      <c r="C1570">
        <v>-0.26</v>
      </c>
      <c r="D1570">
        <f t="shared" si="144"/>
        <v>-7.2999999999999954E-2</v>
      </c>
      <c r="E1570">
        <f t="shared" si="145"/>
        <v>0.14200000000000007</v>
      </c>
      <c r="F1570" s="24">
        <f t="shared" si="146"/>
        <v>0.10741949999999993</v>
      </c>
      <c r="G1570" s="24">
        <f t="shared" si="147"/>
        <v>6.5633820000000065E-2</v>
      </c>
      <c r="H1570" s="24">
        <f t="shared" si="148"/>
        <v>5.0700000000000007E-3</v>
      </c>
      <c r="I1570" s="24">
        <f t="shared" si="149"/>
        <v>0.17812332</v>
      </c>
      <c r="K1570" s="17">
        <v>1569</v>
      </c>
      <c r="L1570" s="16">
        <f>L1569+dt</f>
        <v>15.67999999999971</v>
      </c>
      <c r="M1570" s="16">
        <f>-springK*(P1569)+grav*mass</f>
        <v>1.3622740467803036</v>
      </c>
      <c r="N1570" s="16">
        <f>Table2[[#This Row],[F]]/mass</f>
        <v>9.0818269785353571</v>
      </c>
      <c r="O1570" s="16">
        <f>N1570*(dt) + O1569</f>
        <v>-0.5194204564234437</v>
      </c>
      <c r="P1570" s="18">
        <f>O1570*dt + P1569</f>
        <v>-0.44048975706504911</v>
      </c>
      <c r="R1570" s="17">
        <v>1569</v>
      </c>
      <c r="S1570" s="16">
        <f>S1569+dt</f>
        <v>15.67999999999971</v>
      </c>
      <c r="T1570" s="16">
        <f>-springK*(W1569)+grav*mass-$Y$2*V1569</f>
        <v>1.294134490818617</v>
      </c>
      <c r="U1570" s="16">
        <f>Table24[[#This Row],[F]]/mass</f>
        <v>8.6275632721241138</v>
      </c>
      <c r="V1570" s="16">
        <f>U1570*(dt) + V1569</f>
        <v>-0.49071051920894826</v>
      </c>
      <c r="W1570" s="18">
        <f>V1570*dt + W1569</f>
        <v>-0.42964712126992155</v>
      </c>
    </row>
    <row r="1571" spans="1:23" x14ac:dyDescent="0.25">
      <c r="A1571">
        <v>78.45</v>
      </c>
      <c r="B1571">
        <v>0.39100000000000001</v>
      </c>
      <c r="C1571">
        <v>-0.41</v>
      </c>
      <c r="D1571">
        <f t="shared" si="144"/>
        <v>-5.4999999999999993E-2</v>
      </c>
      <c r="E1571">
        <f t="shared" si="145"/>
        <v>0.16000000000000003</v>
      </c>
      <c r="F1571" s="24">
        <f t="shared" si="146"/>
        <v>8.0932499999999991E-2</v>
      </c>
      <c r="G1571" s="24">
        <f t="shared" si="147"/>
        <v>8.3328000000000041E-2</v>
      </c>
      <c r="H1571" s="24">
        <f t="shared" si="148"/>
        <v>1.2607499999999997E-2</v>
      </c>
      <c r="I1571" s="24">
        <f t="shared" si="149"/>
        <v>0.17686800000000003</v>
      </c>
      <c r="K1571" s="17">
        <v>1570</v>
      </c>
      <c r="L1571" s="16">
        <f>L1570+dt</f>
        <v>15.68999999999971</v>
      </c>
      <c r="M1571" s="16">
        <f>-springK*(P1570)+grav*mass</f>
        <v>1.3960883184934698</v>
      </c>
      <c r="N1571" s="16">
        <f>Table2[[#This Row],[F]]/mass</f>
        <v>9.3072554566231318</v>
      </c>
      <c r="O1571" s="16">
        <f>N1571*(dt) + O1570</f>
        <v>-0.42634790185721239</v>
      </c>
      <c r="P1571" s="18">
        <f>O1571*dt + P1570</f>
        <v>-0.44475323608362122</v>
      </c>
      <c r="R1571" s="17">
        <v>1570</v>
      </c>
      <c r="S1571" s="16">
        <f>S1570+dt</f>
        <v>15.68999999999971</v>
      </c>
      <c r="T1571" s="16">
        <f>-springK*(W1570)+grav*mass-$Y$2*V1570</f>
        <v>1.325993469986398</v>
      </c>
      <c r="U1571" s="16">
        <f>Table24[[#This Row],[F]]/mass</f>
        <v>8.8399564665759875</v>
      </c>
      <c r="V1571" s="16">
        <f>U1571*(dt) + V1570</f>
        <v>-0.40231095454318838</v>
      </c>
      <c r="W1571" s="18">
        <f>V1571*dt + W1570</f>
        <v>-0.43367023081535344</v>
      </c>
    </row>
    <row r="1572" spans="1:23" x14ac:dyDescent="0.25">
      <c r="A1572">
        <v>78.5</v>
      </c>
      <c r="B1572">
        <v>0.36799999999999999</v>
      </c>
      <c r="C1572">
        <v>-0.5</v>
      </c>
      <c r="D1572">
        <f t="shared" si="144"/>
        <v>-3.1999999999999973E-2</v>
      </c>
      <c r="E1572">
        <f t="shared" si="145"/>
        <v>0.18300000000000005</v>
      </c>
      <c r="F1572" s="24">
        <f t="shared" si="146"/>
        <v>4.7087999999999963E-2</v>
      </c>
      <c r="G1572" s="24">
        <f t="shared" si="147"/>
        <v>0.10900669500000006</v>
      </c>
      <c r="H1572" s="24">
        <f t="shared" si="148"/>
        <v>1.8749999999999999E-2</v>
      </c>
      <c r="I1572" s="24">
        <f t="shared" si="149"/>
        <v>0.17484469499999999</v>
      </c>
      <c r="K1572" s="17">
        <v>1571</v>
      </c>
      <c r="L1572" s="16">
        <f>L1571+dt</f>
        <v>15.69999999999971</v>
      </c>
      <c r="M1572" s="16">
        <f>-springK*(P1571)+grav*mass</f>
        <v>1.4238435669043741</v>
      </c>
      <c r="N1572" s="16">
        <f>Table2[[#This Row],[F]]/mass</f>
        <v>9.4922904460291608</v>
      </c>
      <c r="O1572" s="16">
        <f>N1572*(dt) + O1571</f>
        <v>-0.33142499739692077</v>
      </c>
      <c r="P1572" s="18">
        <f>O1572*dt + P1571</f>
        <v>-0.44806748605759045</v>
      </c>
      <c r="R1572" s="17">
        <v>1571</v>
      </c>
      <c r="S1572" s="16">
        <f>S1571+dt</f>
        <v>15.69999999999971</v>
      </c>
      <c r="T1572" s="16">
        <f>-springK*(W1571)+grav*mass-$Y$2*V1571</f>
        <v>1.3520955135624939</v>
      </c>
      <c r="U1572" s="16">
        <f>Table24[[#This Row],[F]]/mass</f>
        <v>9.0139700904166258</v>
      </c>
      <c r="V1572" s="16">
        <f>U1572*(dt) + V1571</f>
        <v>-0.31217125363902209</v>
      </c>
      <c r="W1572" s="18">
        <f>V1572*dt + W1571</f>
        <v>-0.43679194335174365</v>
      </c>
    </row>
    <row r="1573" spans="1:23" x14ac:dyDescent="0.25">
      <c r="A1573">
        <v>78.55</v>
      </c>
      <c r="B1573">
        <v>0.34100000000000003</v>
      </c>
      <c r="C1573">
        <v>-0.54</v>
      </c>
      <c r="D1573">
        <f t="shared" si="144"/>
        <v>-5.0000000000000044E-3</v>
      </c>
      <c r="E1573">
        <f t="shared" si="145"/>
        <v>0.21000000000000002</v>
      </c>
      <c r="F1573" s="24">
        <f t="shared" si="146"/>
        <v>7.3575000000000073E-3</v>
      </c>
      <c r="G1573" s="24">
        <f t="shared" si="147"/>
        <v>0.14354550000000002</v>
      </c>
      <c r="H1573" s="24">
        <f t="shared" si="148"/>
        <v>2.1870000000000001E-2</v>
      </c>
      <c r="I1573" s="24">
        <f t="shared" si="149"/>
        <v>0.17277300000000004</v>
      </c>
      <c r="K1573" s="17">
        <v>1572</v>
      </c>
      <c r="L1573" s="16">
        <f>L1572+dt</f>
        <v>15.70999999999971</v>
      </c>
      <c r="M1573" s="16">
        <f>-springK*(P1572)+grav*mass</f>
        <v>1.4454193342349135</v>
      </c>
      <c r="N1573" s="16">
        <f>Table2[[#This Row],[F]]/mass</f>
        <v>9.6361288948994233</v>
      </c>
      <c r="O1573" s="16">
        <f>N1573*(dt) + O1572</f>
        <v>-0.23506370844792654</v>
      </c>
      <c r="P1573" s="18">
        <f>O1573*dt + P1572</f>
        <v>-0.45041812314206969</v>
      </c>
      <c r="R1573" s="17">
        <v>1572</v>
      </c>
      <c r="S1573" s="16">
        <f>S1572+dt</f>
        <v>15.70999999999971</v>
      </c>
      <c r="T1573" s="16">
        <f>-springK*(W1572)+grav*mass-$Y$2*V1572</f>
        <v>1.37232772247349</v>
      </c>
      <c r="U1573" s="16">
        <f>Table24[[#This Row],[F]]/mass</f>
        <v>9.1488514831565997</v>
      </c>
      <c r="V1573" s="16">
        <f>U1573*(dt) + V1572</f>
        <v>-0.22068273880745609</v>
      </c>
      <c r="W1573" s="18">
        <f>V1573*dt + W1572</f>
        <v>-0.43899877073981819</v>
      </c>
    </row>
    <row r="1574" spans="1:23" x14ac:dyDescent="0.25">
      <c r="A1574">
        <v>78.599999999999994</v>
      </c>
      <c r="B1574">
        <v>0.314</v>
      </c>
      <c r="C1574">
        <v>-0.52</v>
      </c>
      <c r="D1574">
        <f t="shared" si="144"/>
        <v>2.200000000000002E-2</v>
      </c>
      <c r="E1574">
        <f t="shared" si="145"/>
        <v>0.23700000000000004</v>
      </c>
      <c r="F1574" s="24">
        <f t="shared" si="146"/>
        <v>-3.2373000000000034E-2</v>
      </c>
      <c r="G1574" s="24">
        <f t="shared" si="147"/>
        <v>0.18283009500000005</v>
      </c>
      <c r="H1574" s="24">
        <f t="shared" si="148"/>
        <v>2.0280000000000003E-2</v>
      </c>
      <c r="I1574" s="24">
        <f t="shared" si="149"/>
        <v>0.17073709500000001</v>
      </c>
      <c r="K1574" s="17">
        <v>1573</v>
      </c>
      <c r="L1574" s="16">
        <f>L1573+dt</f>
        <v>15.719999999999709</v>
      </c>
      <c r="M1574" s="16">
        <f>-springK*(P1573)+grav*mass</f>
        <v>1.4607219816548735</v>
      </c>
      <c r="N1574" s="16">
        <f>Table2[[#This Row],[F]]/mass</f>
        <v>9.7381465443658239</v>
      </c>
      <c r="O1574" s="16">
        <f>N1574*(dt) + O1573</f>
        <v>-0.13768224300426829</v>
      </c>
      <c r="P1574" s="18">
        <f>O1574*dt + P1573</f>
        <v>-0.45179494557211236</v>
      </c>
      <c r="R1574" s="17">
        <v>1573</v>
      </c>
      <c r="S1574" s="16">
        <f>S1573+dt</f>
        <v>15.719999999999709</v>
      </c>
      <c r="T1574" s="16">
        <f>-springK*(W1573)+grav*mass-$Y$2*V1573</f>
        <v>1.3866026802550235</v>
      </c>
      <c r="U1574" s="16">
        <f>Table24[[#This Row],[F]]/mass</f>
        <v>9.2440178683668233</v>
      </c>
      <c r="V1574" s="16">
        <f>U1574*(dt) + V1573</f>
        <v>-0.12824256012378787</v>
      </c>
      <c r="W1574" s="18">
        <f>V1574*dt + W1573</f>
        <v>-0.44028119634105606</v>
      </c>
    </row>
    <row r="1575" spans="1:23" x14ac:dyDescent="0.25">
      <c r="A1575">
        <v>78.650000000000006</v>
      </c>
      <c r="B1575">
        <v>0.28899999999999998</v>
      </c>
      <c r="C1575">
        <v>-0.45</v>
      </c>
      <c r="D1575">
        <f t="shared" si="144"/>
        <v>4.7000000000000042E-2</v>
      </c>
      <c r="E1575">
        <f t="shared" si="145"/>
        <v>0.26200000000000007</v>
      </c>
      <c r="F1575" s="24">
        <f t="shared" si="146"/>
        <v>-6.9160500000000055E-2</v>
      </c>
      <c r="G1575" s="24">
        <f t="shared" si="147"/>
        <v>0.22343622000000013</v>
      </c>
      <c r="H1575" s="24">
        <f t="shared" si="148"/>
        <v>1.51875E-2</v>
      </c>
      <c r="I1575" s="24">
        <f t="shared" si="149"/>
        <v>0.16946322000000005</v>
      </c>
      <c r="K1575" s="17">
        <v>1574</v>
      </c>
      <c r="L1575" s="16">
        <f>L1574+dt</f>
        <v>15.729999999999709</v>
      </c>
      <c r="M1575" s="16">
        <f>-springK*(P1574)+grav*mass</f>
        <v>1.4696850956744514</v>
      </c>
      <c r="N1575" s="16">
        <f>Table2[[#This Row],[F]]/mass</f>
        <v>9.7979006378296756</v>
      </c>
      <c r="O1575" s="16">
        <f>N1575*(dt) + O1574</f>
        <v>-3.9703236625971527E-2</v>
      </c>
      <c r="P1575" s="18">
        <f>O1575*dt + P1574</f>
        <v>-0.45219197793837207</v>
      </c>
      <c r="R1575" s="17">
        <v>1574</v>
      </c>
      <c r="S1575" s="16">
        <f>S1574+dt</f>
        <v>15.729999999999709</v>
      </c>
      <c r="T1575" s="16">
        <f>-springK*(W1574)+grav*mass-$Y$2*V1574</f>
        <v>1.3948588307403988</v>
      </c>
      <c r="U1575" s="16">
        <f>Table24[[#This Row],[F]]/mass</f>
        <v>9.299058871602659</v>
      </c>
      <c r="V1575" s="16">
        <f>U1575*(dt) + V1574</f>
        <v>-3.5251971407761276E-2</v>
      </c>
      <c r="W1575" s="18">
        <f>V1575*dt + W1574</f>
        <v>-0.44063371605513368</v>
      </c>
    </row>
    <row r="1576" spans="1:23" x14ac:dyDescent="0.25">
      <c r="A1576">
        <v>78.7</v>
      </c>
      <c r="B1576">
        <v>0.26900000000000002</v>
      </c>
      <c r="C1576">
        <v>-0.33</v>
      </c>
      <c r="D1576">
        <f t="shared" si="144"/>
        <v>6.7000000000000004E-2</v>
      </c>
      <c r="E1576">
        <f t="shared" si="145"/>
        <v>0.28200000000000003</v>
      </c>
      <c r="F1576" s="24">
        <f t="shared" si="146"/>
        <v>-9.8590499999999998E-2</v>
      </c>
      <c r="G1576" s="24">
        <f t="shared" si="147"/>
        <v>0.25885062000000003</v>
      </c>
      <c r="H1576" s="24">
        <f t="shared" si="148"/>
        <v>8.1675000000000011E-3</v>
      </c>
      <c r="I1576" s="24">
        <f t="shared" si="149"/>
        <v>0.16842762000000003</v>
      </c>
      <c r="K1576" s="17">
        <v>1575</v>
      </c>
      <c r="L1576" s="16">
        <f>L1575+dt</f>
        <v>15.739999999999709</v>
      </c>
      <c r="M1576" s="16">
        <f>-springK*(P1575)+grav*mass</f>
        <v>1.4722697763788022</v>
      </c>
      <c r="N1576" s="16">
        <f>Table2[[#This Row],[F]]/mass</f>
        <v>9.8151318425253482</v>
      </c>
      <c r="O1576" s="16">
        <f>N1576*(dt) + O1575</f>
        <v>5.8448081799281959E-2</v>
      </c>
      <c r="P1576" s="18">
        <f>O1576*dt + P1575</f>
        <v>-0.45160749712037923</v>
      </c>
      <c r="R1576" s="17">
        <v>1575</v>
      </c>
      <c r="S1576" s="16">
        <f>S1575+dt</f>
        <v>15.739999999999709</v>
      </c>
      <c r="T1576" s="16">
        <f>-springK*(W1575)+grav*mass-$Y$2*V1575</f>
        <v>1.3970607434903279</v>
      </c>
      <c r="U1576" s="16">
        <f>Table24[[#This Row],[F]]/mass</f>
        <v>9.3137382899355199</v>
      </c>
      <c r="V1576" s="16">
        <f>U1576*(dt) + V1575</f>
        <v>5.788541149159393E-2</v>
      </c>
      <c r="W1576" s="18">
        <f>V1576*dt + W1575</f>
        <v>-0.44005486194021776</v>
      </c>
    </row>
    <row r="1577" spans="1:23" x14ac:dyDescent="0.25">
      <c r="A1577">
        <v>78.75</v>
      </c>
      <c r="B1577">
        <v>0.25600000000000001</v>
      </c>
      <c r="C1577">
        <v>-0.18</v>
      </c>
      <c r="D1577">
        <f t="shared" si="144"/>
        <v>8.0000000000000016E-2</v>
      </c>
      <c r="E1577">
        <f t="shared" si="145"/>
        <v>0.29500000000000004</v>
      </c>
      <c r="F1577" s="24">
        <f t="shared" si="146"/>
        <v>-0.11772000000000002</v>
      </c>
      <c r="G1577" s="24">
        <f t="shared" si="147"/>
        <v>0.28326637500000007</v>
      </c>
      <c r="H1577" s="24">
        <f t="shared" si="148"/>
        <v>2.4299999999999999E-3</v>
      </c>
      <c r="I1577" s="24">
        <f t="shared" si="149"/>
        <v>0.16797637500000004</v>
      </c>
      <c r="K1577" s="17">
        <v>1576</v>
      </c>
      <c r="L1577" s="16">
        <f>L1576+dt</f>
        <v>15.749999999999709</v>
      </c>
      <c r="M1577" s="16">
        <f>-springK*(P1576)+grav*mass</f>
        <v>1.4684648062536685</v>
      </c>
      <c r="N1577" s="16">
        <f>Table2[[#This Row],[F]]/mass</f>
        <v>9.7897653750244569</v>
      </c>
      <c r="O1577" s="16">
        <f>N1577*(dt) + O1576</f>
        <v>0.15634573554952652</v>
      </c>
      <c r="P1577" s="18">
        <f>O1577*dt + P1576</f>
        <v>-0.45004403976488394</v>
      </c>
      <c r="R1577" s="17">
        <v>1576</v>
      </c>
      <c r="S1577" s="16">
        <f>S1576+dt</f>
        <v>15.749999999999709</v>
      </c>
      <c r="T1577" s="16">
        <f>-springK*(W1576)+grav*mass-$Y$2*V1576</f>
        <v>1.393199265819326</v>
      </c>
      <c r="U1577" s="16">
        <f>Table24[[#This Row],[F]]/mass</f>
        <v>9.2879951054621728</v>
      </c>
      <c r="V1577" s="16">
        <f>U1577*(dt) + V1576</f>
        <v>0.15076536254621564</v>
      </c>
      <c r="W1577" s="18">
        <f>V1577*dt + W1576</f>
        <v>-0.43854720831475558</v>
      </c>
    </row>
    <row r="1578" spans="1:23" x14ac:dyDescent="0.25">
      <c r="A1578">
        <v>78.8</v>
      </c>
      <c r="B1578">
        <v>0.251</v>
      </c>
      <c r="C1578">
        <v>-0.01</v>
      </c>
      <c r="D1578">
        <f t="shared" si="144"/>
        <v>8.500000000000002E-2</v>
      </c>
      <c r="E1578">
        <f t="shared" si="145"/>
        <v>0.30000000000000004</v>
      </c>
      <c r="F1578" s="24">
        <f t="shared" si="146"/>
        <v>-0.12507750000000004</v>
      </c>
      <c r="G1578" s="24">
        <f t="shared" si="147"/>
        <v>0.29295000000000004</v>
      </c>
      <c r="H1578" s="24">
        <f t="shared" si="148"/>
        <v>7.5000000000000002E-6</v>
      </c>
      <c r="I1578" s="24">
        <f t="shared" si="149"/>
        <v>0.16788</v>
      </c>
      <c r="K1578" s="17">
        <v>1577</v>
      </c>
      <c r="L1578" s="16">
        <f>L1577+dt</f>
        <v>15.759999999999708</v>
      </c>
      <c r="M1578" s="16">
        <f>-springK*(P1577)+grav*mass</f>
        <v>1.4582866988693943</v>
      </c>
      <c r="N1578" s="16">
        <f>Table2[[#This Row],[F]]/mass</f>
        <v>9.7219113257959631</v>
      </c>
      <c r="O1578" s="16">
        <f>N1578*(dt) + O1577</f>
        <v>0.25356484880748614</v>
      </c>
      <c r="P1578" s="18">
        <f>O1578*dt + P1577</f>
        <v>-0.44750839127680908</v>
      </c>
      <c r="R1578" s="17">
        <v>1577</v>
      </c>
      <c r="S1578" s="16">
        <f>S1577+dt</f>
        <v>15.759999999999708</v>
      </c>
      <c r="T1578" s="16">
        <f>-springK*(W1577)+grav*mass-$Y$2*V1577</f>
        <v>1.3832915607665124</v>
      </c>
      <c r="U1578" s="16">
        <f>Table24[[#This Row],[F]]/mass</f>
        <v>9.2219437384434162</v>
      </c>
      <c r="V1578" s="16">
        <f>U1578*(dt) + V1577</f>
        <v>0.24298479993064981</v>
      </c>
      <c r="W1578" s="18">
        <f>V1578*dt + W1577</f>
        <v>-0.43611736031544907</v>
      </c>
    </row>
    <row r="1579" spans="1:23" x14ac:dyDescent="0.25">
      <c r="A1579">
        <v>78.849999999999994</v>
      </c>
      <c r="B1579">
        <v>0.255</v>
      </c>
      <c r="C1579">
        <v>0.17</v>
      </c>
      <c r="D1579">
        <f t="shared" si="144"/>
        <v>8.1000000000000016E-2</v>
      </c>
      <c r="E1579">
        <f t="shared" si="145"/>
        <v>0.29600000000000004</v>
      </c>
      <c r="F1579" s="24">
        <f t="shared" si="146"/>
        <v>-0.11919150000000003</v>
      </c>
      <c r="G1579" s="24">
        <f t="shared" si="147"/>
        <v>0.28519008000000007</v>
      </c>
      <c r="H1579" s="24">
        <f t="shared" si="148"/>
        <v>2.1675000000000002E-3</v>
      </c>
      <c r="I1579" s="24">
        <f t="shared" si="149"/>
        <v>0.16816608000000002</v>
      </c>
      <c r="K1579" s="17">
        <v>1578</v>
      </c>
      <c r="L1579" s="16">
        <f>L1578+dt</f>
        <v>15.769999999999708</v>
      </c>
      <c r="M1579" s="16">
        <f>-springK*(P1578)+grav*mass</f>
        <v>1.4417796272120269</v>
      </c>
      <c r="N1579" s="16">
        <f>Table2[[#This Row],[F]]/mass</f>
        <v>9.6118641814135124</v>
      </c>
      <c r="O1579" s="16">
        <f>N1579*(dt) + O1578</f>
        <v>0.3496834906216213</v>
      </c>
      <c r="P1579" s="18">
        <f>O1579*dt + P1578</f>
        <v>-0.44401155637059286</v>
      </c>
      <c r="R1579" s="17">
        <v>1578</v>
      </c>
      <c r="S1579" s="16">
        <f>S1578+dt</f>
        <v>15.769999999999708</v>
      </c>
      <c r="T1579" s="16">
        <f>-springK*(W1578)+grav*mass-$Y$2*V1578</f>
        <v>1.3673810308536429</v>
      </c>
      <c r="U1579" s="16">
        <f>Table24[[#This Row],[F]]/mass</f>
        <v>9.1158735390242871</v>
      </c>
      <c r="V1579" s="16">
        <f>U1579*(dt) + V1578</f>
        <v>0.33414353532089269</v>
      </c>
      <c r="W1579" s="18">
        <f>V1579*dt + W1578</f>
        <v>-0.43277592496224015</v>
      </c>
    </row>
    <row r="1580" spans="1:23" x14ac:dyDescent="0.25">
      <c r="A1580">
        <v>78.900000000000006</v>
      </c>
      <c r="B1580">
        <v>0.26800000000000002</v>
      </c>
      <c r="C1580">
        <v>0.32</v>
      </c>
      <c r="D1580">
        <f t="shared" si="144"/>
        <v>6.8000000000000005E-2</v>
      </c>
      <c r="E1580">
        <f t="shared" si="145"/>
        <v>0.28300000000000003</v>
      </c>
      <c r="F1580" s="24">
        <f t="shared" si="146"/>
        <v>-0.10006200000000001</v>
      </c>
      <c r="G1580" s="24">
        <f t="shared" si="147"/>
        <v>0.26068969500000005</v>
      </c>
      <c r="H1580" s="24">
        <f t="shared" si="148"/>
        <v>7.6800000000000002E-3</v>
      </c>
      <c r="I1580" s="24">
        <f t="shared" si="149"/>
        <v>0.16830769500000003</v>
      </c>
      <c r="K1580" s="17">
        <v>1579</v>
      </c>
      <c r="L1580" s="16">
        <f>L1579+dt</f>
        <v>15.779999999999708</v>
      </c>
      <c r="M1580" s="16">
        <f>-springK*(P1579)+grav*mass</f>
        <v>1.4190152319725595</v>
      </c>
      <c r="N1580" s="16">
        <f>Table2[[#This Row],[F]]/mass</f>
        <v>9.460101546483731</v>
      </c>
      <c r="O1580" s="16">
        <f>N1580*(dt) + O1579</f>
        <v>0.44428450608645864</v>
      </c>
      <c r="P1580" s="18">
        <f>O1580*dt + P1579</f>
        <v>-0.4395687113097283</v>
      </c>
      <c r="R1580" s="17">
        <v>1579</v>
      </c>
      <c r="S1580" s="16">
        <f>S1579+dt</f>
        <v>15.779999999999708</v>
      </c>
      <c r="T1580" s="16">
        <f>-springK*(W1579)+grav*mass-$Y$2*V1579</f>
        <v>1.3455371279688624</v>
      </c>
      <c r="U1580" s="16">
        <f>Table24[[#This Row],[F]]/mass</f>
        <v>8.9702475197924159</v>
      </c>
      <c r="V1580" s="16">
        <f>U1580*(dt) + V1579</f>
        <v>0.42384601051881687</v>
      </c>
      <c r="W1580" s="18">
        <f>V1580*dt + W1579</f>
        <v>-0.42853746485705196</v>
      </c>
    </row>
    <row r="1581" spans="1:23" x14ac:dyDescent="0.25">
      <c r="A1581">
        <v>78.95</v>
      </c>
      <c r="B1581">
        <v>0.28699999999999998</v>
      </c>
      <c r="C1581">
        <v>0.44</v>
      </c>
      <c r="D1581">
        <f t="shared" si="144"/>
        <v>4.9000000000000044E-2</v>
      </c>
      <c r="E1581">
        <f t="shared" si="145"/>
        <v>0.26400000000000007</v>
      </c>
      <c r="F1581" s="24">
        <f t="shared" si="146"/>
        <v>-7.2103500000000056E-2</v>
      </c>
      <c r="G1581" s="24">
        <f t="shared" si="147"/>
        <v>0.22686048000000011</v>
      </c>
      <c r="H1581" s="24">
        <f t="shared" si="148"/>
        <v>1.4519999999999998E-2</v>
      </c>
      <c r="I1581" s="24">
        <f t="shared" si="149"/>
        <v>0.16927698000000005</v>
      </c>
      <c r="K1581" s="17">
        <v>1580</v>
      </c>
      <c r="L1581" s="16">
        <f>L1580+dt</f>
        <v>15.789999999999708</v>
      </c>
      <c r="M1581" s="16">
        <f>-springK*(P1580)+grav*mass</f>
        <v>1.3900923106263312</v>
      </c>
      <c r="N1581" s="16">
        <f>Table2[[#This Row],[F]]/mass</f>
        <v>9.2672820708422083</v>
      </c>
      <c r="O1581" s="16">
        <f>N1581*(dt) + O1580</f>
        <v>0.53695732679488073</v>
      </c>
      <c r="P1581" s="18">
        <f>O1581*dt + P1580</f>
        <v>-0.43419913804177951</v>
      </c>
      <c r="R1581" s="17">
        <v>1580</v>
      </c>
      <c r="S1581" s="16">
        <f>S1580+dt</f>
        <v>15.789999999999708</v>
      </c>
      <c r="T1581" s="16">
        <f>-springK*(W1580)+grav*mass-$Y$2*V1580</f>
        <v>1.3178550502088893</v>
      </c>
      <c r="U1581" s="16">
        <f>Table24[[#This Row],[F]]/mass</f>
        <v>8.785700334725929</v>
      </c>
      <c r="V1581" s="16">
        <f>U1581*(dt) + V1580</f>
        <v>0.5117030138660762</v>
      </c>
      <c r="W1581" s="18">
        <f>V1581*dt + W1580</f>
        <v>-0.42342043471839119</v>
      </c>
    </row>
    <row r="1582" spans="1:23" x14ac:dyDescent="0.25">
      <c r="A1582">
        <v>79</v>
      </c>
      <c r="B1582">
        <v>0.312</v>
      </c>
      <c r="C1582">
        <v>0.51</v>
      </c>
      <c r="D1582">
        <f t="shared" si="144"/>
        <v>2.4000000000000021E-2</v>
      </c>
      <c r="E1582">
        <f t="shared" si="145"/>
        <v>0.23900000000000005</v>
      </c>
      <c r="F1582" s="24">
        <f t="shared" si="146"/>
        <v>-3.5316000000000028E-2</v>
      </c>
      <c r="G1582" s="24">
        <f t="shared" si="147"/>
        <v>0.18592885500000006</v>
      </c>
      <c r="H1582" s="24">
        <f t="shared" si="148"/>
        <v>1.9507500000000001E-2</v>
      </c>
      <c r="I1582" s="24">
        <f t="shared" si="149"/>
        <v>0.17012035500000006</v>
      </c>
      <c r="K1582" s="17">
        <v>1581</v>
      </c>
      <c r="L1582" s="16">
        <f>L1581+dt</f>
        <v>15.799999999999708</v>
      </c>
      <c r="M1582" s="16">
        <f>-springK*(P1581)+grav*mass</f>
        <v>1.3551363886519845</v>
      </c>
      <c r="N1582" s="16">
        <f>Table2[[#This Row],[F]]/mass</f>
        <v>9.0342425910132302</v>
      </c>
      <c r="O1582" s="16">
        <f>N1582*(dt) + O1581</f>
        <v>0.62729975270501304</v>
      </c>
      <c r="P1582" s="18">
        <f>O1582*dt + P1581</f>
        <v>-0.42792614051472938</v>
      </c>
      <c r="R1582" s="17">
        <v>1581</v>
      </c>
      <c r="S1582" s="16">
        <f>S1581+dt</f>
        <v>15.799999999999708</v>
      </c>
      <c r="T1582" s="16">
        <f>-springK*(W1581)+grav*mass-$Y$2*V1581</f>
        <v>1.2844553270028605</v>
      </c>
      <c r="U1582" s="16">
        <f>Table24[[#This Row],[F]]/mass</f>
        <v>8.5630355133524034</v>
      </c>
      <c r="V1582" s="16">
        <f>U1582*(dt) + V1581</f>
        <v>0.59733336899960021</v>
      </c>
      <c r="W1582" s="18">
        <f>V1582*dt + W1581</f>
        <v>-0.41744710102839522</v>
      </c>
    </row>
    <row r="1583" spans="1:23" x14ac:dyDescent="0.25">
      <c r="A1583">
        <v>79.05</v>
      </c>
      <c r="B1583">
        <v>0.33900000000000002</v>
      </c>
      <c r="C1583">
        <v>0.53</v>
      </c>
      <c r="D1583">
        <f t="shared" si="144"/>
        <v>-3.0000000000000027E-3</v>
      </c>
      <c r="E1583">
        <f t="shared" si="145"/>
        <v>0.21200000000000002</v>
      </c>
      <c r="F1583" s="24">
        <f t="shared" si="146"/>
        <v>4.4145000000000035E-3</v>
      </c>
      <c r="G1583" s="24">
        <f t="shared" si="147"/>
        <v>0.14629272000000004</v>
      </c>
      <c r="H1583" s="24">
        <f t="shared" si="148"/>
        <v>2.1067500000000003E-2</v>
      </c>
      <c r="I1583" s="24">
        <f t="shared" si="149"/>
        <v>0.17177472000000005</v>
      </c>
      <c r="K1583" s="17">
        <v>1582</v>
      </c>
      <c r="L1583" s="16">
        <f>L1582+dt</f>
        <v>15.809999999999707</v>
      </c>
      <c r="M1583" s="16">
        <f>-springK*(P1582)+grav*mass</f>
        <v>1.3142991747508883</v>
      </c>
      <c r="N1583" s="16">
        <f>Table2[[#This Row],[F]]/mass</f>
        <v>8.7619944983392557</v>
      </c>
      <c r="O1583" s="16">
        <f>N1583*(dt) + O1582</f>
        <v>0.71491969768840558</v>
      </c>
      <c r="P1583" s="18">
        <f>O1583*dt + P1582</f>
        <v>-0.42077694353784534</v>
      </c>
      <c r="R1583" s="17">
        <v>1582</v>
      </c>
      <c r="S1583" s="16">
        <f>S1582+dt</f>
        <v>15.809999999999707</v>
      </c>
      <c r="T1583" s="16">
        <f>-springK*(W1582)+grav*mass-$Y$2*V1582</f>
        <v>1.2454832943258531</v>
      </c>
      <c r="U1583" s="16">
        <f>Table24[[#This Row],[F]]/mass</f>
        <v>8.3032219621723549</v>
      </c>
      <c r="V1583" s="16">
        <f>U1583*(dt) + V1582</f>
        <v>0.68036558862132379</v>
      </c>
      <c r="W1583" s="18">
        <f>V1583*dt + W1582</f>
        <v>-0.41064344514218198</v>
      </c>
    </row>
    <row r="1584" spans="1:23" x14ac:dyDescent="0.25">
      <c r="A1584">
        <v>79.099999999999994</v>
      </c>
      <c r="B1584">
        <v>0.36499999999999999</v>
      </c>
      <c r="C1584">
        <v>0.5</v>
      </c>
      <c r="D1584">
        <f t="shared" si="144"/>
        <v>-2.899999999999997E-2</v>
      </c>
      <c r="E1584">
        <f t="shared" si="145"/>
        <v>0.18600000000000005</v>
      </c>
      <c r="F1584" s="24">
        <f t="shared" si="146"/>
        <v>4.2673499999999955E-2</v>
      </c>
      <c r="G1584" s="24">
        <f t="shared" si="147"/>
        <v>0.11260998000000007</v>
      </c>
      <c r="H1584" s="24">
        <f t="shared" si="148"/>
        <v>1.8749999999999999E-2</v>
      </c>
      <c r="I1584" s="24">
        <f t="shared" si="149"/>
        <v>0.17403348000000002</v>
      </c>
      <c r="K1584" s="17">
        <v>1583</v>
      </c>
      <c r="L1584" s="16">
        <f>L1583+dt</f>
        <v>15.819999999999707</v>
      </c>
      <c r="M1584" s="16">
        <f>-springK*(P1583)+grav*mass</f>
        <v>1.267757902431373</v>
      </c>
      <c r="N1584" s="16">
        <f>Table2[[#This Row],[F]]/mass</f>
        <v>8.4517193495424863</v>
      </c>
      <c r="O1584" s="16">
        <f>N1584*(dt) + O1583</f>
        <v>0.79943689118383043</v>
      </c>
      <c r="P1584" s="18">
        <f>O1584*dt + P1583</f>
        <v>-0.41278257462600704</v>
      </c>
      <c r="R1584" s="17">
        <v>1583</v>
      </c>
      <c r="S1584" s="16">
        <f>S1583+dt</f>
        <v>15.819999999999707</v>
      </c>
      <c r="T1584" s="16">
        <f>-springK*(W1583)+grav*mass-$Y$2*V1583</f>
        <v>1.2011084622869834</v>
      </c>
      <c r="U1584" s="16">
        <f>Table24[[#This Row],[F]]/mass</f>
        <v>8.0073897485798895</v>
      </c>
      <c r="V1584" s="16">
        <f>U1584*(dt) + V1583</f>
        <v>0.76043948610712264</v>
      </c>
      <c r="W1584" s="18">
        <f>V1584*dt + W1583</f>
        <v>-0.40303905028111076</v>
      </c>
    </row>
    <row r="1585" spans="1:23" x14ac:dyDescent="0.25">
      <c r="A1585">
        <v>79.150000000000006</v>
      </c>
      <c r="B1585">
        <v>0.38900000000000001</v>
      </c>
      <c r="C1585">
        <v>0.41</v>
      </c>
      <c r="D1585">
        <f t="shared" si="144"/>
        <v>-5.2999999999999992E-2</v>
      </c>
      <c r="E1585">
        <f t="shared" si="145"/>
        <v>0.16200000000000003</v>
      </c>
      <c r="F1585" s="24">
        <f t="shared" si="146"/>
        <v>7.7989499999999989E-2</v>
      </c>
      <c r="G1585" s="24">
        <f t="shared" si="147"/>
        <v>8.5424220000000037E-2</v>
      </c>
      <c r="H1585" s="24">
        <f t="shared" si="148"/>
        <v>1.2607499999999997E-2</v>
      </c>
      <c r="I1585" s="24">
        <f t="shared" si="149"/>
        <v>0.17602122000000003</v>
      </c>
      <c r="K1585" s="17">
        <v>1584</v>
      </c>
      <c r="L1585" s="16">
        <f>L1584+dt</f>
        <v>15.829999999999707</v>
      </c>
      <c r="M1585" s="16">
        <f>-springK*(P1584)+grav*mass</f>
        <v>1.2157145608153057</v>
      </c>
      <c r="N1585" s="16">
        <f>Table2[[#This Row],[F]]/mass</f>
        <v>8.104763738768705</v>
      </c>
      <c r="O1585" s="16">
        <f>N1585*(dt) + O1584</f>
        <v>0.88048452857151749</v>
      </c>
      <c r="P1585" s="18">
        <f>O1585*dt + P1584</f>
        <v>-0.40397772934029186</v>
      </c>
      <c r="R1585" s="17">
        <v>1584</v>
      </c>
      <c r="S1585" s="16">
        <f>S1584+dt</f>
        <v>15.829999999999707</v>
      </c>
      <c r="T1585" s="16">
        <f>-springK*(W1584)+grav*mass-$Y$2*V1584</f>
        <v>1.1515237778439238</v>
      </c>
      <c r="U1585" s="16">
        <f>Table24[[#This Row],[F]]/mass</f>
        <v>7.6768251856261589</v>
      </c>
      <c r="V1585" s="16">
        <f>U1585*(dt) + V1584</f>
        <v>0.83720773796338421</v>
      </c>
      <c r="W1585" s="18">
        <f>V1585*dt + W1584</f>
        <v>-0.3946669729014769</v>
      </c>
    </row>
    <row r="1586" spans="1:23" x14ac:dyDescent="0.25">
      <c r="A1586">
        <v>79.2</v>
      </c>
      <c r="B1586">
        <v>0.40600000000000003</v>
      </c>
      <c r="C1586">
        <v>0.28000000000000003</v>
      </c>
      <c r="D1586">
        <f t="shared" si="144"/>
        <v>-7.0000000000000007E-2</v>
      </c>
      <c r="E1586">
        <f t="shared" si="145"/>
        <v>0.14500000000000002</v>
      </c>
      <c r="F1586" s="24">
        <f t="shared" si="146"/>
        <v>0.10300500000000001</v>
      </c>
      <c r="G1586" s="24">
        <f t="shared" si="147"/>
        <v>6.8436375000000021E-2</v>
      </c>
      <c r="H1586" s="24">
        <f t="shared" si="148"/>
        <v>5.8800000000000007E-3</v>
      </c>
      <c r="I1586" s="24">
        <f t="shared" si="149"/>
        <v>0.17732137500000003</v>
      </c>
      <c r="K1586" s="17">
        <v>1585</v>
      </c>
      <c r="L1586" s="16">
        <f>L1585+dt</f>
        <v>15.839999999999707</v>
      </c>
      <c r="M1586" s="16">
        <f>-springK*(P1585)+grav*mass</f>
        <v>1.1583950180052998</v>
      </c>
      <c r="N1586" s="16">
        <f>Table2[[#This Row],[F]]/mass</f>
        <v>7.7226334533686654</v>
      </c>
      <c r="O1586" s="16">
        <f>N1586*(dt) + O1585</f>
        <v>0.95771086310520415</v>
      </c>
      <c r="P1586" s="18">
        <f>O1586*dt + P1585</f>
        <v>-0.39440062070923981</v>
      </c>
      <c r="R1586" s="17">
        <v>1585</v>
      </c>
      <c r="S1586" s="16">
        <f>S1585+dt</f>
        <v>15.839999999999707</v>
      </c>
      <c r="T1586" s="16">
        <f>-springK*(W1585)+grav*mass-$Y$2*V1585</f>
        <v>1.0969447858506511</v>
      </c>
      <c r="U1586" s="16">
        <f>Table24[[#This Row],[F]]/mass</f>
        <v>7.3129652390043409</v>
      </c>
      <c r="V1586" s="16">
        <f>U1586*(dt) + V1585</f>
        <v>0.91033739035342764</v>
      </c>
      <c r="W1586" s="18">
        <f>V1586*dt + W1585</f>
        <v>-0.38556359899794262</v>
      </c>
    </row>
    <row r="1587" spans="1:23" x14ac:dyDescent="0.25">
      <c r="A1587">
        <v>79.25</v>
      </c>
      <c r="B1587">
        <v>0.41599999999999998</v>
      </c>
      <c r="C1587">
        <v>0.12</v>
      </c>
      <c r="D1587">
        <f t="shared" si="144"/>
        <v>-7.999999999999996E-2</v>
      </c>
      <c r="E1587">
        <f t="shared" si="145"/>
        <v>0.13500000000000006</v>
      </c>
      <c r="F1587" s="24">
        <f t="shared" si="146"/>
        <v>0.11771999999999994</v>
      </c>
      <c r="G1587" s="24">
        <f t="shared" si="147"/>
        <v>5.9322375000000059E-2</v>
      </c>
      <c r="H1587" s="24">
        <f t="shared" si="148"/>
        <v>1.08E-3</v>
      </c>
      <c r="I1587" s="24">
        <f t="shared" si="149"/>
        <v>0.178122375</v>
      </c>
      <c r="K1587" s="17">
        <v>1586</v>
      </c>
      <c r="L1587" s="16">
        <f>L1586+dt</f>
        <v>15.849999999999707</v>
      </c>
      <c r="M1587" s="16">
        <f>-springK*(P1586)+grav*mass</f>
        <v>1.0960480408171509</v>
      </c>
      <c r="N1587" s="16">
        <f>Table2[[#This Row],[F]]/mass</f>
        <v>7.306986938781006</v>
      </c>
      <c r="O1587" s="16">
        <f>N1587*(dt) + O1586</f>
        <v>1.0307807324930143</v>
      </c>
      <c r="P1587" s="18">
        <f>O1587*dt + P1586</f>
        <v>-0.38409281338430967</v>
      </c>
      <c r="R1587" s="17">
        <v>1586</v>
      </c>
      <c r="S1587" s="16">
        <f>S1586+dt</f>
        <v>15.849999999999707</v>
      </c>
      <c r="T1587" s="16">
        <f>-springK*(W1586)+grav*mass-$Y$2*V1586</f>
        <v>1.0376086920862528</v>
      </c>
      <c r="U1587" s="16">
        <f>Table24[[#This Row],[F]]/mass</f>
        <v>6.9173912805750195</v>
      </c>
      <c r="V1587" s="16">
        <f>U1587*(dt) + V1586</f>
        <v>0.97951130315917778</v>
      </c>
      <c r="W1587" s="18">
        <f>V1587*dt + W1586</f>
        <v>-0.37576848596635087</v>
      </c>
    </row>
    <row r="1588" spans="1:23" x14ac:dyDescent="0.25">
      <c r="A1588">
        <v>79.3</v>
      </c>
      <c r="B1588">
        <v>0.41799999999999998</v>
      </c>
      <c r="C1588">
        <v>-0.06</v>
      </c>
      <c r="D1588">
        <f t="shared" si="144"/>
        <v>-8.1999999999999962E-2</v>
      </c>
      <c r="E1588">
        <f t="shared" si="145"/>
        <v>0.13300000000000006</v>
      </c>
      <c r="F1588" s="24">
        <f t="shared" si="146"/>
        <v>0.12066299999999994</v>
      </c>
      <c r="G1588" s="24">
        <f t="shared" si="147"/>
        <v>5.7577695000000054E-2</v>
      </c>
      <c r="H1588" s="24">
        <f t="shared" si="148"/>
        <v>2.7E-4</v>
      </c>
      <c r="I1588" s="24">
        <f t="shared" si="149"/>
        <v>0.178510695</v>
      </c>
      <c r="K1588" s="17">
        <v>1587</v>
      </c>
      <c r="L1588" s="16">
        <f>L1587+dt</f>
        <v>15.859999999999706</v>
      </c>
      <c r="M1588" s="16">
        <f>-springK*(P1587)+grav*mass</f>
        <v>1.0289442151318557</v>
      </c>
      <c r="N1588" s="16">
        <f>Table2[[#This Row],[F]]/mass</f>
        <v>6.8596281008790383</v>
      </c>
      <c r="O1588" s="16">
        <f>N1588*(dt) + O1587</f>
        <v>1.0993770135018046</v>
      </c>
      <c r="P1588" s="18">
        <f>O1588*dt + P1587</f>
        <v>-0.37309904324929161</v>
      </c>
      <c r="R1588" s="17">
        <v>1587</v>
      </c>
      <c r="S1588" s="16">
        <f>S1587+dt</f>
        <v>15.859999999999706</v>
      </c>
      <c r="T1588" s="16">
        <f>-springK*(W1587)+grav*mass-$Y$2*V1587</f>
        <v>0.97377333233778485</v>
      </c>
      <c r="U1588" s="16">
        <f>Table24[[#This Row],[F]]/mass</f>
        <v>6.4918222155852323</v>
      </c>
      <c r="V1588" s="16">
        <f>U1588*(dt) + V1587</f>
        <v>1.0444295253150302</v>
      </c>
      <c r="W1588" s="18">
        <f>V1588*dt + W1587</f>
        <v>-0.36532419071320055</v>
      </c>
    </row>
    <row r="1589" spans="1:23" x14ac:dyDescent="0.25">
      <c r="A1589">
        <v>79.349999999999994</v>
      </c>
      <c r="B1589">
        <v>0.41</v>
      </c>
      <c r="C1589">
        <v>-0.23</v>
      </c>
      <c r="D1589">
        <f t="shared" si="144"/>
        <v>-7.3999999999999955E-2</v>
      </c>
      <c r="E1589">
        <f t="shared" si="145"/>
        <v>0.14100000000000007</v>
      </c>
      <c r="F1589" s="24">
        <f t="shared" si="146"/>
        <v>0.10889099999999995</v>
      </c>
      <c r="G1589" s="24">
        <f t="shared" si="147"/>
        <v>6.4712655000000063E-2</v>
      </c>
      <c r="H1589" s="24">
        <f t="shared" si="148"/>
        <v>3.9674999999999997E-3</v>
      </c>
      <c r="I1589" s="24">
        <f t="shared" si="149"/>
        <v>0.17757115500000004</v>
      </c>
      <c r="K1589" s="17">
        <v>1588</v>
      </c>
      <c r="L1589" s="16">
        <f>L1588+dt</f>
        <v>15.869999999999706</v>
      </c>
      <c r="M1589" s="16">
        <f>-springK*(P1588)+grav*mass</f>
        <v>0.95737477155288819</v>
      </c>
      <c r="N1589" s="16">
        <f>Table2[[#This Row],[F]]/mass</f>
        <v>6.3824984770192552</v>
      </c>
      <c r="O1589" s="16">
        <f>N1589*(dt) + O1588</f>
        <v>1.1632019982719972</v>
      </c>
      <c r="P1589" s="18">
        <f>O1589*dt + P1588</f>
        <v>-0.36146702326657165</v>
      </c>
      <c r="R1589" s="17">
        <v>1588</v>
      </c>
      <c r="S1589" s="16">
        <f>S1588+dt</f>
        <v>15.869999999999706</v>
      </c>
      <c r="T1589" s="16">
        <f>-springK*(W1588)+grav*mass-$Y$2*V1588</f>
        <v>0.90571605201762029</v>
      </c>
      <c r="U1589" s="16">
        <f>Table24[[#This Row],[F]]/mass</f>
        <v>6.0381070134508024</v>
      </c>
      <c r="V1589" s="16">
        <f>U1589*(dt) + V1588</f>
        <v>1.1048105954495382</v>
      </c>
      <c r="W1589" s="18">
        <f>V1589*dt + W1588</f>
        <v>-0.35427608475870515</v>
      </c>
    </row>
    <row r="1590" spans="1:23" x14ac:dyDescent="0.25">
      <c r="A1590">
        <v>79.400000000000006</v>
      </c>
      <c r="B1590">
        <v>0.39500000000000002</v>
      </c>
      <c r="C1590">
        <v>-0.37</v>
      </c>
      <c r="D1590">
        <f t="shared" si="144"/>
        <v>-5.8999999999999997E-2</v>
      </c>
      <c r="E1590">
        <f t="shared" si="145"/>
        <v>0.15600000000000003</v>
      </c>
      <c r="F1590" s="24">
        <f t="shared" si="146"/>
        <v>8.6818499999999993E-2</v>
      </c>
      <c r="G1590" s="24">
        <f t="shared" si="147"/>
        <v>7.9213680000000022E-2</v>
      </c>
      <c r="H1590" s="24">
        <f t="shared" si="148"/>
        <v>1.0267499999999999E-2</v>
      </c>
      <c r="I1590" s="24">
        <f t="shared" si="149"/>
        <v>0.17629968000000001</v>
      </c>
      <c r="K1590" s="17">
        <v>1589</v>
      </c>
      <c r="L1590" s="16">
        <f>L1589+dt</f>
        <v>15.879999999999706</v>
      </c>
      <c r="M1590" s="16">
        <f>-springK*(P1589)+grav*mass</f>
        <v>0.88165032146538125</v>
      </c>
      <c r="N1590" s="16">
        <f>Table2[[#This Row],[F]]/mass</f>
        <v>5.8776688097692089</v>
      </c>
      <c r="O1590" s="16">
        <f>N1590*(dt) + O1589</f>
        <v>1.2219786863696893</v>
      </c>
      <c r="P1590" s="18">
        <f>O1590*dt + P1589</f>
        <v>-0.34924723640287475</v>
      </c>
      <c r="R1590" s="17">
        <v>1589</v>
      </c>
      <c r="S1590" s="16">
        <f>S1589+dt</f>
        <v>15.879999999999706</v>
      </c>
      <c r="T1590" s="16">
        <f>-springK*(W1589)+grav*mass-$Y$2*V1589</f>
        <v>0.833732501183721</v>
      </c>
      <c r="U1590" s="16">
        <f>Table24[[#This Row],[F]]/mass</f>
        <v>5.5582166745581398</v>
      </c>
      <c r="V1590" s="16">
        <f>U1590*(dt) + V1589</f>
        <v>1.1603927621951196</v>
      </c>
      <c r="W1590" s="18">
        <f>V1590*dt + W1589</f>
        <v>-0.34267215713675397</v>
      </c>
    </row>
    <row r="1591" spans="1:23" x14ac:dyDescent="0.25">
      <c r="A1591">
        <v>79.45</v>
      </c>
      <c r="B1591">
        <v>0.373</v>
      </c>
      <c r="C1591">
        <v>-0.48</v>
      </c>
      <c r="D1591">
        <f t="shared" si="144"/>
        <v>-3.6999999999999977E-2</v>
      </c>
      <c r="E1591">
        <f t="shared" si="145"/>
        <v>0.17800000000000005</v>
      </c>
      <c r="F1591" s="24">
        <f t="shared" si="146"/>
        <v>5.4445499999999973E-2</v>
      </c>
      <c r="G1591" s="24">
        <f t="shared" si="147"/>
        <v>0.10313142000000006</v>
      </c>
      <c r="H1591" s="24">
        <f t="shared" si="148"/>
        <v>1.728E-2</v>
      </c>
      <c r="I1591" s="24">
        <f t="shared" si="149"/>
        <v>0.17485692000000003</v>
      </c>
      <c r="K1591" s="17">
        <v>1590</v>
      </c>
      <c r="L1591" s="16">
        <f>L1590+dt</f>
        <v>15.889999999999706</v>
      </c>
      <c r="M1591" s="16">
        <f>-springK*(P1590)+grav*mass</f>
        <v>0.80209950898271454</v>
      </c>
      <c r="N1591" s="16">
        <f>Table2[[#This Row],[F]]/mass</f>
        <v>5.3473300598847642</v>
      </c>
      <c r="O1591" s="16">
        <f>N1591*(dt) + O1590</f>
        <v>1.275451986968537</v>
      </c>
      <c r="P1591" s="18">
        <f>O1591*dt + P1590</f>
        <v>-0.33649271653318935</v>
      </c>
      <c r="R1591" s="17">
        <v>1590</v>
      </c>
      <c r="S1591" s="16">
        <f>S1590+dt</f>
        <v>15.889999999999706</v>
      </c>
      <c r="T1591" s="16">
        <f>-springK*(W1590)+grav*mass-$Y$2*V1590</f>
        <v>0.75813535019807332</v>
      </c>
      <c r="U1591" s="16">
        <f>Table24[[#This Row],[F]]/mass</f>
        <v>5.0542356679871556</v>
      </c>
      <c r="V1591" s="16">
        <f>U1591*(dt) + V1590</f>
        <v>1.2109351188749911</v>
      </c>
      <c r="W1591" s="18">
        <f>V1591*dt + W1590</f>
        <v>-0.33056280594800408</v>
      </c>
    </row>
    <row r="1592" spans="1:23" x14ac:dyDescent="0.25">
      <c r="A1592">
        <v>79.5</v>
      </c>
      <c r="B1592">
        <v>0.34799999999999998</v>
      </c>
      <c r="C1592">
        <v>-0.53</v>
      </c>
      <c r="D1592">
        <f t="shared" si="144"/>
        <v>-1.1999999999999955E-2</v>
      </c>
      <c r="E1592">
        <f t="shared" si="145"/>
        <v>0.20300000000000007</v>
      </c>
      <c r="F1592" s="24">
        <f t="shared" si="146"/>
        <v>1.7657999999999934E-2</v>
      </c>
      <c r="G1592" s="24">
        <f t="shared" si="147"/>
        <v>0.1341352950000001</v>
      </c>
      <c r="H1592" s="24">
        <f t="shared" si="148"/>
        <v>2.1067500000000003E-2</v>
      </c>
      <c r="I1592" s="24">
        <f t="shared" si="149"/>
        <v>0.17286079500000001</v>
      </c>
      <c r="K1592" s="17">
        <v>1591</v>
      </c>
      <c r="L1592" s="16">
        <f>L1591+dt</f>
        <v>15.899999999999705</v>
      </c>
      <c r="M1592" s="16">
        <f>-springK*(P1591)+grav*mass</f>
        <v>0.71906758463106279</v>
      </c>
      <c r="N1592" s="16">
        <f>Table2[[#This Row],[F]]/mass</f>
        <v>4.7937838975404192</v>
      </c>
      <c r="O1592" s="16">
        <f>N1592*(dt) + O1591</f>
        <v>1.3233898259439412</v>
      </c>
      <c r="P1592" s="18">
        <f>O1592*dt + P1591</f>
        <v>-0.32325881827374991</v>
      </c>
      <c r="R1592" s="17">
        <v>1591</v>
      </c>
      <c r="S1592" s="16">
        <f>S1591+dt</f>
        <v>15.899999999999705</v>
      </c>
      <c r="T1592" s="16">
        <f>-springK*(W1591)+grav*mass-$Y$2*V1591</f>
        <v>0.67925293160263134</v>
      </c>
      <c r="U1592" s="16">
        <f>Table24[[#This Row],[F]]/mass</f>
        <v>4.5283528773508754</v>
      </c>
      <c r="V1592" s="16">
        <f>U1592*(dt) + V1591</f>
        <v>1.2562186476484998</v>
      </c>
      <c r="W1592" s="18">
        <f>V1592*dt + W1591</f>
        <v>-0.31800061947151909</v>
      </c>
    </row>
    <row r="1593" spans="1:23" x14ac:dyDescent="0.25">
      <c r="A1593">
        <v>79.55</v>
      </c>
      <c r="B1593">
        <v>0.32</v>
      </c>
      <c r="C1593">
        <v>-0.53</v>
      </c>
      <c r="D1593">
        <f t="shared" si="144"/>
        <v>1.6000000000000014E-2</v>
      </c>
      <c r="E1593">
        <f t="shared" si="145"/>
        <v>0.23100000000000004</v>
      </c>
      <c r="F1593" s="24">
        <f t="shared" si="146"/>
        <v>-2.354400000000002E-2</v>
      </c>
      <c r="G1593" s="24">
        <f t="shared" si="147"/>
        <v>0.17369005500000007</v>
      </c>
      <c r="H1593" s="24">
        <f t="shared" si="148"/>
        <v>2.1067500000000003E-2</v>
      </c>
      <c r="I1593" s="24">
        <f t="shared" si="149"/>
        <v>0.17121355500000007</v>
      </c>
      <c r="K1593" s="17">
        <v>1592</v>
      </c>
      <c r="L1593" s="16">
        <f>L1592+dt</f>
        <v>15.909999999999705</v>
      </c>
      <c r="M1593" s="16">
        <f>-springK*(P1592)+grav*mass</f>
        <v>0.63291490696211183</v>
      </c>
      <c r="N1593" s="16">
        <f>Table2[[#This Row],[F]]/mass</f>
        <v>4.2194327130807459</v>
      </c>
      <c r="O1593" s="16">
        <f>N1593*(dt) + O1592</f>
        <v>1.3655841530747486</v>
      </c>
      <c r="P1593" s="18">
        <f>O1593*dt + P1592</f>
        <v>-0.30960297674300241</v>
      </c>
      <c r="R1593" s="17">
        <v>1592</v>
      </c>
      <c r="S1593" s="16">
        <f>S1592+dt</f>
        <v>15.909999999999705</v>
      </c>
      <c r="T1593" s="16">
        <f>-springK*(W1592)+grav*mass-$Y$2*V1592</f>
        <v>0.59742781411194057</v>
      </c>
      <c r="U1593" s="16">
        <f>Table24[[#This Row],[F]]/mass</f>
        <v>3.9828520940796039</v>
      </c>
      <c r="V1593" s="16">
        <f>U1593*(dt) + V1592</f>
        <v>1.2960471685892958</v>
      </c>
      <c r="W1593" s="18">
        <f>V1593*dt + W1592</f>
        <v>-0.3050401477856261</v>
      </c>
    </row>
    <row r="1594" spans="1:23" x14ac:dyDescent="0.25">
      <c r="A1594">
        <v>79.599999999999994</v>
      </c>
      <c r="B1594">
        <v>0.29499999999999998</v>
      </c>
      <c r="C1594">
        <v>-0.47</v>
      </c>
      <c r="D1594">
        <f t="shared" si="144"/>
        <v>4.1000000000000036E-2</v>
      </c>
      <c r="E1594">
        <f t="shared" si="145"/>
        <v>0.25600000000000006</v>
      </c>
      <c r="F1594" s="24">
        <f t="shared" si="146"/>
        <v>-6.0331500000000052E-2</v>
      </c>
      <c r="G1594" s="24">
        <f t="shared" si="147"/>
        <v>0.21331968000000007</v>
      </c>
      <c r="H1594" s="24">
        <f t="shared" si="148"/>
        <v>1.6567499999999999E-2</v>
      </c>
      <c r="I1594" s="24">
        <f t="shared" si="149"/>
        <v>0.16955568000000004</v>
      </c>
      <c r="K1594" s="17">
        <v>1593</v>
      </c>
      <c r="L1594" s="16">
        <f>L1593+dt</f>
        <v>15.919999999999705</v>
      </c>
      <c r="M1594" s="16">
        <f>-springK*(P1593)+grav*mass</f>
        <v>0.54401537859694549</v>
      </c>
      <c r="N1594" s="16">
        <f>Table2[[#This Row],[F]]/mass</f>
        <v>3.6267691906463035</v>
      </c>
      <c r="O1594" s="16">
        <f>N1594*(dt) + O1593</f>
        <v>1.4018518449812116</v>
      </c>
      <c r="P1594" s="18">
        <f>O1594*dt + P1593</f>
        <v>-0.2955844582931903</v>
      </c>
      <c r="R1594" s="17">
        <v>1593</v>
      </c>
      <c r="S1594" s="16">
        <f>S1593+dt</f>
        <v>15.919999999999705</v>
      </c>
      <c r="T1594" s="16">
        <f>-springK*(W1593)+grav*mass-$Y$2*V1593</f>
        <v>0.51301531491583641</v>
      </c>
      <c r="U1594" s="16">
        <f>Table24[[#This Row],[F]]/mass</f>
        <v>3.4201020994389095</v>
      </c>
      <c r="V1594" s="16">
        <f>U1594*(dt) + V1593</f>
        <v>1.3302481895836848</v>
      </c>
      <c r="W1594" s="18">
        <f>V1594*dt + W1593</f>
        <v>-0.29173766588978928</v>
      </c>
    </row>
    <row r="1595" spans="1:23" x14ac:dyDescent="0.25">
      <c r="A1595">
        <v>79.650000000000006</v>
      </c>
      <c r="B1595">
        <v>0.27300000000000002</v>
      </c>
      <c r="C1595">
        <v>-0.36</v>
      </c>
      <c r="D1595">
        <f t="shared" si="144"/>
        <v>6.3E-2</v>
      </c>
      <c r="E1595">
        <f t="shared" si="145"/>
        <v>0.27800000000000002</v>
      </c>
      <c r="F1595" s="24">
        <f t="shared" si="146"/>
        <v>-9.2704500000000009E-2</v>
      </c>
      <c r="G1595" s="24">
        <f t="shared" si="147"/>
        <v>0.25155942000000003</v>
      </c>
      <c r="H1595" s="24">
        <f t="shared" si="148"/>
        <v>9.7199999999999995E-3</v>
      </c>
      <c r="I1595" s="24">
        <f t="shared" si="149"/>
        <v>0.16857492000000002</v>
      </c>
      <c r="K1595" s="17">
        <v>1594</v>
      </c>
      <c r="L1595" s="16">
        <f>L1594+dt</f>
        <v>15.929999999999705</v>
      </c>
      <c r="M1595" s="16">
        <f>-springK*(P1594)+grav*mass</f>
        <v>0.45275482348866869</v>
      </c>
      <c r="N1595" s="16">
        <f>Table2[[#This Row],[F]]/mass</f>
        <v>3.0183654899244581</v>
      </c>
      <c r="O1595" s="16">
        <f>N1595*(dt) + O1594</f>
        <v>1.4320354998804563</v>
      </c>
      <c r="P1595" s="18">
        <f>O1595*dt + P1594</f>
        <v>-0.28126410329438573</v>
      </c>
      <c r="R1595" s="17">
        <v>1594</v>
      </c>
      <c r="S1595" s="16">
        <f>S1594+dt</f>
        <v>15.929999999999705</v>
      </c>
      <c r="T1595" s="16">
        <f>-springK*(W1594)+grav*mass-$Y$2*V1594</f>
        <v>0.42638195675294449</v>
      </c>
      <c r="U1595" s="16">
        <f>Table24[[#This Row],[F]]/mass</f>
        <v>2.8425463783529632</v>
      </c>
      <c r="V1595" s="16">
        <f>U1595*(dt) + V1594</f>
        <v>1.3586736533672146</v>
      </c>
      <c r="W1595" s="18">
        <f>V1595*dt + W1594</f>
        <v>-0.27815092935611713</v>
      </c>
    </row>
    <row r="1596" spans="1:23" x14ac:dyDescent="0.25">
      <c r="A1596">
        <v>79.7</v>
      </c>
      <c r="B1596">
        <v>0.25800000000000001</v>
      </c>
      <c r="C1596">
        <v>-0.22</v>
      </c>
      <c r="D1596">
        <f t="shared" si="144"/>
        <v>7.8000000000000014E-2</v>
      </c>
      <c r="E1596">
        <f t="shared" si="145"/>
        <v>0.29300000000000004</v>
      </c>
      <c r="F1596" s="24">
        <f t="shared" si="146"/>
        <v>-0.11477700000000003</v>
      </c>
      <c r="G1596" s="24">
        <f t="shared" si="147"/>
        <v>0.27943849500000006</v>
      </c>
      <c r="H1596" s="24">
        <f t="shared" si="148"/>
        <v>3.6299999999999995E-3</v>
      </c>
      <c r="I1596" s="24">
        <f t="shared" si="149"/>
        <v>0.16829149500000004</v>
      </c>
      <c r="K1596" s="17">
        <v>1595</v>
      </c>
      <c r="L1596" s="16">
        <f>L1595+dt</f>
        <v>15.939999999999705</v>
      </c>
      <c r="M1596" s="16">
        <f>-springK*(P1595)+grav*mass</f>
        <v>0.35952931244645092</v>
      </c>
      <c r="N1596" s="16">
        <f>Table2[[#This Row],[F]]/mass</f>
        <v>2.3968620829763396</v>
      </c>
      <c r="O1596" s="16">
        <f>N1596*(dt) + O1595</f>
        <v>1.4560041207102197</v>
      </c>
      <c r="P1596" s="18">
        <f>O1596*dt + P1595</f>
        <v>-0.26670406208728353</v>
      </c>
      <c r="R1596" s="17">
        <v>1595</v>
      </c>
      <c r="S1596" s="16">
        <f>S1595+dt</f>
        <v>15.939999999999705</v>
      </c>
      <c r="T1596" s="16">
        <f>-springK*(W1595)+grav*mass-$Y$2*V1595</f>
        <v>0.33790387645495518</v>
      </c>
      <c r="U1596" s="16">
        <f>Table24[[#This Row],[F]]/mass</f>
        <v>2.2526925096997013</v>
      </c>
      <c r="V1596" s="16">
        <f>U1596*(dt) + V1595</f>
        <v>1.3812005784642116</v>
      </c>
      <c r="W1596" s="18">
        <f>V1596*dt + W1595</f>
        <v>-0.26433892357147504</v>
      </c>
    </row>
    <row r="1597" spans="1:23" x14ac:dyDescent="0.25">
      <c r="A1597">
        <v>79.75</v>
      </c>
      <c r="B1597">
        <v>0.252</v>
      </c>
      <c r="C1597">
        <v>-0.05</v>
      </c>
      <c r="D1597">
        <f t="shared" si="144"/>
        <v>8.4000000000000019E-2</v>
      </c>
      <c r="E1597">
        <f t="shared" si="145"/>
        <v>0.29900000000000004</v>
      </c>
      <c r="F1597" s="24">
        <f t="shared" si="146"/>
        <v>-0.12360600000000002</v>
      </c>
      <c r="G1597" s="24">
        <f t="shared" si="147"/>
        <v>0.29100025500000004</v>
      </c>
      <c r="H1597" s="24">
        <f t="shared" si="148"/>
        <v>1.8750000000000003E-4</v>
      </c>
      <c r="I1597" s="24">
        <f t="shared" si="149"/>
        <v>0.16758175500000003</v>
      </c>
      <c r="K1597" s="17">
        <v>1596</v>
      </c>
      <c r="L1597" s="16">
        <f>L1596+dt</f>
        <v>15.949999999999704</v>
      </c>
      <c r="M1597" s="16">
        <f>-springK*(P1596)+grav*mass</f>
        <v>0.26474344418821572</v>
      </c>
      <c r="N1597" s="16">
        <f>Table2[[#This Row],[F]]/mass</f>
        <v>1.7649562945881048</v>
      </c>
      <c r="O1597" s="16">
        <f>N1597*(dt) + O1596</f>
        <v>1.4736536836561007</v>
      </c>
      <c r="P1597" s="18">
        <f>O1597*dt + P1596</f>
        <v>-0.25196752525072252</v>
      </c>
      <c r="R1597" s="17">
        <v>1596</v>
      </c>
      <c r="S1597" s="16">
        <f>S1596+dt</f>
        <v>15.949999999999704</v>
      </c>
      <c r="T1597" s="16">
        <f>-springK*(W1596)+grav*mass-$Y$2*V1596</f>
        <v>0.2479651918718381</v>
      </c>
      <c r="U1597" s="16">
        <f>Table24[[#This Row],[F]]/mass</f>
        <v>1.6531012791455875</v>
      </c>
      <c r="V1597" s="16">
        <f>U1597*(dt) + V1596</f>
        <v>1.3977315912556676</v>
      </c>
      <c r="W1597" s="18">
        <f>V1597*dt + W1596</f>
        <v>-0.25036160765891835</v>
      </c>
    </row>
    <row r="1598" spans="1:23" x14ac:dyDescent="0.25">
      <c r="A1598">
        <v>79.8</v>
      </c>
      <c r="B1598">
        <v>0.254</v>
      </c>
      <c r="C1598">
        <v>0.13</v>
      </c>
      <c r="D1598">
        <f t="shared" si="144"/>
        <v>8.2000000000000017E-2</v>
      </c>
      <c r="E1598">
        <f t="shared" si="145"/>
        <v>0.29700000000000004</v>
      </c>
      <c r="F1598" s="24">
        <f t="shared" si="146"/>
        <v>-0.12066300000000002</v>
      </c>
      <c r="G1598" s="24">
        <f t="shared" si="147"/>
        <v>0.28712029500000008</v>
      </c>
      <c r="H1598" s="24">
        <f t="shared" si="148"/>
        <v>1.2675000000000002E-3</v>
      </c>
      <c r="I1598" s="24">
        <f t="shared" si="149"/>
        <v>0.16772479500000007</v>
      </c>
      <c r="K1598" s="17">
        <v>1597</v>
      </c>
      <c r="L1598" s="16">
        <f>L1597+dt</f>
        <v>15.959999999999704</v>
      </c>
      <c r="M1598" s="16">
        <f>-springK*(P1597)+grav*mass</f>
        <v>0.16880858938220356</v>
      </c>
      <c r="N1598" s="16">
        <f>Table2[[#This Row],[F]]/mass</f>
        <v>1.125390595881357</v>
      </c>
      <c r="O1598" s="16">
        <f>N1598*(dt) + O1597</f>
        <v>1.4849075896149142</v>
      </c>
      <c r="P1598" s="18">
        <f>O1598*dt + P1597</f>
        <v>-0.23711844935457338</v>
      </c>
      <c r="R1598" s="17">
        <v>1597</v>
      </c>
      <c r="S1598" s="16">
        <f>S1597+dt</f>
        <v>15.959999999999704</v>
      </c>
      <c r="T1598" s="16">
        <f>-springK*(W1597)+grav*mass-$Y$2*V1597</f>
        <v>0.15695633426830269</v>
      </c>
      <c r="U1598" s="16">
        <f>Table24[[#This Row],[F]]/mass</f>
        <v>1.0463755617886847</v>
      </c>
      <c r="V1598" s="16">
        <f>U1598*(dt) + V1597</f>
        <v>1.4081953468735544</v>
      </c>
      <c r="W1598" s="18">
        <f>V1598*dt + W1597</f>
        <v>-0.23627965419018282</v>
      </c>
    </row>
    <row r="1599" spans="1:23" x14ac:dyDescent="0.25">
      <c r="A1599">
        <v>79.849999999999994</v>
      </c>
      <c r="B1599">
        <v>0.26500000000000001</v>
      </c>
      <c r="C1599">
        <v>0.28999999999999998</v>
      </c>
      <c r="D1599">
        <f t="shared" si="144"/>
        <v>7.1000000000000008E-2</v>
      </c>
      <c r="E1599">
        <f t="shared" si="145"/>
        <v>0.28600000000000003</v>
      </c>
      <c r="F1599" s="24">
        <f t="shared" si="146"/>
        <v>-0.10447650000000001</v>
      </c>
      <c r="G1599" s="24">
        <f t="shared" si="147"/>
        <v>0.26624598000000005</v>
      </c>
      <c r="H1599" s="24">
        <f t="shared" si="148"/>
        <v>6.3074999999999997E-3</v>
      </c>
      <c r="I1599" s="24">
        <f t="shared" si="149"/>
        <v>0.16807698000000001</v>
      </c>
      <c r="K1599" s="17">
        <v>1598</v>
      </c>
      <c r="L1599" s="16">
        <f>L1598+dt</f>
        <v>15.969999999999704</v>
      </c>
      <c r="M1599" s="16">
        <f>-springK*(P1598)+grav*mass</f>
        <v>7.2141105298272556E-2</v>
      </c>
      <c r="N1599" s="16">
        <f>Table2[[#This Row],[F]]/mass</f>
        <v>0.48094070198848371</v>
      </c>
      <c r="O1599" s="16">
        <f>N1599*(dt) + O1598</f>
        <v>1.489716996634799</v>
      </c>
      <c r="P1599" s="18">
        <f>O1599*dt + P1598</f>
        <v>-0.22222127938822539</v>
      </c>
      <c r="R1599" s="17">
        <v>1598</v>
      </c>
      <c r="S1599" s="16">
        <f>S1598+dt</f>
        <v>15.969999999999704</v>
      </c>
      <c r="T1599" s="16">
        <f>-springK*(W1598)+grav*mass-$Y$2*V1598</f>
        <v>6.5272353431216595E-2</v>
      </c>
      <c r="U1599" s="16">
        <f>Table24[[#This Row],[F]]/mass</f>
        <v>0.4351490228747773</v>
      </c>
      <c r="V1599" s="16">
        <f>U1599*(dt) + V1598</f>
        <v>1.4125468371023022</v>
      </c>
      <c r="W1599" s="18">
        <f>V1599*dt + W1598</f>
        <v>-0.2221541858191598</v>
      </c>
    </row>
    <row r="1600" spans="1:23" x14ac:dyDescent="0.25">
      <c r="A1600">
        <v>79.900000000000006</v>
      </c>
      <c r="B1600">
        <v>0.28299999999999997</v>
      </c>
      <c r="C1600">
        <v>0.42</v>
      </c>
      <c r="D1600">
        <f t="shared" si="144"/>
        <v>5.3000000000000047E-2</v>
      </c>
      <c r="E1600">
        <f t="shared" si="145"/>
        <v>0.26800000000000007</v>
      </c>
      <c r="F1600" s="24">
        <f t="shared" si="146"/>
        <v>-7.7989500000000073E-2</v>
      </c>
      <c r="G1600" s="24">
        <f t="shared" si="147"/>
        <v>0.23378712000000013</v>
      </c>
      <c r="H1600" s="24">
        <f t="shared" si="148"/>
        <v>1.3229999999999997E-2</v>
      </c>
      <c r="I1600" s="24">
        <f t="shared" si="149"/>
        <v>0.16902762000000005</v>
      </c>
      <c r="K1600" s="17">
        <v>1599</v>
      </c>
      <c r="L1600" s="16">
        <f>L1599+dt</f>
        <v>15.979999999999704</v>
      </c>
      <c r="M1600" s="16">
        <f>-springK*(P1599)+grav*mass</f>
        <v>-2.4839471182652728E-2</v>
      </c>
      <c r="N1600" s="16">
        <f>Table2[[#This Row],[F]]/mass</f>
        <v>-0.1655964745510182</v>
      </c>
      <c r="O1600" s="16">
        <f>N1600*(dt) + O1599</f>
        <v>1.4880610318892888</v>
      </c>
      <c r="P1600" s="18">
        <f>O1600*dt + P1599</f>
        <v>-0.20734066906933249</v>
      </c>
      <c r="R1600" s="17">
        <v>1599</v>
      </c>
      <c r="S1600" s="16">
        <f>S1599+dt</f>
        <v>15.979999999999704</v>
      </c>
      <c r="T1600" s="16">
        <f>-springK*(W1599)+grav*mass-$Y$2*V1599</f>
        <v>-2.6688797154372178E-2</v>
      </c>
      <c r="U1600" s="16">
        <f>Table24[[#This Row],[F]]/mass</f>
        <v>-0.17792531436248119</v>
      </c>
      <c r="V1600" s="16">
        <f>U1600*(dt) + V1599</f>
        <v>1.4107675839586775</v>
      </c>
      <c r="W1600" s="18">
        <f>V1600*dt + W1599</f>
        <v>-0.20804650997957302</v>
      </c>
    </row>
    <row r="1601" spans="1:23" x14ac:dyDescent="0.25">
      <c r="A1601">
        <v>79.95</v>
      </c>
      <c r="B1601">
        <v>0.30599999999999999</v>
      </c>
      <c r="C1601">
        <v>0.5</v>
      </c>
      <c r="D1601">
        <f t="shared" si="144"/>
        <v>3.0000000000000027E-2</v>
      </c>
      <c r="E1601">
        <f t="shared" si="145"/>
        <v>0.24500000000000005</v>
      </c>
      <c r="F1601" s="24">
        <f t="shared" si="146"/>
        <v>-4.4145000000000038E-2</v>
      </c>
      <c r="G1601" s="24">
        <f t="shared" si="147"/>
        <v>0.19538137500000008</v>
      </c>
      <c r="H1601" s="24">
        <f t="shared" si="148"/>
        <v>1.8749999999999999E-2</v>
      </c>
      <c r="I1601" s="24">
        <f t="shared" si="149"/>
        <v>0.16998637500000002</v>
      </c>
      <c r="K1601" s="17">
        <v>1600</v>
      </c>
      <c r="L1601" s="16">
        <f>L1600+dt</f>
        <v>15.989999999999704</v>
      </c>
      <c r="M1601" s="16">
        <f>-springK*(P1600)+grav*mass</f>
        <v>-0.12171224435864558</v>
      </c>
      <c r="N1601" s="16">
        <f>Table2[[#This Row],[F]]/mass</f>
        <v>-0.81141496239097055</v>
      </c>
      <c r="O1601" s="16">
        <f>N1601*(dt) + O1600</f>
        <v>1.4799468822653792</v>
      </c>
      <c r="P1601" s="18">
        <f>O1601*dt + P1600</f>
        <v>-0.1925412002466787</v>
      </c>
      <c r="R1601" s="17">
        <v>1600</v>
      </c>
      <c r="S1601" s="16">
        <f>S1600+dt</f>
        <v>15.989999999999704</v>
      </c>
      <c r="T1601" s="16">
        <f>-springK*(W1600)+grav*mass-$Y$2*V1600</f>
        <v>-0.11852798761693843</v>
      </c>
      <c r="U1601" s="16">
        <f>Table24[[#This Row],[F]]/mass</f>
        <v>-0.79018658411292286</v>
      </c>
      <c r="V1601" s="16">
        <f>U1601*(dt) + V1600</f>
        <v>1.4028657181175483</v>
      </c>
      <c r="W1601" s="18">
        <f>V1601*dt + W1600</f>
        <v>-0.19401785279839753</v>
      </c>
    </row>
    <row r="1602" spans="1:23" x14ac:dyDescent="0.25">
      <c r="A1602">
        <v>80</v>
      </c>
      <c r="B1602">
        <v>0.33300000000000002</v>
      </c>
      <c r="C1602">
        <v>0.53</v>
      </c>
      <c r="D1602">
        <f t="shared" si="144"/>
        <v>3.0000000000000027E-3</v>
      </c>
      <c r="E1602">
        <f t="shared" si="145"/>
        <v>0.21800000000000003</v>
      </c>
      <c r="F1602" s="24">
        <f t="shared" si="146"/>
        <v>-4.4145000000000035E-3</v>
      </c>
      <c r="G1602" s="24">
        <f t="shared" si="147"/>
        <v>0.15469062000000003</v>
      </c>
      <c r="H1602" s="24">
        <f t="shared" si="148"/>
        <v>2.1067500000000003E-2</v>
      </c>
      <c r="I1602" s="24">
        <f t="shared" si="149"/>
        <v>0.17134362000000003</v>
      </c>
      <c r="K1602" s="17">
        <v>1601</v>
      </c>
      <c r="L1602" s="16">
        <f>L1601+dt</f>
        <v>15.999999999999703</v>
      </c>
      <c r="M1602" s="16">
        <f>-springK*(P1601)+grav*mass</f>
        <v>-0.21805678639412163</v>
      </c>
      <c r="N1602" s="16">
        <f>Table2[[#This Row],[F]]/mass</f>
        <v>-1.4537119092941442</v>
      </c>
      <c r="O1602" s="16">
        <f>N1602*(dt) + O1601</f>
        <v>1.4654097631724377</v>
      </c>
      <c r="P1602" s="18">
        <f>O1602*dt + P1601</f>
        <v>-0.17788710261495433</v>
      </c>
      <c r="R1602" s="17">
        <v>1601</v>
      </c>
      <c r="S1602" s="16">
        <f>S1601+dt</f>
        <v>15.999999999999703</v>
      </c>
      <c r="T1602" s="16">
        <f>-springK*(W1601)+grav*mass-$Y$2*V1601</f>
        <v>-0.20984664400054975</v>
      </c>
      <c r="U1602" s="16">
        <f>Table24[[#This Row],[F]]/mass</f>
        <v>-1.3989776266703318</v>
      </c>
      <c r="V1602" s="16">
        <f>U1602*(dt) + V1601</f>
        <v>1.388875941850845</v>
      </c>
      <c r="W1602" s="18">
        <f>V1602*dt + W1601</f>
        <v>-0.18012909337988908</v>
      </c>
    </row>
    <row r="1603" spans="1:23" x14ac:dyDescent="0.25">
      <c r="A1603">
        <v>80.05</v>
      </c>
      <c r="B1603">
        <v>0.36</v>
      </c>
      <c r="C1603">
        <v>0.51</v>
      </c>
      <c r="D1603">
        <f t="shared" ref="D1603:D1666" si="150">springEq - B1603</f>
        <v>-2.3999999999999966E-2</v>
      </c>
      <c r="E1603">
        <f t="shared" ref="E1603:E1666" si="151">springNs - B1603</f>
        <v>0.19100000000000006</v>
      </c>
      <c r="F1603" s="24">
        <f t="shared" ref="F1603:F1666" si="152">D1603*massPrev*gravity</f>
        <v>3.5315999999999952E-2</v>
      </c>
      <c r="G1603" s="24">
        <f t="shared" ref="G1603:G1666" si="153">POWER(E1603,2)*0.5*springConst</f>
        <v>0.11874565500000006</v>
      </c>
      <c r="H1603" s="24">
        <f t="shared" ref="H1603:H1666" si="154">POWER(C1603,2)*0.5*massPrev</f>
        <v>1.9507500000000001E-2</v>
      </c>
      <c r="I1603" s="24">
        <f t="shared" si="149"/>
        <v>0.17356915500000003</v>
      </c>
      <c r="K1603" s="17">
        <v>1602</v>
      </c>
      <c r="L1603" s="16">
        <f>L1602+dt</f>
        <v>16.009999999999703</v>
      </c>
      <c r="M1603" s="16">
        <f>-springK*(P1602)+grav*mass</f>
        <v>-0.31345496197664735</v>
      </c>
      <c r="N1603" s="16">
        <f>Table2[[#This Row],[F]]/mass</f>
        <v>-2.0896997465109823</v>
      </c>
      <c r="O1603" s="16">
        <f>N1603*(dt) + O1602</f>
        <v>1.4445127657073278</v>
      </c>
      <c r="P1603" s="18">
        <f>O1603*dt + P1602</f>
        <v>-0.16344197495788104</v>
      </c>
      <c r="R1603" s="17">
        <v>1602</v>
      </c>
      <c r="S1603" s="16">
        <f>S1602+dt</f>
        <v>16.009999999999703</v>
      </c>
      <c r="T1603" s="16">
        <f>-springK*(W1602)+grav*mass-$Y$2*V1602</f>
        <v>-0.30024847803877291</v>
      </c>
      <c r="U1603" s="16">
        <f>Table24[[#This Row],[F]]/mass</f>
        <v>-2.0016565202584862</v>
      </c>
      <c r="V1603" s="16">
        <f>U1603*(dt) + V1602</f>
        <v>1.3688593766482602</v>
      </c>
      <c r="W1603" s="18">
        <f>V1603*dt + W1602</f>
        <v>-0.16644049961340648</v>
      </c>
    </row>
    <row r="1604" spans="1:23" x14ac:dyDescent="0.25">
      <c r="A1604">
        <v>80.099999999999994</v>
      </c>
      <c r="B1604">
        <v>0.38300000000000001</v>
      </c>
      <c r="C1604">
        <v>0.43</v>
      </c>
      <c r="D1604">
        <f t="shared" si="150"/>
        <v>-4.6999999999999986E-2</v>
      </c>
      <c r="E1604">
        <f t="shared" si="151"/>
        <v>0.16800000000000004</v>
      </c>
      <c r="F1604" s="24">
        <f t="shared" si="152"/>
        <v>6.9160499999999972E-2</v>
      </c>
      <c r="G1604" s="24">
        <f t="shared" si="153"/>
        <v>9.186912000000004E-2</v>
      </c>
      <c r="H1604" s="24">
        <f t="shared" si="154"/>
        <v>1.3867499999999998E-2</v>
      </c>
      <c r="I1604" s="24">
        <f t="shared" ref="I1604:I1667" si="155">F1604+G1604+H1604</f>
        <v>0.17489712000000002</v>
      </c>
      <c r="K1604" s="17">
        <v>1603</v>
      </c>
      <c r="L1604" s="16">
        <f>L1603+dt</f>
        <v>16.019999999999705</v>
      </c>
      <c r="M1604" s="16">
        <f>-springK*(P1603)+grav*mass</f>
        <v>-0.40749274302419458</v>
      </c>
      <c r="N1604" s="16">
        <f>Table2[[#This Row],[F]]/mass</f>
        <v>-2.716618286827964</v>
      </c>
      <c r="O1604" s="16">
        <f>N1604*(dt) + O1603</f>
        <v>1.4173465828390481</v>
      </c>
      <c r="P1604" s="18">
        <f>O1604*dt + P1603</f>
        <v>-0.14926850912949055</v>
      </c>
      <c r="R1604" s="17">
        <v>1603</v>
      </c>
      <c r="S1604" s="16">
        <f>S1603+dt</f>
        <v>16.019999999999705</v>
      </c>
      <c r="T1604" s="16">
        <f>-springK*(W1603)+grav*mass-$Y$2*V1603</f>
        <v>-0.38934120689337209</v>
      </c>
      <c r="U1604" s="16">
        <f>Table24[[#This Row],[F]]/mass</f>
        <v>-2.5956080459558142</v>
      </c>
      <c r="V1604" s="16">
        <f>U1604*(dt) + V1603</f>
        <v>1.342903296188702</v>
      </c>
      <c r="W1604" s="18">
        <f>V1604*dt + W1603</f>
        <v>-0.15301146665151946</v>
      </c>
    </row>
    <row r="1605" spans="1:23" x14ac:dyDescent="0.25">
      <c r="A1605">
        <v>80.150000000000006</v>
      </c>
      <c r="B1605">
        <v>0.40200000000000002</v>
      </c>
      <c r="C1605">
        <v>0.31</v>
      </c>
      <c r="D1605">
        <f t="shared" si="150"/>
        <v>-6.6000000000000003E-2</v>
      </c>
      <c r="E1605">
        <f t="shared" si="151"/>
        <v>0.14900000000000002</v>
      </c>
      <c r="F1605" s="24">
        <f t="shared" si="152"/>
        <v>9.7119000000000011E-2</v>
      </c>
      <c r="G1605" s="24">
        <f t="shared" si="153"/>
        <v>7.2264255000000013E-2</v>
      </c>
      <c r="H1605" s="24">
        <f t="shared" si="154"/>
        <v>7.2075000000000004E-3</v>
      </c>
      <c r="I1605" s="24">
        <f t="shared" si="155"/>
        <v>0.17659075500000002</v>
      </c>
      <c r="K1605" s="17">
        <v>1604</v>
      </c>
      <c r="L1605" s="16">
        <f>L1604+dt</f>
        <v>16.029999999999706</v>
      </c>
      <c r="M1605" s="16">
        <f>-springK*(P1604)+grav*mass</f>
        <v>-0.49976200556701655</v>
      </c>
      <c r="N1605" s="16">
        <f>Table2[[#This Row],[F]]/mass</f>
        <v>-3.3317467037801105</v>
      </c>
      <c r="O1605" s="16">
        <f>N1605*(dt) + O1604</f>
        <v>1.384029115801247</v>
      </c>
      <c r="P1605" s="18">
        <f>O1605*dt + P1604</f>
        <v>-0.13542821797147808</v>
      </c>
      <c r="R1605" s="17">
        <v>1604</v>
      </c>
      <c r="S1605" s="16">
        <f>S1604+dt</f>
        <v>16.029999999999706</v>
      </c>
      <c r="T1605" s="16">
        <f>-springK*(W1604)+grav*mass-$Y$2*V1604</f>
        <v>-0.47673825539479708</v>
      </c>
      <c r="U1605" s="16">
        <f>Table24[[#This Row],[F]]/mass</f>
        <v>-3.1782550359653139</v>
      </c>
      <c r="V1605" s="16">
        <f>U1605*(dt) + V1604</f>
        <v>1.3111207458290488</v>
      </c>
      <c r="W1605" s="18">
        <f>V1605*dt + W1604</f>
        <v>-0.13990025919322896</v>
      </c>
    </row>
    <row r="1606" spans="1:23" x14ac:dyDescent="0.25">
      <c r="A1606">
        <v>80.2</v>
      </c>
      <c r="B1606">
        <v>0.41399999999999998</v>
      </c>
      <c r="C1606">
        <v>0.15</v>
      </c>
      <c r="D1606">
        <f t="shared" si="150"/>
        <v>-7.7999999999999958E-2</v>
      </c>
      <c r="E1606">
        <f t="shared" si="151"/>
        <v>0.13700000000000007</v>
      </c>
      <c r="F1606" s="24">
        <f t="shared" si="152"/>
        <v>0.11477699999999993</v>
      </c>
      <c r="G1606" s="24">
        <f t="shared" si="153"/>
        <v>6.1093095000000056E-2</v>
      </c>
      <c r="H1606" s="24">
        <f t="shared" si="154"/>
        <v>1.6875E-3</v>
      </c>
      <c r="I1606" s="24">
        <f t="shared" si="155"/>
        <v>0.17755759500000001</v>
      </c>
      <c r="K1606" s="17">
        <v>1605</v>
      </c>
      <c r="L1606" s="16">
        <f>L1605+dt</f>
        <v>16.039999999999708</v>
      </c>
      <c r="M1606" s="16">
        <f>-springK*(P1605)+grav*mass</f>
        <v>-0.58986230100567771</v>
      </c>
      <c r="N1606" s="16">
        <f>Table2[[#This Row],[F]]/mass</f>
        <v>-3.9324153400378514</v>
      </c>
      <c r="O1606" s="16">
        <f>N1606*(dt) + O1605</f>
        <v>1.3447049624008685</v>
      </c>
      <c r="P1606" s="18">
        <f>O1606*dt + P1605</f>
        <v>-0.1219811683474694</v>
      </c>
      <c r="R1606" s="17">
        <v>1605</v>
      </c>
      <c r="S1606" s="16">
        <f>S1605+dt</f>
        <v>16.039999999999708</v>
      </c>
      <c r="T1606" s="16">
        <f>-springK*(W1605)+grav*mass-$Y$2*V1605</f>
        <v>-0.56206043339790857</v>
      </c>
      <c r="U1606" s="16">
        <f>Table24[[#This Row],[F]]/mass</f>
        <v>-3.7470695559860574</v>
      </c>
      <c r="V1606" s="16">
        <f>U1606*(dt) + V1605</f>
        <v>1.2736500502691883</v>
      </c>
      <c r="W1606" s="18">
        <f>V1606*dt + W1605</f>
        <v>-0.12716375869053709</v>
      </c>
    </row>
    <row r="1607" spans="1:23" x14ac:dyDescent="0.25">
      <c r="A1607">
        <v>80.25</v>
      </c>
      <c r="B1607">
        <v>0.41699999999999998</v>
      </c>
      <c r="C1607">
        <v>-0.02</v>
      </c>
      <c r="D1607">
        <f t="shared" si="150"/>
        <v>-8.0999999999999961E-2</v>
      </c>
      <c r="E1607">
        <f t="shared" si="151"/>
        <v>0.13400000000000006</v>
      </c>
      <c r="F1607" s="24">
        <f t="shared" si="152"/>
        <v>0.11919149999999995</v>
      </c>
      <c r="G1607" s="24">
        <f t="shared" si="153"/>
        <v>5.8446780000000052E-2</v>
      </c>
      <c r="H1607" s="24">
        <f t="shared" si="154"/>
        <v>3.0000000000000001E-5</v>
      </c>
      <c r="I1607" s="24">
        <f t="shared" si="155"/>
        <v>0.17766828000000001</v>
      </c>
      <c r="K1607" s="17">
        <v>1606</v>
      </c>
      <c r="L1607" s="16">
        <f>L1606+dt</f>
        <v>16.049999999999709</v>
      </c>
      <c r="M1607" s="16">
        <f>-springK*(P1606)+grav*mass</f>
        <v>-0.67740259405797421</v>
      </c>
      <c r="N1607" s="16">
        <f>Table2[[#This Row],[F]]/mass</f>
        <v>-4.5160172937198286</v>
      </c>
      <c r="O1607" s="16">
        <f>N1607*(dt) + O1606</f>
        <v>1.2995447894636702</v>
      </c>
      <c r="P1607" s="18">
        <f>O1607*dt + P1606</f>
        <v>-0.1089857204528327</v>
      </c>
      <c r="R1607" s="17">
        <v>1606</v>
      </c>
      <c r="S1607" s="16">
        <f>S1606+dt</f>
        <v>16.049999999999709</v>
      </c>
      <c r="T1607" s="16">
        <f>-springK*(W1606)+grav*mass-$Y$2*V1606</f>
        <v>-0.64493758097487275</v>
      </c>
      <c r="U1607" s="16">
        <f>Table24[[#This Row],[F]]/mass</f>
        <v>-4.2995838731658189</v>
      </c>
      <c r="V1607" s="16">
        <f>U1607*(dt) + V1606</f>
        <v>1.2306542115375301</v>
      </c>
      <c r="W1607" s="18">
        <f>V1607*dt + W1606</f>
        <v>-0.11485721657516179</v>
      </c>
    </row>
    <row r="1608" spans="1:23" x14ac:dyDescent="0.25">
      <c r="A1608">
        <v>80.3</v>
      </c>
      <c r="B1608">
        <v>0.41199999999999998</v>
      </c>
      <c r="C1608">
        <v>-0.19</v>
      </c>
      <c r="D1608">
        <f t="shared" si="150"/>
        <v>-7.5999999999999956E-2</v>
      </c>
      <c r="E1608">
        <f t="shared" si="151"/>
        <v>0.13900000000000007</v>
      </c>
      <c r="F1608" s="24">
        <f t="shared" si="152"/>
        <v>0.11183399999999995</v>
      </c>
      <c r="G1608" s="24">
        <f t="shared" si="153"/>
        <v>6.2889855000000064E-2</v>
      </c>
      <c r="H1608" s="24">
        <f t="shared" si="154"/>
        <v>2.7074999999999998E-3</v>
      </c>
      <c r="I1608" s="24">
        <f t="shared" si="155"/>
        <v>0.17743135500000001</v>
      </c>
      <c r="K1608" s="17">
        <v>1607</v>
      </c>
      <c r="L1608" s="16">
        <f>L1607+dt</f>
        <v>16.059999999999711</v>
      </c>
      <c r="M1608" s="16">
        <f>-springK*(P1607)+grav*mass</f>
        <v>-0.76200295985205924</v>
      </c>
      <c r="N1608" s="16">
        <f>Table2[[#This Row],[F]]/mass</f>
        <v>-5.0800197323470622</v>
      </c>
      <c r="O1608" s="16">
        <f>N1608*(dt) + O1607</f>
        <v>1.2487445921401996</v>
      </c>
      <c r="P1608" s="18">
        <f>O1608*dt + P1607</f>
        <v>-9.64982745314307E-2</v>
      </c>
      <c r="R1608" s="17">
        <v>1607</v>
      </c>
      <c r="S1608" s="16">
        <f>S1607+dt</f>
        <v>16.059999999999711</v>
      </c>
      <c r="T1608" s="16">
        <f>-springK*(W1607)+grav*mass-$Y$2*V1607</f>
        <v>-0.72501017430723436</v>
      </c>
      <c r="U1608" s="16">
        <f>Table24[[#This Row],[F]]/mass</f>
        <v>-4.8334011620482293</v>
      </c>
      <c r="V1608" s="16">
        <f>U1608*(dt) + V1607</f>
        <v>1.1823201999170478</v>
      </c>
      <c r="W1608" s="18">
        <f>V1608*dt + W1607</f>
        <v>-0.10303401457599132</v>
      </c>
    </row>
    <row r="1609" spans="1:23" x14ac:dyDescent="0.25">
      <c r="A1609">
        <v>80.349999999999994</v>
      </c>
      <c r="B1609">
        <v>0.39900000000000002</v>
      </c>
      <c r="C1609">
        <v>-0.34</v>
      </c>
      <c r="D1609">
        <f t="shared" si="150"/>
        <v>-6.3E-2</v>
      </c>
      <c r="E1609">
        <f t="shared" si="151"/>
        <v>0.15200000000000002</v>
      </c>
      <c r="F1609" s="24">
        <f t="shared" si="152"/>
        <v>9.2704500000000009E-2</v>
      </c>
      <c r="G1609" s="24">
        <f t="shared" si="153"/>
        <v>7.5203520000000024E-2</v>
      </c>
      <c r="H1609" s="24">
        <f t="shared" si="154"/>
        <v>8.6700000000000006E-3</v>
      </c>
      <c r="I1609" s="24">
        <f t="shared" si="155"/>
        <v>0.17657802000000006</v>
      </c>
      <c r="K1609" s="17">
        <v>1608</v>
      </c>
      <c r="L1609" s="16">
        <f>L1608+dt</f>
        <v>16.069999999999713</v>
      </c>
      <c r="M1609" s="16">
        <f>-springK*(P1608)+grav*mass</f>
        <v>-0.84329623280038624</v>
      </c>
      <c r="N1609" s="16">
        <f>Table2[[#This Row],[F]]/mass</f>
        <v>-5.6219748853359084</v>
      </c>
      <c r="O1609" s="16">
        <f>N1609*(dt) + O1608</f>
        <v>1.1925248432868405</v>
      </c>
      <c r="P1609" s="18">
        <f>O1609*dt + P1608</f>
        <v>-8.4573026098562293E-2</v>
      </c>
      <c r="R1609" s="17">
        <v>1608</v>
      </c>
      <c r="S1609" s="16">
        <f>S1608+dt</f>
        <v>16.069999999999713</v>
      </c>
      <c r="T1609" s="16">
        <f>-springK*(W1608)+grav*mass-$Y$2*V1608</f>
        <v>-0.80193088531021361</v>
      </c>
      <c r="U1609" s="16">
        <f>Table24[[#This Row],[F]]/mass</f>
        <v>-5.3462059020680908</v>
      </c>
      <c r="V1609" s="16">
        <f>U1609*(dt) + V1608</f>
        <v>1.1288581408963669</v>
      </c>
      <c r="W1609" s="18">
        <f>V1609*dt + W1608</f>
        <v>-9.1745433167027643E-2</v>
      </c>
    </row>
    <row r="1610" spans="1:23" x14ac:dyDescent="0.25">
      <c r="A1610">
        <v>80.400000000000006</v>
      </c>
      <c r="B1610">
        <v>0.378</v>
      </c>
      <c r="C1610">
        <v>-0.45</v>
      </c>
      <c r="D1610">
        <f t="shared" si="150"/>
        <v>-4.1999999999999982E-2</v>
      </c>
      <c r="E1610">
        <f t="shared" si="151"/>
        <v>0.17300000000000004</v>
      </c>
      <c r="F1610" s="24">
        <f t="shared" si="152"/>
        <v>6.1802999999999976E-2</v>
      </c>
      <c r="G1610" s="24">
        <f t="shared" si="153"/>
        <v>9.7418895000000047E-2</v>
      </c>
      <c r="H1610" s="24">
        <f t="shared" si="154"/>
        <v>1.51875E-2</v>
      </c>
      <c r="I1610" s="24">
        <f t="shared" si="155"/>
        <v>0.17440939500000002</v>
      </c>
      <c r="K1610" s="17">
        <v>1609</v>
      </c>
      <c r="L1610" s="16">
        <f>L1609+dt</f>
        <v>16.079999999999714</v>
      </c>
      <c r="M1610" s="16">
        <f>-springK*(P1609)+grav*mass</f>
        <v>-0.92092960009835956</v>
      </c>
      <c r="N1610" s="16">
        <f>Table2[[#This Row],[F]]/mass</f>
        <v>-6.1395306673223971</v>
      </c>
      <c r="O1610" s="16">
        <f>N1610*(dt) + O1609</f>
        <v>1.1311295366136165</v>
      </c>
      <c r="P1610" s="18">
        <f>O1610*dt + P1609</f>
        <v>-7.3261730732426131E-2</v>
      </c>
      <c r="R1610" s="17">
        <v>1609</v>
      </c>
      <c r="S1610" s="16">
        <f>S1609+dt</f>
        <v>16.079999999999714</v>
      </c>
      <c r="T1610" s="16">
        <f>-springK*(W1609)+grav*mass-$Y$2*V1609</f>
        <v>-0.87536608822354645</v>
      </c>
      <c r="U1610" s="16">
        <f>Table24[[#This Row],[F]]/mass</f>
        <v>-5.8357739214903095</v>
      </c>
      <c r="V1610" s="16">
        <f>U1610*(dt) + V1609</f>
        <v>1.0705004016814639</v>
      </c>
      <c r="W1610" s="18">
        <f>V1610*dt + W1609</f>
        <v>-8.1040429150213006E-2</v>
      </c>
    </row>
    <row r="1611" spans="1:23" x14ac:dyDescent="0.25">
      <c r="A1611">
        <v>80.45</v>
      </c>
      <c r="B1611">
        <v>0.35299999999999998</v>
      </c>
      <c r="C1611">
        <v>-0.52</v>
      </c>
      <c r="D1611">
        <f t="shared" si="150"/>
        <v>-1.699999999999996E-2</v>
      </c>
      <c r="E1611">
        <f t="shared" si="151"/>
        <v>0.19800000000000006</v>
      </c>
      <c r="F1611" s="24">
        <f t="shared" si="152"/>
        <v>2.5015499999999941E-2</v>
      </c>
      <c r="G1611" s="24">
        <f t="shared" si="153"/>
        <v>0.12760902000000007</v>
      </c>
      <c r="H1611" s="24">
        <f t="shared" si="154"/>
        <v>2.0280000000000003E-2</v>
      </c>
      <c r="I1611" s="24">
        <f t="shared" si="155"/>
        <v>0.17290452000000001</v>
      </c>
      <c r="K1611" s="17">
        <v>1610</v>
      </c>
      <c r="L1611" s="16">
        <f>L1610+dt</f>
        <v>16.089999999999716</v>
      </c>
      <c r="M1611" s="16">
        <f>-springK*(P1610)+grav*mass</f>
        <v>-0.99456613293190599</v>
      </c>
      <c r="N1611" s="16">
        <f>Table2[[#This Row],[F]]/mass</f>
        <v>-6.6304408862127069</v>
      </c>
      <c r="O1611" s="16">
        <f>N1611*(dt) + O1610</f>
        <v>1.0648251277514893</v>
      </c>
      <c r="P1611" s="18">
        <f>O1611*dt + P1610</f>
        <v>-6.2613479454911233E-2</v>
      </c>
      <c r="R1611" s="17">
        <v>1610</v>
      </c>
      <c r="S1611" s="16">
        <f>S1610+dt</f>
        <v>16.089999999999716</v>
      </c>
      <c r="T1611" s="16">
        <f>-springK*(W1610)+grav*mass-$Y$2*V1610</f>
        <v>-0.94499730663379478</v>
      </c>
      <c r="U1611" s="16">
        <f>Table24[[#This Row],[F]]/mass</f>
        <v>-6.2999820442252989</v>
      </c>
      <c r="V1611" s="16">
        <f>U1611*(dt) + V1610</f>
        <v>1.0075005812392108</v>
      </c>
      <c r="W1611" s="18">
        <f>V1611*dt + W1610</f>
        <v>-7.0965423337820896E-2</v>
      </c>
    </row>
    <row r="1612" spans="1:23" x14ac:dyDescent="0.25">
      <c r="A1612">
        <v>80.5</v>
      </c>
      <c r="B1612">
        <v>0.32700000000000001</v>
      </c>
      <c r="C1612">
        <v>-0.53</v>
      </c>
      <c r="D1612">
        <f t="shared" si="150"/>
        <v>9.000000000000008E-3</v>
      </c>
      <c r="E1612">
        <f t="shared" si="151"/>
        <v>0.22400000000000003</v>
      </c>
      <c r="F1612" s="24">
        <f t="shared" si="152"/>
        <v>-1.3243500000000012E-2</v>
      </c>
      <c r="G1612" s="24">
        <f t="shared" si="153"/>
        <v>0.16332288000000003</v>
      </c>
      <c r="H1612" s="24">
        <f t="shared" si="154"/>
        <v>2.1067500000000003E-2</v>
      </c>
      <c r="I1612" s="24">
        <f t="shared" si="155"/>
        <v>0.17114688</v>
      </c>
      <c r="K1612" s="17">
        <v>1611</v>
      </c>
      <c r="L1612" s="16">
        <f>L1611+dt</f>
        <v>16.099999999999717</v>
      </c>
      <c r="M1612" s="16">
        <f>-springK*(P1611)+grav*mass</f>
        <v>-1.0638862487485279</v>
      </c>
      <c r="N1612" s="16">
        <f>Table2[[#This Row],[F]]/mass</f>
        <v>-7.0925749916568526</v>
      </c>
      <c r="O1612" s="16">
        <f>N1612*(dt) + O1611</f>
        <v>0.99389937783492077</v>
      </c>
      <c r="P1612" s="18">
        <f>O1612*dt + P1611</f>
        <v>-5.2674485676562022E-2</v>
      </c>
      <c r="R1612" s="17">
        <v>1611</v>
      </c>
      <c r="S1612" s="16">
        <f>S1611+dt</f>
        <v>16.099999999999717</v>
      </c>
      <c r="T1612" s="16">
        <f>-springK*(W1611)+grav*mass-$Y$2*V1611</f>
        <v>-1.0105225946520251</v>
      </c>
      <c r="U1612" s="16">
        <f>Table24[[#This Row],[F]]/mass</f>
        <v>-6.7368172976801679</v>
      </c>
      <c r="V1612" s="16">
        <f>U1612*(dt) + V1611</f>
        <v>0.94013240826240918</v>
      </c>
      <c r="W1612" s="18">
        <f>V1612*dt + W1611</f>
        <v>-6.1564099255196805E-2</v>
      </c>
    </row>
    <row r="1613" spans="1:23" x14ac:dyDescent="0.25">
      <c r="A1613">
        <v>80.55</v>
      </c>
      <c r="B1613">
        <v>0.30099999999999999</v>
      </c>
      <c r="C1613">
        <v>-0.48</v>
      </c>
      <c r="D1613">
        <f t="shared" si="150"/>
        <v>3.5000000000000031E-2</v>
      </c>
      <c r="E1613">
        <f t="shared" si="151"/>
        <v>0.25000000000000006</v>
      </c>
      <c r="F1613" s="24">
        <f t="shared" si="152"/>
        <v>-5.1502500000000048E-2</v>
      </c>
      <c r="G1613" s="24">
        <f t="shared" si="153"/>
        <v>0.20343750000000008</v>
      </c>
      <c r="H1613" s="24">
        <f t="shared" si="154"/>
        <v>1.728E-2</v>
      </c>
      <c r="I1613" s="24">
        <f t="shared" si="155"/>
        <v>0.16921500000000003</v>
      </c>
      <c r="K1613" s="17">
        <v>1612</v>
      </c>
      <c r="L1613" s="16">
        <f>L1612+dt</f>
        <v>16.109999999999719</v>
      </c>
      <c r="M1613" s="16">
        <f>-springK*(P1612)+grav*mass</f>
        <v>-1.1285890982455813</v>
      </c>
      <c r="N1613" s="16">
        <f>Table2[[#This Row],[F]]/mass</f>
        <v>-7.5239273216372089</v>
      </c>
      <c r="O1613" s="16">
        <f>N1613*(dt) + O1612</f>
        <v>0.91866010461854863</v>
      </c>
      <c r="P1613" s="18">
        <f>O1613*dt + P1612</f>
        <v>-4.3487884630376533E-2</v>
      </c>
      <c r="R1613" s="17">
        <v>1612</v>
      </c>
      <c r="S1613" s="16">
        <f>S1612+dt</f>
        <v>16.109999999999719</v>
      </c>
      <c r="T1613" s="16">
        <f>-springK*(W1612)+grav*mass-$Y$2*V1612</f>
        <v>-1.0716578462569313</v>
      </c>
      <c r="U1613" s="16">
        <f>Table24[[#This Row],[F]]/mass</f>
        <v>-7.1443856417128755</v>
      </c>
      <c r="V1613" s="16">
        <f>U1613*(dt) + V1612</f>
        <v>0.86868855184528038</v>
      </c>
      <c r="W1613" s="18">
        <f>V1613*dt + W1612</f>
        <v>-5.2877213736744005E-2</v>
      </c>
    </row>
    <row r="1614" spans="1:23" x14ac:dyDescent="0.25">
      <c r="A1614">
        <v>80.599999999999994</v>
      </c>
      <c r="B1614">
        <v>0.27800000000000002</v>
      </c>
      <c r="C1614">
        <v>-0.39</v>
      </c>
      <c r="D1614">
        <f t="shared" si="150"/>
        <v>5.7999999999999996E-2</v>
      </c>
      <c r="E1614">
        <f t="shared" si="151"/>
        <v>0.27300000000000002</v>
      </c>
      <c r="F1614" s="24">
        <f t="shared" si="152"/>
        <v>-8.5346999999999992E-2</v>
      </c>
      <c r="G1614" s="24">
        <f t="shared" si="153"/>
        <v>0.24259189500000003</v>
      </c>
      <c r="H1614" s="24">
        <f t="shared" si="154"/>
        <v>1.1407500000000001E-2</v>
      </c>
      <c r="I1614" s="24">
        <f t="shared" si="155"/>
        <v>0.16865239500000007</v>
      </c>
      <c r="K1614" s="17">
        <v>1613</v>
      </c>
      <c r="L1614" s="16">
        <f>L1613+dt</f>
        <v>16.11999999999972</v>
      </c>
      <c r="M1614" s="16">
        <f>-springK*(P1613)+grav*mass</f>
        <v>-1.1883938710562489</v>
      </c>
      <c r="N1614" s="16">
        <f>Table2[[#This Row],[F]]/mass</f>
        <v>-7.9226258070416602</v>
      </c>
      <c r="O1614" s="16">
        <f>N1614*(dt) + O1613</f>
        <v>0.83943384654813202</v>
      </c>
      <c r="P1614" s="18">
        <f>O1614*dt + P1613</f>
        <v>-3.5093546164895212E-2</v>
      </c>
      <c r="R1614" s="17">
        <v>1613</v>
      </c>
      <c r="S1614" s="16">
        <f>S1613+dt</f>
        <v>16.11999999999972</v>
      </c>
      <c r="T1614" s="16">
        <f>-springK*(W1613)+grav*mass-$Y$2*V1613</f>
        <v>-1.1281380271256418</v>
      </c>
      <c r="U1614" s="16">
        <f>Table24[[#This Row],[F]]/mass</f>
        <v>-7.5209201808376127</v>
      </c>
      <c r="V1614" s="16">
        <f>U1614*(dt) + V1613</f>
        <v>0.79347935003690429</v>
      </c>
      <c r="W1614" s="18">
        <f>V1614*dt + W1613</f>
        <v>-4.4942420236374958E-2</v>
      </c>
    </row>
    <row r="1615" spans="1:23" x14ac:dyDescent="0.25">
      <c r="A1615">
        <v>80.650000000000006</v>
      </c>
      <c r="B1615">
        <v>0.26200000000000001</v>
      </c>
      <c r="C1615">
        <v>-0.25</v>
      </c>
      <c r="D1615">
        <f t="shared" si="150"/>
        <v>7.400000000000001E-2</v>
      </c>
      <c r="E1615">
        <f t="shared" si="151"/>
        <v>0.28900000000000003</v>
      </c>
      <c r="F1615" s="24">
        <f t="shared" si="152"/>
        <v>-0.10889100000000002</v>
      </c>
      <c r="G1615" s="24">
        <f t="shared" si="153"/>
        <v>0.27186085500000007</v>
      </c>
      <c r="H1615" s="24">
        <f t="shared" si="154"/>
        <v>4.6874999999999998E-3</v>
      </c>
      <c r="I1615" s="24">
        <f t="shared" si="155"/>
        <v>0.16765735500000006</v>
      </c>
      <c r="K1615" s="17">
        <v>1614</v>
      </c>
      <c r="L1615" s="16">
        <f>L1614+dt</f>
        <v>16.129999999999722</v>
      </c>
      <c r="M1615" s="16">
        <f>-springK*(P1614)+grav*mass</f>
        <v>-1.2430410144665323</v>
      </c>
      <c r="N1615" s="16">
        <f>Table2[[#This Row],[F]]/mass</f>
        <v>-8.2869400964435496</v>
      </c>
      <c r="O1615" s="16">
        <f>N1615*(dt) + O1614</f>
        <v>0.75656444558369651</v>
      </c>
      <c r="P1615" s="18">
        <f>O1615*dt + P1614</f>
        <v>-2.7527901709058247E-2</v>
      </c>
      <c r="R1615" s="17">
        <v>1614</v>
      </c>
      <c r="S1615" s="16">
        <f>S1614+dt</f>
        <v>16.129999999999722</v>
      </c>
      <c r="T1615" s="16">
        <f>-springK*(W1614)+grav*mass-$Y$2*V1614</f>
        <v>-1.1797183236112359</v>
      </c>
      <c r="U1615" s="16">
        <f>Table24[[#This Row],[F]]/mass</f>
        <v>-7.864788824074906</v>
      </c>
      <c r="V1615" s="16">
        <f>U1615*(dt) + V1614</f>
        <v>0.7148314617961552</v>
      </c>
      <c r="W1615" s="18">
        <f>V1615*dt + W1614</f>
        <v>-3.7794105618413405E-2</v>
      </c>
    </row>
    <row r="1616" spans="1:23" x14ac:dyDescent="0.25">
      <c r="A1616">
        <v>80.7</v>
      </c>
      <c r="B1616">
        <v>0.253</v>
      </c>
      <c r="C1616">
        <v>-0.08</v>
      </c>
      <c r="D1616">
        <f t="shared" si="150"/>
        <v>8.3000000000000018E-2</v>
      </c>
      <c r="E1616">
        <f t="shared" si="151"/>
        <v>0.29800000000000004</v>
      </c>
      <c r="F1616" s="24">
        <f t="shared" si="152"/>
        <v>-0.12213450000000003</v>
      </c>
      <c r="G1616" s="24">
        <f t="shared" si="153"/>
        <v>0.28905702000000005</v>
      </c>
      <c r="H1616" s="24">
        <f t="shared" si="154"/>
        <v>4.8000000000000001E-4</v>
      </c>
      <c r="I1616" s="24">
        <f t="shared" si="155"/>
        <v>0.16740252000000003</v>
      </c>
      <c r="K1616" s="17">
        <v>1615</v>
      </c>
      <c r="L1616" s="16">
        <f>L1615+dt</f>
        <v>16.139999999999723</v>
      </c>
      <c r="M1616" s="16">
        <f>-springK*(P1615)+grav*mass</f>
        <v>-1.2922933598740309</v>
      </c>
      <c r="N1616" s="16">
        <f>Table2[[#This Row],[F]]/mass</f>
        <v>-8.6152890658268735</v>
      </c>
      <c r="O1616" s="16">
        <f>N1616*(dt) + O1615</f>
        <v>0.67041155492542781</v>
      </c>
      <c r="P1616" s="18">
        <f>O1616*dt + P1615</f>
        <v>-2.0823786159803969E-2</v>
      </c>
      <c r="R1616" s="17">
        <v>1615</v>
      </c>
      <c r="S1616" s="16">
        <f>S1615+dt</f>
        <v>16.139999999999723</v>
      </c>
      <c r="T1616" s="16">
        <f>-springK*(W1615)+grav*mass-$Y$2*V1615</f>
        <v>-1.226175203885925</v>
      </c>
      <c r="U1616" s="16">
        <f>Table24[[#This Row],[F]]/mass</f>
        <v>-8.1745013592395015</v>
      </c>
      <c r="V1616" s="16">
        <f>U1616*(dt) + V1615</f>
        <v>0.63308644820376014</v>
      </c>
      <c r="W1616" s="18">
        <f>V1616*dt + W1615</f>
        <v>-3.1463241136375802E-2</v>
      </c>
    </row>
    <row r="1617" spans="1:23" x14ac:dyDescent="0.25">
      <c r="A1617">
        <v>80.75</v>
      </c>
      <c r="B1617">
        <v>0.253</v>
      </c>
      <c r="C1617">
        <v>0.09</v>
      </c>
      <c r="D1617">
        <f t="shared" si="150"/>
        <v>8.3000000000000018E-2</v>
      </c>
      <c r="E1617">
        <f t="shared" si="151"/>
        <v>0.29800000000000004</v>
      </c>
      <c r="F1617" s="24">
        <f t="shared" si="152"/>
        <v>-0.12213450000000003</v>
      </c>
      <c r="G1617" s="24">
        <f t="shared" si="153"/>
        <v>0.28905702000000005</v>
      </c>
      <c r="H1617" s="24">
        <f t="shared" si="154"/>
        <v>6.0749999999999997E-4</v>
      </c>
      <c r="I1617" s="24">
        <f t="shared" si="155"/>
        <v>0.16753002000000003</v>
      </c>
      <c r="K1617" s="17">
        <v>1616</v>
      </c>
      <c r="L1617" s="16">
        <f>L1616+dt</f>
        <v>16.149999999999725</v>
      </c>
      <c r="M1617" s="16">
        <f>-springK*(P1616)+grav*mass</f>
        <v>-1.3359371520996761</v>
      </c>
      <c r="N1617" s="16">
        <f>Table2[[#This Row],[F]]/mass</f>
        <v>-8.9062476806645083</v>
      </c>
      <c r="O1617" s="16">
        <f>N1617*(dt) + O1616</f>
        <v>0.58134907811878267</v>
      </c>
      <c r="P1617" s="18">
        <f>O1617*dt + P1616</f>
        <v>-1.5010295378616142E-2</v>
      </c>
      <c r="R1617" s="17">
        <v>1616</v>
      </c>
      <c r="S1617" s="16">
        <f>S1616+dt</f>
        <v>16.149999999999725</v>
      </c>
      <c r="T1617" s="16">
        <f>-springK*(W1616)+grav*mass-$Y$2*V1616</f>
        <v>-1.2673073866503974</v>
      </c>
      <c r="U1617" s="16">
        <f>Table24[[#This Row],[F]]/mass</f>
        <v>-8.4487159110026493</v>
      </c>
      <c r="V1617" s="16">
        <f>U1617*(dt) + V1616</f>
        <v>0.54859928909373368</v>
      </c>
      <c r="W1617" s="18">
        <f>V1617*dt + W1616</f>
        <v>-2.5977248245438466E-2</v>
      </c>
    </row>
    <row r="1618" spans="1:23" x14ac:dyDescent="0.25">
      <c r="A1618">
        <v>80.8</v>
      </c>
      <c r="B1618">
        <v>0.26200000000000001</v>
      </c>
      <c r="C1618">
        <v>0.25</v>
      </c>
      <c r="D1618">
        <f t="shared" si="150"/>
        <v>7.400000000000001E-2</v>
      </c>
      <c r="E1618">
        <f t="shared" si="151"/>
        <v>0.28900000000000003</v>
      </c>
      <c r="F1618" s="24">
        <f t="shared" si="152"/>
        <v>-0.10889100000000002</v>
      </c>
      <c r="G1618" s="24">
        <f t="shared" si="153"/>
        <v>0.27186085500000007</v>
      </c>
      <c r="H1618" s="24">
        <f t="shared" si="154"/>
        <v>4.6874999999999998E-3</v>
      </c>
      <c r="I1618" s="24">
        <f t="shared" si="155"/>
        <v>0.16765735500000006</v>
      </c>
      <c r="K1618" s="17">
        <v>1617</v>
      </c>
      <c r="L1618" s="16">
        <f>L1617+dt</f>
        <v>16.159999999999727</v>
      </c>
      <c r="M1618" s="16">
        <f>-springK*(P1617)+grav*mass</f>
        <v>-1.373782977085209</v>
      </c>
      <c r="N1618" s="16">
        <f>Table2[[#This Row],[F]]/mass</f>
        <v>-9.1585531805680613</v>
      </c>
      <c r="O1618" s="16">
        <f>N1618*(dt) + O1617</f>
        <v>0.48976354631310204</v>
      </c>
      <c r="P1618" s="18">
        <f>O1618*dt + P1617</f>
        <v>-1.0112659915485121E-2</v>
      </c>
      <c r="R1618" s="17">
        <v>1617</v>
      </c>
      <c r="S1618" s="16">
        <f>S1617+dt</f>
        <v>16.159999999999727</v>
      </c>
      <c r="T1618" s="16">
        <f>-springK*(W1617)+grav*mass-$Y$2*V1617</f>
        <v>-1.3029367132112892</v>
      </c>
      <c r="U1618" s="16">
        <f>Table24[[#This Row],[F]]/mass</f>
        <v>-8.6862447547419279</v>
      </c>
      <c r="V1618" s="16">
        <f>U1618*(dt) + V1617</f>
        <v>0.46173684154631439</v>
      </c>
      <c r="W1618" s="18">
        <f>V1618*dt + W1617</f>
        <v>-2.1359879829975323E-2</v>
      </c>
    </row>
    <row r="1619" spans="1:23" x14ac:dyDescent="0.25">
      <c r="A1619">
        <v>80.849999999999994</v>
      </c>
      <c r="B1619">
        <v>0.27800000000000002</v>
      </c>
      <c r="C1619">
        <v>0.39</v>
      </c>
      <c r="D1619">
        <f t="shared" si="150"/>
        <v>5.7999999999999996E-2</v>
      </c>
      <c r="E1619">
        <f t="shared" si="151"/>
        <v>0.27300000000000002</v>
      </c>
      <c r="F1619" s="24">
        <f t="shared" si="152"/>
        <v>-8.5346999999999992E-2</v>
      </c>
      <c r="G1619" s="24">
        <f t="shared" si="153"/>
        <v>0.24259189500000003</v>
      </c>
      <c r="H1619" s="24">
        <f t="shared" si="154"/>
        <v>1.1407500000000001E-2</v>
      </c>
      <c r="I1619" s="24">
        <f t="shared" si="155"/>
        <v>0.16865239500000007</v>
      </c>
      <c r="K1619" s="17">
        <v>1618</v>
      </c>
      <c r="L1619" s="16">
        <f>L1618+dt</f>
        <v>16.169999999999728</v>
      </c>
      <c r="M1619" s="16">
        <f>-springK*(P1618)+grav*mass</f>
        <v>-1.4056665839501918</v>
      </c>
      <c r="N1619" s="16">
        <f>Table2[[#This Row],[F]]/mass</f>
        <v>-9.3711105596679456</v>
      </c>
      <c r="O1619" s="16">
        <f>N1619*(dt) + O1618</f>
        <v>0.39605244071642259</v>
      </c>
      <c r="P1619" s="18">
        <f>O1619*dt + P1618</f>
        <v>-6.1521355083208953E-3</v>
      </c>
      <c r="R1619" s="17">
        <v>1618</v>
      </c>
      <c r="S1619" s="16">
        <f>S1618+dt</f>
        <v>16.169999999999728</v>
      </c>
      <c r="T1619" s="16">
        <f>-springK*(W1618)+grav*mass-$Y$2*V1618</f>
        <v>-1.3329089191484069</v>
      </c>
      <c r="U1619" s="16">
        <f>Table24[[#This Row],[F]]/mass</f>
        <v>-8.8860594609893795</v>
      </c>
      <c r="V1619" s="16">
        <f>U1619*(dt) + V1618</f>
        <v>0.37287624693642057</v>
      </c>
      <c r="W1619" s="18">
        <f>V1619*dt + W1618</f>
        <v>-1.7631117360611116E-2</v>
      </c>
    </row>
    <row r="1620" spans="1:23" x14ac:dyDescent="0.25">
      <c r="A1620">
        <v>80.900000000000006</v>
      </c>
      <c r="B1620">
        <v>0.30099999999999999</v>
      </c>
      <c r="C1620">
        <v>0.48</v>
      </c>
      <c r="D1620">
        <f t="shared" si="150"/>
        <v>3.5000000000000031E-2</v>
      </c>
      <c r="E1620">
        <f t="shared" si="151"/>
        <v>0.25000000000000006</v>
      </c>
      <c r="F1620" s="24">
        <f t="shared" si="152"/>
        <v>-5.1502500000000048E-2</v>
      </c>
      <c r="G1620" s="24">
        <f t="shared" si="153"/>
        <v>0.20343750000000008</v>
      </c>
      <c r="H1620" s="24">
        <f t="shared" si="154"/>
        <v>1.728E-2</v>
      </c>
      <c r="I1620" s="24">
        <f t="shared" si="155"/>
        <v>0.16921500000000003</v>
      </c>
      <c r="K1620" s="17">
        <v>1619</v>
      </c>
      <c r="L1620" s="16">
        <f>L1619+dt</f>
        <v>16.17999999999973</v>
      </c>
      <c r="M1620" s="16">
        <f>-springK*(P1619)+grav*mass</f>
        <v>-1.431449597840831</v>
      </c>
      <c r="N1620" s="16">
        <f>Table2[[#This Row],[F]]/mass</f>
        <v>-9.5429973189388733</v>
      </c>
      <c r="O1620" s="16">
        <f>N1620*(dt) + O1619</f>
        <v>0.30062246752703387</v>
      </c>
      <c r="P1620" s="18">
        <f>O1620*dt + P1619</f>
        <v>-3.1459108330505565E-3</v>
      </c>
      <c r="R1620" s="17">
        <v>1619</v>
      </c>
      <c r="S1620" s="16">
        <f>S1619+dt</f>
        <v>16.17999999999973</v>
      </c>
      <c r="T1620" s="16">
        <f>-springK*(W1619)+grav*mass-$Y$2*V1619</f>
        <v>-1.357094302229358</v>
      </c>
      <c r="U1620" s="16">
        <f>Table24[[#This Row],[F]]/mass</f>
        <v>-9.0472953481957212</v>
      </c>
      <c r="V1620" s="16">
        <f>U1620*(dt) + V1619</f>
        <v>0.28240329345446336</v>
      </c>
      <c r="W1620" s="18">
        <f>V1620*dt + W1619</f>
        <v>-1.4807084426066482E-2</v>
      </c>
    </row>
    <row r="1621" spans="1:23" x14ac:dyDescent="0.25">
      <c r="A1621">
        <v>80.95</v>
      </c>
      <c r="B1621">
        <v>0.32700000000000001</v>
      </c>
      <c r="C1621">
        <v>0.53</v>
      </c>
      <c r="D1621">
        <f t="shared" si="150"/>
        <v>9.000000000000008E-3</v>
      </c>
      <c r="E1621">
        <f t="shared" si="151"/>
        <v>0.22400000000000003</v>
      </c>
      <c r="F1621" s="24">
        <f t="shared" si="152"/>
        <v>-1.3243500000000012E-2</v>
      </c>
      <c r="G1621" s="24">
        <f t="shared" si="153"/>
        <v>0.16332288000000003</v>
      </c>
      <c r="H1621" s="24">
        <f t="shared" si="154"/>
        <v>2.1067500000000003E-2</v>
      </c>
      <c r="I1621" s="24">
        <f t="shared" si="155"/>
        <v>0.17114688</v>
      </c>
      <c r="K1621" s="17">
        <v>1620</v>
      </c>
      <c r="L1621" s="16">
        <f>L1620+dt</f>
        <v>16.189999999999731</v>
      </c>
      <c r="M1621" s="16">
        <f>-springK*(P1620)+grav*mass</f>
        <v>-1.4510201204768409</v>
      </c>
      <c r="N1621" s="16">
        <f>Table2[[#This Row],[F]]/mass</f>
        <v>-9.6734674698456065</v>
      </c>
      <c r="O1621" s="16">
        <f>N1621*(dt) + O1620</f>
        <v>0.2038877928285778</v>
      </c>
      <c r="P1621" s="18">
        <f>O1621*dt + P1620</f>
        <v>-1.1070329047647783E-3</v>
      </c>
      <c r="R1621" s="17">
        <v>1620</v>
      </c>
      <c r="S1621" s="16">
        <f>S1620+dt</f>
        <v>16.189999999999731</v>
      </c>
      <c r="T1621" s="16">
        <f>-springK*(W1620)+grav*mass-$Y$2*V1620</f>
        <v>-1.3753882836797617</v>
      </c>
      <c r="U1621" s="16">
        <f>Table24[[#This Row],[F]]/mass</f>
        <v>-9.1692552245317458</v>
      </c>
      <c r="V1621" s="16">
        <f>U1621*(dt) + V1620</f>
        <v>0.19071074120914588</v>
      </c>
      <c r="W1621" s="18">
        <f>V1621*dt + W1620</f>
        <v>-1.2899977013975022E-2</v>
      </c>
    </row>
    <row r="1622" spans="1:23" x14ac:dyDescent="0.25">
      <c r="A1622">
        <v>81</v>
      </c>
      <c r="B1622">
        <v>0.35299999999999998</v>
      </c>
      <c r="C1622">
        <v>0.52</v>
      </c>
      <c r="D1622">
        <f t="shared" si="150"/>
        <v>-1.699999999999996E-2</v>
      </c>
      <c r="E1622">
        <f t="shared" si="151"/>
        <v>0.19800000000000006</v>
      </c>
      <c r="F1622" s="24">
        <f t="shared" si="152"/>
        <v>2.5015499999999941E-2</v>
      </c>
      <c r="G1622" s="24">
        <f t="shared" si="153"/>
        <v>0.12760902000000007</v>
      </c>
      <c r="H1622" s="24">
        <f t="shared" si="154"/>
        <v>2.0280000000000003E-2</v>
      </c>
      <c r="I1622" s="24">
        <f t="shared" si="155"/>
        <v>0.17290452000000001</v>
      </c>
      <c r="K1622" s="17">
        <v>1621</v>
      </c>
      <c r="L1622" s="16">
        <f>L1621+dt</f>
        <v>16.199999999999733</v>
      </c>
      <c r="M1622" s="16">
        <f>-springK*(P1621)+grav*mass</f>
        <v>-1.4642932157899813</v>
      </c>
      <c r="N1622" s="16">
        <f>Table2[[#This Row],[F]]/mass</f>
        <v>-9.7619547719332083</v>
      </c>
      <c r="O1622" s="16">
        <f>N1622*(dt) + O1621</f>
        <v>0.10626824510924572</v>
      </c>
      <c r="P1622" s="18">
        <f>O1622*dt + P1621</f>
        <v>-4.4350453672321139E-5</v>
      </c>
      <c r="R1622" s="17">
        <v>1621</v>
      </c>
      <c r="S1622" s="16">
        <f>S1621+dt</f>
        <v>16.199999999999733</v>
      </c>
      <c r="T1622" s="16">
        <f>-springK*(W1621)+grav*mass-$Y$2*V1621</f>
        <v>-1.3877118603802319</v>
      </c>
      <c r="U1622" s="16">
        <f>Table24[[#This Row],[F]]/mass</f>
        <v>-9.2514124025348803</v>
      </c>
      <c r="V1622" s="16">
        <f>U1622*(dt) + V1621</f>
        <v>9.8196617183797075E-2</v>
      </c>
      <c r="W1622" s="18">
        <f>V1622*dt + W1621</f>
        <v>-1.1918010842137051E-2</v>
      </c>
    </row>
    <row r="1623" spans="1:23" x14ac:dyDescent="0.25">
      <c r="A1623">
        <v>81.05</v>
      </c>
      <c r="B1623">
        <v>0.378</v>
      </c>
      <c r="C1623">
        <v>0.45</v>
      </c>
      <c r="D1623">
        <f t="shared" si="150"/>
        <v>-4.1999999999999982E-2</v>
      </c>
      <c r="E1623">
        <f t="shared" si="151"/>
        <v>0.17300000000000004</v>
      </c>
      <c r="F1623" s="24">
        <f t="shared" si="152"/>
        <v>6.1802999999999976E-2</v>
      </c>
      <c r="G1623" s="24">
        <f t="shared" si="153"/>
        <v>9.7418895000000047E-2</v>
      </c>
      <c r="H1623" s="24">
        <f t="shared" si="154"/>
        <v>1.51875E-2</v>
      </c>
      <c r="I1623" s="24">
        <f t="shared" si="155"/>
        <v>0.17440939500000002</v>
      </c>
      <c r="K1623" s="17">
        <v>1622</v>
      </c>
      <c r="L1623" s="16">
        <f>L1622+dt</f>
        <v>16.209999999999734</v>
      </c>
      <c r="M1623" s="16">
        <f>-springK*(P1622)+grav*mass</f>
        <v>-1.4712112785465932</v>
      </c>
      <c r="N1623" s="16">
        <f>Table2[[#This Row],[F]]/mass</f>
        <v>-9.8080751903106211</v>
      </c>
      <c r="O1623" s="16">
        <f>N1623*(dt) + O1622</f>
        <v>8.1874932061395123E-3</v>
      </c>
      <c r="P1623" s="18">
        <f>O1623*dt + P1622</f>
        <v>3.7524478389073989E-5</v>
      </c>
      <c r="R1623" s="17">
        <v>1622</v>
      </c>
      <c r="S1623" s="16">
        <f>S1622+dt</f>
        <v>16.209999999999734</v>
      </c>
      <c r="T1623" s="16">
        <f>-springK*(W1622)+grav*mass-$Y$2*V1622</f>
        <v>-1.3940119460348717</v>
      </c>
      <c r="U1623" s="16">
        <f>Table24[[#This Row],[F]]/mass</f>
        <v>-9.2934129735658111</v>
      </c>
      <c r="V1623" s="16">
        <f>U1623*(dt) + V1622</f>
        <v>5.2624874481389666E-3</v>
      </c>
      <c r="W1623" s="18">
        <f>V1623*dt + W1622</f>
        <v>-1.1865385967655661E-2</v>
      </c>
    </row>
    <row r="1624" spans="1:23" x14ac:dyDescent="0.25">
      <c r="A1624">
        <v>81.099999999999994</v>
      </c>
      <c r="B1624">
        <v>0.39800000000000002</v>
      </c>
      <c r="C1624">
        <v>0.34</v>
      </c>
      <c r="D1624">
        <f t="shared" si="150"/>
        <v>-6.2E-2</v>
      </c>
      <c r="E1624">
        <f t="shared" si="151"/>
        <v>0.15300000000000002</v>
      </c>
      <c r="F1624" s="24">
        <f t="shared" si="152"/>
        <v>9.1232999999999995E-2</v>
      </c>
      <c r="G1624" s="24">
        <f t="shared" si="153"/>
        <v>7.6196295000000011E-2</v>
      </c>
      <c r="H1624" s="24">
        <f t="shared" si="154"/>
        <v>8.6700000000000006E-3</v>
      </c>
      <c r="I1624" s="24">
        <f t="shared" si="155"/>
        <v>0.17609929500000002</v>
      </c>
      <c r="K1624" s="17">
        <v>1623</v>
      </c>
      <c r="L1624" s="16">
        <f>L1623+dt</f>
        <v>16.219999999999736</v>
      </c>
      <c r="M1624" s="16">
        <f>-springK*(P1623)+grav*mass</f>
        <v>-1.4717442843543129</v>
      </c>
      <c r="N1624" s="16">
        <f>Table2[[#This Row],[F]]/mass</f>
        <v>-9.8116285623620865</v>
      </c>
      <c r="O1624" s="16">
        <f>N1624*(dt) + O1623</f>
        <v>-8.9928792417481349E-2</v>
      </c>
      <c r="P1624" s="18">
        <f>O1624*dt + P1623</f>
        <v>-8.6176344578573958E-4</v>
      </c>
      <c r="R1624" s="17">
        <v>1623</v>
      </c>
      <c r="S1624" s="16">
        <f>S1623+dt</f>
        <v>16.219999999999736</v>
      </c>
      <c r="T1624" s="16">
        <f>-springK*(W1623)+grav*mass-$Y$2*V1623</f>
        <v>-1.3942615998380097</v>
      </c>
      <c r="U1624" s="16">
        <f>Table24[[#This Row],[F]]/mass</f>
        <v>-9.295077332253399</v>
      </c>
      <c r="V1624" s="16">
        <f>U1624*(dt) + V1623</f>
        <v>-8.7688285874395019E-2</v>
      </c>
      <c r="W1624" s="18">
        <f>V1624*dt + W1623</f>
        <v>-1.2742268826399611E-2</v>
      </c>
    </row>
    <row r="1625" spans="1:23" x14ac:dyDescent="0.25">
      <c r="A1625">
        <v>81.150000000000006</v>
      </c>
      <c r="B1625">
        <v>0.41199999999999998</v>
      </c>
      <c r="C1625">
        <v>0.18</v>
      </c>
      <c r="D1625">
        <f t="shared" si="150"/>
        <v>-7.5999999999999956E-2</v>
      </c>
      <c r="E1625">
        <f t="shared" si="151"/>
        <v>0.13900000000000007</v>
      </c>
      <c r="F1625" s="24">
        <f t="shared" si="152"/>
        <v>0.11183399999999995</v>
      </c>
      <c r="G1625" s="24">
        <f t="shared" si="153"/>
        <v>6.2889855000000064E-2</v>
      </c>
      <c r="H1625" s="24">
        <f t="shared" si="154"/>
        <v>2.4299999999999999E-3</v>
      </c>
      <c r="I1625" s="24">
        <f t="shared" si="155"/>
        <v>0.177153855</v>
      </c>
      <c r="K1625" s="17">
        <v>1624</v>
      </c>
      <c r="L1625" s="16">
        <f>L1624+dt</f>
        <v>16.229999999999738</v>
      </c>
      <c r="M1625" s="16">
        <f>-springK*(P1624)+grav*mass</f>
        <v>-1.4658899199679349</v>
      </c>
      <c r="N1625" s="16">
        <f>Table2[[#This Row],[F]]/mass</f>
        <v>-9.7725994664529008</v>
      </c>
      <c r="O1625" s="16">
        <f>N1625*(dt) + O1624</f>
        <v>-0.18765478708201036</v>
      </c>
      <c r="P1625" s="18">
        <f>O1625*dt + P1624</f>
        <v>-2.7383113166058433E-3</v>
      </c>
      <c r="R1625" s="17">
        <v>1624</v>
      </c>
      <c r="S1625" s="16">
        <f>S1624+dt</f>
        <v>16.229999999999738</v>
      </c>
      <c r="T1625" s="16">
        <f>-springK*(W1624)+grav*mass-$Y$2*V1624</f>
        <v>-1.3884601416542641</v>
      </c>
      <c r="U1625" s="16">
        <f>Table24[[#This Row],[F]]/mass</f>
        <v>-9.2564009443617614</v>
      </c>
      <c r="V1625" s="16">
        <f>U1625*(dt) + V1624</f>
        <v>-0.18025229531801262</v>
      </c>
      <c r="W1625" s="18">
        <f>V1625*dt + W1624</f>
        <v>-1.4544791779579737E-2</v>
      </c>
    </row>
    <row r="1626" spans="1:23" x14ac:dyDescent="0.25">
      <c r="A1626">
        <v>81.2</v>
      </c>
      <c r="B1626">
        <v>0.41699999999999998</v>
      </c>
      <c r="C1626">
        <v>0.02</v>
      </c>
      <c r="D1626">
        <f t="shared" si="150"/>
        <v>-8.0999999999999961E-2</v>
      </c>
      <c r="E1626">
        <f t="shared" si="151"/>
        <v>0.13400000000000006</v>
      </c>
      <c r="F1626" s="24">
        <f t="shared" si="152"/>
        <v>0.11919149999999995</v>
      </c>
      <c r="G1626" s="24">
        <f t="shared" si="153"/>
        <v>5.8446780000000052E-2</v>
      </c>
      <c r="H1626" s="24">
        <f t="shared" si="154"/>
        <v>3.0000000000000001E-5</v>
      </c>
      <c r="I1626" s="24">
        <f t="shared" si="155"/>
        <v>0.17766828000000001</v>
      </c>
      <c r="K1626" s="17">
        <v>1625</v>
      </c>
      <c r="L1626" s="16">
        <f>L1625+dt</f>
        <v>16.239999999999739</v>
      </c>
      <c r="M1626" s="16">
        <f>-springK*(P1625)+grav*mass</f>
        <v>-1.453673593328896</v>
      </c>
      <c r="N1626" s="16">
        <f>Table2[[#This Row],[F]]/mass</f>
        <v>-9.6911572888593067</v>
      </c>
      <c r="O1626" s="16">
        <f>N1626*(dt) + O1625</f>
        <v>-0.28456635997060342</v>
      </c>
      <c r="P1626" s="18">
        <f>O1626*dt + P1625</f>
        <v>-5.5839749163118773E-3</v>
      </c>
      <c r="R1626" s="17">
        <v>1625</v>
      </c>
      <c r="S1626" s="16">
        <f>S1625+dt</f>
        <v>16.239999999999739</v>
      </c>
      <c r="T1626" s="16">
        <f>-springK*(W1625)+grav*mass-$Y$2*V1625</f>
        <v>-1.3766331532196179</v>
      </c>
      <c r="U1626" s="16">
        <f>Table24[[#This Row],[F]]/mass</f>
        <v>-9.1775543547974525</v>
      </c>
      <c r="V1626" s="16">
        <f>U1626*(dt) + V1625</f>
        <v>-0.27202783886598714</v>
      </c>
      <c r="W1626" s="18">
        <f>V1626*dt + W1625</f>
        <v>-1.726507016823961E-2</v>
      </c>
    </row>
    <row r="1627" spans="1:23" x14ac:dyDescent="0.25">
      <c r="A1627">
        <v>81.25</v>
      </c>
      <c r="B1627">
        <v>0.41399999999999998</v>
      </c>
      <c r="C1627">
        <v>-0.15</v>
      </c>
      <c r="D1627">
        <f t="shared" si="150"/>
        <v>-7.7999999999999958E-2</v>
      </c>
      <c r="E1627">
        <f t="shared" si="151"/>
        <v>0.13700000000000007</v>
      </c>
      <c r="F1627" s="24">
        <f t="shared" si="152"/>
        <v>0.11477699999999993</v>
      </c>
      <c r="G1627" s="24">
        <f t="shared" si="153"/>
        <v>6.1093095000000056E-2</v>
      </c>
      <c r="H1627" s="24">
        <f t="shared" si="154"/>
        <v>1.6875E-3</v>
      </c>
      <c r="I1627" s="24">
        <f t="shared" si="155"/>
        <v>0.17755759500000001</v>
      </c>
      <c r="K1627" s="17">
        <v>1626</v>
      </c>
      <c r="L1627" s="16">
        <f>L1626+dt</f>
        <v>16.249999999999741</v>
      </c>
      <c r="M1627" s="16">
        <f>-springK*(P1626)+grav*mass</f>
        <v>-1.4351483232948097</v>
      </c>
      <c r="N1627" s="16">
        <f>Table2[[#This Row],[F]]/mass</f>
        <v>-9.5676554886320648</v>
      </c>
      <c r="O1627" s="16">
        <f>N1627*(dt) + O1626</f>
        <v>-0.38024291485692407</v>
      </c>
      <c r="P1627" s="18">
        <f>O1627*dt + P1626</f>
        <v>-9.3864040648811188E-3</v>
      </c>
      <c r="R1627" s="17">
        <v>1626</v>
      </c>
      <c r="S1627" s="16">
        <f>S1626+dt</f>
        <v>16.249999999999741</v>
      </c>
      <c r="T1627" s="16">
        <f>-springK*(W1626)+grav*mass-$Y$2*V1626</f>
        <v>-1.3588323653658942</v>
      </c>
      <c r="U1627" s="16">
        <f>Table24[[#This Row],[F]]/mass</f>
        <v>-9.0588824357726292</v>
      </c>
      <c r="V1627" s="16">
        <f>U1627*(dt) + V1626</f>
        <v>-0.36261666322371344</v>
      </c>
      <c r="W1627" s="18">
        <f>V1627*dt + W1626</f>
        <v>-2.0891236800476744E-2</v>
      </c>
    </row>
    <row r="1628" spans="1:23" x14ac:dyDescent="0.25">
      <c r="A1628">
        <v>81.3</v>
      </c>
      <c r="B1628">
        <v>0.40200000000000002</v>
      </c>
      <c r="C1628">
        <v>-0.3</v>
      </c>
      <c r="D1628">
        <f t="shared" si="150"/>
        <v>-6.6000000000000003E-2</v>
      </c>
      <c r="E1628">
        <f t="shared" si="151"/>
        <v>0.14900000000000002</v>
      </c>
      <c r="F1628" s="24">
        <f t="shared" si="152"/>
        <v>9.7119000000000011E-2</v>
      </c>
      <c r="G1628" s="24">
        <f t="shared" si="153"/>
        <v>7.2264255000000013E-2</v>
      </c>
      <c r="H1628" s="24">
        <f t="shared" si="154"/>
        <v>6.7499999999999999E-3</v>
      </c>
      <c r="I1628" s="24">
        <f t="shared" si="155"/>
        <v>0.17613325500000002</v>
      </c>
      <c r="K1628" s="17">
        <v>1627</v>
      </c>
      <c r="L1628" s="16">
        <f>L1627+dt</f>
        <v>16.259999999999742</v>
      </c>
      <c r="M1628" s="16">
        <f>-springK*(P1627)+grav*mass</f>
        <v>-1.410394509537624</v>
      </c>
      <c r="N1628" s="16">
        <f>Table2[[#This Row],[F]]/mass</f>
        <v>-9.4026300635841604</v>
      </c>
      <c r="O1628" s="16">
        <f>N1628*(dt) + O1627</f>
        <v>-0.47426921549276568</v>
      </c>
      <c r="P1628" s="18">
        <f>O1628*dt + P1627</f>
        <v>-1.4129096219808776E-2</v>
      </c>
      <c r="R1628" s="17">
        <v>1627</v>
      </c>
      <c r="S1628" s="16">
        <f>S1627+dt</f>
        <v>16.259999999999742</v>
      </c>
      <c r="T1628" s="16">
        <f>-springK*(W1627)+grav*mass-$Y$2*V1627</f>
        <v>-1.3351354317656727</v>
      </c>
      <c r="U1628" s="16">
        <f>Table24[[#This Row],[F]]/mass</f>
        <v>-8.9009028784378188</v>
      </c>
      <c r="V1628" s="16">
        <f>U1628*(dt) + V1627</f>
        <v>-0.45162569200809166</v>
      </c>
      <c r="W1628" s="18">
        <f>V1628*dt + W1627</f>
        <v>-2.5407493720557662E-2</v>
      </c>
    </row>
    <row r="1629" spans="1:23" x14ac:dyDescent="0.25">
      <c r="A1629">
        <v>81.349999999999994</v>
      </c>
      <c r="B1629">
        <v>0.38300000000000001</v>
      </c>
      <c r="C1629">
        <v>-0.43</v>
      </c>
      <c r="D1629">
        <f t="shared" si="150"/>
        <v>-4.6999999999999986E-2</v>
      </c>
      <c r="E1629">
        <f t="shared" si="151"/>
        <v>0.16800000000000004</v>
      </c>
      <c r="F1629" s="24">
        <f t="shared" si="152"/>
        <v>6.9160499999999972E-2</v>
      </c>
      <c r="G1629" s="24">
        <f t="shared" si="153"/>
        <v>9.186912000000004E-2</v>
      </c>
      <c r="H1629" s="24">
        <f t="shared" si="154"/>
        <v>1.3867499999999998E-2</v>
      </c>
      <c r="I1629" s="24">
        <f t="shared" si="155"/>
        <v>0.17489712000000002</v>
      </c>
      <c r="K1629" s="17">
        <v>1628</v>
      </c>
      <c r="L1629" s="16">
        <f>L1628+dt</f>
        <v>16.269999999999744</v>
      </c>
      <c r="M1629" s="16">
        <f>-springK*(P1628)+grav*mass</f>
        <v>-1.3795195836090448</v>
      </c>
      <c r="N1629" s="16">
        <f>Table2[[#This Row],[F]]/mass</f>
        <v>-9.1967972240602993</v>
      </c>
      <c r="O1629" s="16">
        <f>N1629*(dt) + O1628</f>
        <v>-0.56623718773336873</v>
      </c>
      <c r="P1629" s="18">
        <f>O1629*dt + P1628</f>
        <v>-1.9791468097142464E-2</v>
      </c>
      <c r="R1629" s="17">
        <v>1628</v>
      </c>
      <c r="S1629" s="16">
        <f>S1628+dt</f>
        <v>16.269999999999744</v>
      </c>
      <c r="T1629" s="16">
        <f>-springK*(W1628)+grav*mass-$Y$2*V1628</f>
        <v>-1.3056455901871615</v>
      </c>
      <c r="U1629" s="16">
        <f>Table24[[#This Row],[F]]/mass</f>
        <v>-8.7043039345810769</v>
      </c>
      <c r="V1629" s="16">
        <f>U1629*(dt) + V1628</f>
        <v>-0.53866873135390247</v>
      </c>
      <c r="W1629" s="18">
        <f>V1629*dt + W1628</f>
        <v>-3.0794181034096688E-2</v>
      </c>
    </row>
    <row r="1630" spans="1:23" x14ac:dyDescent="0.25">
      <c r="A1630">
        <v>81.400000000000006</v>
      </c>
      <c r="B1630">
        <v>0.35899999999999999</v>
      </c>
      <c r="C1630">
        <v>-0.5</v>
      </c>
      <c r="D1630">
        <f t="shared" si="150"/>
        <v>-2.2999999999999965E-2</v>
      </c>
      <c r="E1630">
        <f t="shared" si="151"/>
        <v>0.19200000000000006</v>
      </c>
      <c r="F1630" s="24">
        <f t="shared" si="152"/>
        <v>3.3844499999999951E-2</v>
      </c>
      <c r="G1630" s="24">
        <f t="shared" si="153"/>
        <v>0.11999232000000007</v>
      </c>
      <c r="H1630" s="24">
        <f t="shared" si="154"/>
        <v>1.8749999999999999E-2</v>
      </c>
      <c r="I1630" s="24">
        <f t="shared" si="155"/>
        <v>0.17258682</v>
      </c>
      <c r="K1630" s="17">
        <v>1629</v>
      </c>
      <c r="L1630" s="16">
        <f>L1629+dt</f>
        <v>16.279999999999745</v>
      </c>
      <c r="M1630" s="16">
        <f>-springK*(P1629)+grav*mass</f>
        <v>-1.3426575426876026</v>
      </c>
      <c r="N1630" s="16">
        <f>Table2[[#This Row],[F]]/mass</f>
        <v>-8.9510502845840172</v>
      </c>
      <c r="O1630" s="16">
        <f>N1630*(dt) + O1629</f>
        <v>-0.6557476905792089</v>
      </c>
      <c r="P1630" s="18">
        <f>O1630*dt + P1629</f>
        <v>-2.6348945002934554E-2</v>
      </c>
      <c r="R1630" s="17">
        <v>1629</v>
      </c>
      <c r="S1630" s="16">
        <f>S1629+dt</f>
        <v>16.279999999999745</v>
      </c>
      <c r="T1630" s="16">
        <f>-springK*(W1629)+grav*mass-$Y$2*V1629</f>
        <v>-1.2704912127366765</v>
      </c>
      <c r="U1630" s="16">
        <f>Table24[[#This Row],[F]]/mass</f>
        <v>-8.4699414182445114</v>
      </c>
      <c r="V1630" s="16">
        <f>U1630*(dt) + V1629</f>
        <v>-0.62336814553634756</v>
      </c>
      <c r="W1630" s="18">
        <f>V1630*dt + W1629</f>
        <v>-3.7027862489460162E-2</v>
      </c>
    </row>
    <row r="1631" spans="1:23" x14ac:dyDescent="0.25">
      <c r="A1631">
        <v>81.45</v>
      </c>
      <c r="B1631">
        <v>0.33300000000000002</v>
      </c>
      <c r="C1631">
        <v>-0.53</v>
      </c>
      <c r="D1631">
        <f t="shared" si="150"/>
        <v>3.0000000000000027E-3</v>
      </c>
      <c r="E1631">
        <f t="shared" si="151"/>
        <v>0.21800000000000003</v>
      </c>
      <c r="F1631" s="24">
        <f t="shared" si="152"/>
        <v>-4.4145000000000035E-3</v>
      </c>
      <c r="G1631" s="24">
        <f t="shared" si="153"/>
        <v>0.15469062000000003</v>
      </c>
      <c r="H1631" s="24">
        <f t="shared" si="154"/>
        <v>2.1067500000000003E-2</v>
      </c>
      <c r="I1631" s="24">
        <f t="shared" si="155"/>
        <v>0.17134362000000003</v>
      </c>
      <c r="K1631" s="17">
        <v>1630</v>
      </c>
      <c r="L1631" s="16">
        <f>L1630+dt</f>
        <v>16.289999999999747</v>
      </c>
      <c r="M1631" s="16">
        <f>-springK*(P1630)+grav*mass</f>
        <v>-1.299968368030896</v>
      </c>
      <c r="N1631" s="16">
        <f>Table2[[#This Row],[F]]/mass</f>
        <v>-8.6664557868726408</v>
      </c>
      <c r="O1631" s="16">
        <f>N1631*(dt) + O1630</f>
        <v>-0.7424122484479353</v>
      </c>
      <c r="P1631" s="18">
        <f>O1631*dt + P1630</f>
        <v>-3.3773067487413905E-2</v>
      </c>
      <c r="R1631" s="17">
        <v>1630</v>
      </c>
      <c r="S1631" s="16">
        <f>S1630+dt</f>
        <v>16.289999999999747</v>
      </c>
      <c r="T1631" s="16">
        <f>-springK*(W1630)+grav*mass-$Y$2*V1630</f>
        <v>-1.2298252470480782</v>
      </c>
      <c r="U1631" s="16">
        <f>Table24[[#This Row],[F]]/mass</f>
        <v>-8.1988349803205214</v>
      </c>
      <c r="V1631" s="16">
        <f>U1631*(dt) + V1630</f>
        <v>-0.7053564953395528</v>
      </c>
      <c r="W1631" s="18">
        <f>V1631*dt + W1630</f>
        <v>-4.4081427442855689E-2</v>
      </c>
    </row>
    <row r="1632" spans="1:23" x14ac:dyDescent="0.25">
      <c r="A1632">
        <v>81.5</v>
      </c>
      <c r="B1632">
        <v>0.30599999999999999</v>
      </c>
      <c r="C1632">
        <v>-0.49</v>
      </c>
      <c r="D1632">
        <f t="shared" si="150"/>
        <v>3.0000000000000027E-2</v>
      </c>
      <c r="E1632">
        <f t="shared" si="151"/>
        <v>0.24500000000000005</v>
      </c>
      <c r="F1632" s="24">
        <f t="shared" si="152"/>
        <v>-4.4145000000000038E-2</v>
      </c>
      <c r="G1632" s="24">
        <f t="shared" si="153"/>
        <v>0.19538137500000008</v>
      </c>
      <c r="H1632" s="24">
        <f t="shared" si="154"/>
        <v>1.8007499999999999E-2</v>
      </c>
      <c r="I1632" s="24">
        <f t="shared" si="155"/>
        <v>0.16924387500000004</v>
      </c>
      <c r="K1632" s="17">
        <v>1631</v>
      </c>
      <c r="L1632" s="16">
        <f>L1631+dt</f>
        <v>16.299999999999748</v>
      </c>
      <c r="M1632" s="16">
        <f>-springK*(P1631)+grav*mass</f>
        <v>-1.2516373306569355</v>
      </c>
      <c r="N1632" s="16">
        <f>Table2[[#This Row],[F]]/mass</f>
        <v>-8.3442488710462364</v>
      </c>
      <c r="O1632" s="16">
        <f>N1632*(dt) + O1631</f>
        <v>-0.82585473715839763</v>
      </c>
      <c r="P1632" s="18">
        <f>O1632*dt + P1631</f>
        <v>-4.2031614858997882E-2</v>
      </c>
      <c r="R1632" s="17">
        <v>1631</v>
      </c>
      <c r="S1632" s="16">
        <f>S1631+dt</f>
        <v>16.299999999999748</v>
      </c>
      <c r="T1632" s="16">
        <f>-springK*(W1631)+grav*mass-$Y$2*V1631</f>
        <v>-1.1838245508516698</v>
      </c>
      <c r="U1632" s="16">
        <f>Table24[[#This Row],[F]]/mass</f>
        <v>-7.8921636723444655</v>
      </c>
      <c r="V1632" s="16">
        <f>U1632*(dt) + V1631</f>
        <v>-0.78427813206299746</v>
      </c>
      <c r="W1632" s="18">
        <f>V1632*dt + W1631</f>
        <v>-5.1924208763485663E-2</v>
      </c>
    </row>
    <row r="1633" spans="1:23" x14ac:dyDescent="0.25">
      <c r="A1633">
        <v>81.55</v>
      </c>
      <c r="B1633">
        <v>0.28299999999999997</v>
      </c>
      <c r="C1633">
        <v>-0.41</v>
      </c>
      <c r="D1633">
        <f t="shared" si="150"/>
        <v>5.3000000000000047E-2</v>
      </c>
      <c r="E1633">
        <f t="shared" si="151"/>
        <v>0.26800000000000007</v>
      </c>
      <c r="F1633" s="24">
        <f t="shared" si="152"/>
        <v>-7.7989500000000073E-2</v>
      </c>
      <c r="G1633" s="24">
        <f t="shared" si="153"/>
        <v>0.23378712000000013</v>
      </c>
      <c r="H1633" s="24">
        <f t="shared" si="154"/>
        <v>1.2607499999999997E-2</v>
      </c>
      <c r="I1633" s="24">
        <f t="shared" si="155"/>
        <v>0.16840512000000005</v>
      </c>
      <c r="K1633" s="17">
        <v>1632</v>
      </c>
      <c r="L1633" s="16">
        <f>L1632+dt</f>
        <v>16.30999999999975</v>
      </c>
      <c r="M1633" s="16">
        <f>-springK*(P1632)+grav*mass</f>
        <v>-1.1978741872679239</v>
      </c>
      <c r="N1633" s="16">
        <f>Table2[[#This Row],[F]]/mass</f>
        <v>-7.9858279151194935</v>
      </c>
      <c r="O1633" s="16">
        <f>N1633*(dt) + O1632</f>
        <v>-0.90571301630959256</v>
      </c>
      <c r="P1633" s="18">
        <f>O1633*dt + P1632</f>
        <v>-5.1088745022093804E-2</v>
      </c>
      <c r="R1633" s="17">
        <v>1632</v>
      </c>
      <c r="S1633" s="16">
        <f>S1632+dt</f>
        <v>16.30999999999975</v>
      </c>
      <c r="T1633" s="16">
        <f>-springK*(W1632)+grav*mass-$Y$2*V1632</f>
        <v>-1.1326891228176454</v>
      </c>
      <c r="U1633" s="16">
        <f>Table24[[#This Row],[F]]/mass</f>
        <v>-7.5512608187843036</v>
      </c>
      <c r="V1633" s="16">
        <f>U1633*(dt) + V1632</f>
        <v>-0.85979074025084046</v>
      </c>
      <c r="W1633" s="18">
        <f>V1633*dt + W1632</f>
        <v>-6.0522116165994067E-2</v>
      </c>
    </row>
    <row r="1634" spans="1:23" x14ac:dyDescent="0.25">
      <c r="A1634">
        <v>81.599999999999994</v>
      </c>
      <c r="B1634">
        <v>0.26600000000000001</v>
      </c>
      <c r="C1634">
        <v>-0.28000000000000003</v>
      </c>
      <c r="D1634">
        <f t="shared" si="150"/>
        <v>7.0000000000000007E-2</v>
      </c>
      <c r="E1634">
        <f t="shared" si="151"/>
        <v>0.28500000000000003</v>
      </c>
      <c r="F1634" s="24">
        <f t="shared" si="152"/>
        <v>-0.10300500000000001</v>
      </c>
      <c r="G1634" s="24">
        <f t="shared" si="153"/>
        <v>0.26438737500000004</v>
      </c>
      <c r="H1634" s="24">
        <f t="shared" si="154"/>
        <v>5.8800000000000007E-3</v>
      </c>
      <c r="I1634" s="24">
        <f t="shared" si="155"/>
        <v>0.16726237500000002</v>
      </c>
      <c r="K1634" s="17">
        <v>1633</v>
      </c>
      <c r="L1634" s="16">
        <f>L1633+dt</f>
        <v>16.319999999999752</v>
      </c>
      <c r="M1634" s="16">
        <f>-springK*(P1633)+grav*mass</f>
        <v>-1.1389122699061693</v>
      </c>
      <c r="N1634" s="16">
        <f>Table2[[#This Row],[F]]/mass</f>
        <v>-7.5927484660411295</v>
      </c>
      <c r="O1634" s="16">
        <f>N1634*(dt) + O1633</f>
        <v>-0.98164050097000388</v>
      </c>
      <c r="P1634" s="18">
        <f>O1634*dt + P1633</f>
        <v>-6.0905150031793844E-2</v>
      </c>
      <c r="R1634" s="17">
        <v>1633</v>
      </c>
      <c r="S1634" s="16">
        <f>S1633+dt</f>
        <v>16.319999999999752</v>
      </c>
      <c r="T1634" s="16">
        <f>-springK*(W1633)+grav*mass-$Y$2*V1633</f>
        <v>-1.076641233019128</v>
      </c>
      <c r="U1634" s="16">
        <f>Table24[[#This Row],[F]]/mass</f>
        <v>-7.17760822012752</v>
      </c>
      <c r="V1634" s="16">
        <f>U1634*(dt) + V1633</f>
        <v>-0.93156682245211564</v>
      </c>
      <c r="W1634" s="18">
        <f>V1634*dt + W1633</f>
        <v>-6.9837784390515217E-2</v>
      </c>
    </row>
    <row r="1635" spans="1:23" x14ac:dyDescent="0.25">
      <c r="A1635">
        <v>81.650000000000006</v>
      </c>
      <c r="B1635">
        <v>0.255</v>
      </c>
      <c r="C1635">
        <v>-0.13</v>
      </c>
      <c r="D1635">
        <f t="shared" si="150"/>
        <v>8.1000000000000016E-2</v>
      </c>
      <c r="E1635">
        <f t="shared" si="151"/>
        <v>0.29600000000000004</v>
      </c>
      <c r="F1635" s="24">
        <f t="shared" si="152"/>
        <v>-0.11919150000000003</v>
      </c>
      <c r="G1635" s="24">
        <f t="shared" si="153"/>
        <v>0.28519008000000007</v>
      </c>
      <c r="H1635" s="24">
        <f t="shared" si="154"/>
        <v>1.2675000000000002E-3</v>
      </c>
      <c r="I1635" s="24">
        <f t="shared" si="155"/>
        <v>0.16726608000000004</v>
      </c>
      <c r="K1635" s="17">
        <v>1634</v>
      </c>
      <c r="L1635" s="16">
        <f>L1634+dt</f>
        <v>16.329999999999753</v>
      </c>
      <c r="M1635" s="16">
        <f>-springK*(P1634)+grav*mass</f>
        <v>-1.0750074732930222</v>
      </c>
      <c r="N1635" s="16">
        <f>Table2[[#This Row],[F]]/mass</f>
        <v>-7.166716488620148</v>
      </c>
      <c r="O1635" s="16">
        <f>N1635*(dt) + O1634</f>
        <v>-1.0533076658562053</v>
      </c>
      <c r="P1635" s="18">
        <f>O1635*dt + P1634</f>
        <v>-7.1438226690355891E-2</v>
      </c>
      <c r="R1635" s="17">
        <v>1634</v>
      </c>
      <c r="S1635" s="16">
        <f>S1634+dt</f>
        <v>16.329999999999753</v>
      </c>
      <c r="T1635" s="16">
        <f>-springK*(W1634)+grav*mass-$Y$2*V1634</f>
        <v>-1.0159244567952939</v>
      </c>
      <c r="U1635" s="16">
        <f>Table24[[#This Row],[F]]/mass</f>
        <v>-6.772829711968626</v>
      </c>
      <c r="V1635" s="16">
        <f>U1635*(dt) + V1634</f>
        <v>-0.99929511957180195</v>
      </c>
      <c r="W1635" s="18">
        <f>V1635*dt + W1634</f>
        <v>-7.9830735586233242E-2</v>
      </c>
    </row>
    <row r="1636" spans="1:23" x14ac:dyDescent="0.25">
      <c r="A1636">
        <v>81.7</v>
      </c>
      <c r="B1636">
        <v>0.253</v>
      </c>
      <c r="C1636">
        <v>0.04</v>
      </c>
      <c r="D1636">
        <f t="shared" si="150"/>
        <v>8.3000000000000018E-2</v>
      </c>
      <c r="E1636">
        <f t="shared" si="151"/>
        <v>0.29800000000000004</v>
      </c>
      <c r="F1636" s="24">
        <f t="shared" si="152"/>
        <v>-0.12213450000000003</v>
      </c>
      <c r="G1636" s="24">
        <f t="shared" si="153"/>
        <v>0.28905702000000005</v>
      </c>
      <c r="H1636" s="24">
        <f t="shared" si="154"/>
        <v>1.2E-4</v>
      </c>
      <c r="I1636" s="24">
        <f t="shared" si="155"/>
        <v>0.16704252000000003</v>
      </c>
      <c r="K1636" s="17">
        <v>1635</v>
      </c>
      <c r="L1636" s="16">
        <f>L1635+dt</f>
        <v>16.339999999999755</v>
      </c>
      <c r="M1636" s="16">
        <f>-springK*(P1635)+grav*mass</f>
        <v>-1.0064371442457831</v>
      </c>
      <c r="N1636" s="16">
        <f>Table2[[#This Row],[F]]/mass</f>
        <v>-6.7095809616385544</v>
      </c>
      <c r="O1636" s="16">
        <f>N1636*(dt) + O1635</f>
        <v>-1.1204034754725909</v>
      </c>
      <c r="P1636" s="18">
        <f>O1636*dt + P1635</f>
        <v>-8.2642261445081799E-2</v>
      </c>
      <c r="R1636" s="17">
        <v>1635</v>
      </c>
      <c r="S1636" s="16">
        <f>S1635+dt</f>
        <v>16.339999999999755</v>
      </c>
      <c r="T1636" s="16">
        <f>-springK*(W1635)+grav*mass-$Y$2*V1635</f>
        <v>-0.95080261621404993</v>
      </c>
      <c r="U1636" s="16">
        <f>Table24[[#This Row],[F]]/mass</f>
        <v>-6.3386841080936662</v>
      </c>
      <c r="V1636" s="16">
        <f>U1636*(dt) + V1635</f>
        <v>-1.0626819606527387</v>
      </c>
      <c r="W1636" s="18">
        <f>V1636*dt + W1635</f>
        <v>-9.0457555192760636E-2</v>
      </c>
    </row>
    <row r="1637" spans="1:23" x14ac:dyDescent="0.25">
      <c r="A1637">
        <v>81.75</v>
      </c>
      <c r="B1637">
        <v>0.26</v>
      </c>
      <c r="C1637">
        <v>0.21</v>
      </c>
      <c r="D1637">
        <f t="shared" si="150"/>
        <v>7.6000000000000012E-2</v>
      </c>
      <c r="E1637">
        <f t="shared" si="151"/>
        <v>0.29100000000000004</v>
      </c>
      <c r="F1637" s="24">
        <f t="shared" si="152"/>
        <v>-0.11183400000000003</v>
      </c>
      <c r="G1637" s="24">
        <f t="shared" si="153"/>
        <v>0.27563665500000006</v>
      </c>
      <c r="H1637" s="24">
        <f t="shared" si="154"/>
        <v>3.3074999999999992E-3</v>
      </c>
      <c r="I1637" s="24">
        <f t="shared" si="155"/>
        <v>0.16711015500000001</v>
      </c>
      <c r="K1637" s="17">
        <v>1636</v>
      </c>
      <c r="L1637" s="16">
        <f>L1636+dt</f>
        <v>16.349999999999756</v>
      </c>
      <c r="M1637" s="16">
        <f>-springK*(P1636)+grav*mass</f>
        <v>-0.93349887799251752</v>
      </c>
      <c r="N1637" s="16">
        <f>Table2[[#This Row],[F]]/mass</f>
        <v>-6.2233258532834501</v>
      </c>
      <c r="O1637" s="16">
        <f>N1637*(dt) + O1636</f>
        <v>-1.1826367340054253</v>
      </c>
      <c r="P1637" s="18">
        <f>O1637*dt + P1636</f>
        <v>-9.4468628785136052E-2</v>
      </c>
      <c r="R1637" s="17">
        <v>1636</v>
      </c>
      <c r="S1637" s="16">
        <f>S1636+dt</f>
        <v>16.349999999999756</v>
      </c>
      <c r="T1637" s="16">
        <f>-springK*(W1636)+grav*mass-$Y$2*V1636</f>
        <v>-0.88155863373447563</v>
      </c>
      <c r="U1637" s="16">
        <f>Table24[[#This Row],[F]]/mass</f>
        <v>-5.8770575582298381</v>
      </c>
      <c r="V1637" s="16">
        <f>U1637*(dt) + V1636</f>
        <v>-1.1214525362350372</v>
      </c>
      <c r="W1637" s="18">
        <f>V1637*dt + W1636</f>
        <v>-0.10167208055511101</v>
      </c>
    </row>
    <row r="1638" spans="1:23" x14ac:dyDescent="0.25">
      <c r="A1638">
        <v>81.8</v>
      </c>
      <c r="B1638">
        <v>0.27500000000000002</v>
      </c>
      <c r="C1638">
        <v>0.36</v>
      </c>
      <c r="D1638">
        <f t="shared" si="150"/>
        <v>6.0999999999999999E-2</v>
      </c>
      <c r="E1638">
        <f t="shared" si="151"/>
        <v>0.27600000000000002</v>
      </c>
      <c r="F1638" s="24">
        <f t="shared" si="152"/>
        <v>-8.9761500000000008E-2</v>
      </c>
      <c r="G1638" s="24">
        <f t="shared" si="153"/>
        <v>0.24795288000000001</v>
      </c>
      <c r="H1638" s="24">
        <f t="shared" si="154"/>
        <v>9.7199999999999995E-3</v>
      </c>
      <c r="I1638" s="24">
        <f t="shared" si="155"/>
        <v>0.16791138</v>
      </c>
      <c r="K1638" s="17">
        <v>1637</v>
      </c>
      <c r="L1638" s="16">
        <f>L1637+dt</f>
        <v>16.359999999999758</v>
      </c>
      <c r="M1638" s="16">
        <f>-springK*(P1637)+grav*mass</f>
        <v>-0.85650922660876438</v>
      </c>
      <c r="N1638" s="16">
        <f>Table2[[#This Row],[F]]/mass</f>
        <v>-5.7100615107250965</v>
      </c>
      <c r="O1638" s="16">
        <f>N1638*(dt) + O1637</f>
        <v>-1.2397373491126764</v>
      </c>
      <c r="P1638" s="18">
        <f>O1638*dt + P1637</f>
        <v>-0.10686600227626282</v>
      </c>
      <c r="R1638" s="17">
        <v>1637</v>
      </c>
      <c r="S1638" s="16">
        <f>S1637+dt</f>
        <v>16.359999999999758</v>
      </c>
      <c r="T1638" s="16">
        <f>-springK*(W1637)+grav*mass-$Y$2*V1637</f>
        <v>-0.80849330304999234</v>
      </c>
      <c r="U1638" s="16">
        <f>Table24[[#This Row],[F]]/mass</f>
        <v>-5.3899553536666156</v>
      </c>
      <c r="V1638" s="16">
        <f>U1638*(dt) + V1637</f>
        <v>-1.1753520897717034</v>
      </c>
      <c r="W1638" s="18">
        <f>V1638*dt + W1637</f>
        <v>-0.11342560145282804</v>
      </c>
    </row>
    <row r="1639" spans="1:23" x14ac:dyDescent="0.25">
      <c r="A1639">
        <v>81.849999999999994</v>
      </c>
      <c r="B1639">
        <v>0.29499999999999998</v>
      </c>
      <c r="C1639">
        <v>0.46</v>
      </c>
      <c r="D1639">
        <f t="shared" si="150"/>
        <v>4.1000000000000036E-2</v>
      </c>
      <c r="E1639">
        <f t="shared" si="151"/>
        <v>0.25600000000000006</v>
      </c>
      <c r="F1639" s="24">
        <f t="shared" si="152"/>
        <v>-6.0331500000000052E-2</v>
      </c>
      <c r="G1639" s="24">
        <f t="shared" si="153"/>
        <v>0.21331968000000007</v>
      </c>
      <c r="H1639" s="24">
        <f t="shared" si="154"/>
        <v>1.5869999999999999E-2</v>
      </c>
      <c r="I1639" s="24">
        <f t="shared" si="155"/>
        <v>0.16885818000000002</v>
      </c>
      <c r="K1639" s="17">
        <v>1638</v>
      </c>
      <c r="L1639" s="16">
        <f>L1638+dt</f>
        <v>16.369999999999759</v>
      </c>
      <c r="M1639" s="16">
        <f>-springK*(P1638)+grav*mass</f>
        <v>-0.77580232518152914</v>
      </c>
      <c r="N1639" s="16">
        <f>Table2[[#This Row],[F]]/mass</f>
        <v>-5.1720155012101943</v>
      </c>
      <c r="O1639" s="16">
        <f>N1639*(dt) + O1638</f>
        <v>-1.2914575041247784</v>
      </c>
      <c r="P1639" s="18">
        <f>O1639*dt + P1638</f>
        <v>-0.1197805773175106</v>
      </c>
      <c r="R1639" s="17">
        <v>1638</v>
      </c>
      <c r="S1639" s="16">
        <f>S1638+dt</f>
        <v>16.369999999999759</v>
      </c>
      <c r="T1639" s="16">
        <f>-springK*(W1638)+grav*mass-$Y$2*V1638</f>
        <v>-0.73192398245231782</v>
      </c>
      <c r="U1639" s="16">
        <f>Table24[[#This Row],[F]]/mass</f>
        <v>-4.8794932163487861</v>
      </c>
      <c r="V1639" s="16">
        <f>U1639*(dt) + V1638</f>
        <v>-1.2241470219351913</v>
      </c>
      <c r="W1639" s="18">
        <f>V1639*dt + W1638</f>
        <v>-0.12566707167217994</v>
      </c>
    </row>
    <row r="1640" spans="1:23" x14ac:dyDescent="0.25">
      <c r="A1640">
        <v>81.900000000000006</v>
      </c>
      <c r="B1640">
        <v>0.32100000000000001</v>
      </c>
      <c r="C1640">
        <v>0.52</v>
      </c>
      <c r="D1640">
        <f t="shared" si="150"/>
        <v>1.5000000000000013E-2</v>
      </c>
      <c r="E1640">
        <f t="shared" si="151"/>
        <v>0.23000000000000004</v>
      </c>
      <c r="F1640" s="24">
        <f t="shared" si="152"/>
        <v>-2.2072500000000019E-2</v>
      </c>
      <c r="G1640" s="24">
        <f t="shared" si="153"/>
        <v>0.17218950000000005</v>
      </c>
      <c r="H1640" s="24">
        <f t="shared" si="154"/>
        <v>2.0280000000000003E-2</v>
      </c>
      <c r="I1640" s="24">
        <f t="shared" si="155"/>
        <v>0.17039700000000002</v>
      </c>
      <c r="K1640" s="17">
        <v>1639</v>
      </c>
      <c r="L1640" s="16">
        <f>L1639+dt</f>
        <v>16.379999999999761</v>
      </c>
      <c r="M1640" s="16">
        <f>-springK*(P1639)+grav*mass</f>
        <v>-0.69172844166300607</v>
      </c>
      <c r="N1640" s="16">
        <f>Table2[[#This Row],[F]]/mass</f>
        <v>-4.6115229444200407</v>
      </c>
      <c r="O1640" s="16">
        <f>N1640*(dt) + O1639</f>
        <v>-1.3375727335689789</v>
      </c>
      <c r="P1640" s="18">
        <f>O1640*dt + P1639</f>
        <v>-0.13315630465320039</v>
      </c>
      <c r="R1640" s="17">
        <v>1639</v>
      </c>
      <c r="S1640" s="16">
        <f>S1639+dt</f>
        <v>16.379999999999761</v>
      </c>
      <c r="T1640" s="16">
        <f>-springK*(W1639)+grav*mass-$Y$2*V1639</f>
        <v>-0.65218321639217347</v>
      </c>
      <c r="U1640" s="16">
        <f>Table24[[#This Row],[F]]/mass</f>
        <v>-4.3478881092811568</v>
      </c>
      <c r="V1640" s="16">
        <f>U1640*(dt) + V1639</f>
        <v>-1.2676259030280028</v>
      </c>
      <c r="W1640" s="18">
        <f>V1640*dt + W1639</f>
        <v>-0.13834333070245997</v>
      </c>
    </row>
    <row r="1641" spans="1:23" x14ac:dyDescent="0.25">
      <c r="A1641">
        <v>81.95</v>
      </c>
      <c r="B1641">
        <v>0.34699999999999998</v>
      </c>
      <c r="C1641">
        <v>0.52</v>
      </c>
      <c r="D1641">
        <f t="shared" si="150"/>
        <v>-1.0999999999999954E-2</v>
      </c>
      <c r="E1641">
        <f t="shared" si="151"/>
        <v>0.20400000000000007</v>
      </c>
      <c r="F1641" s="24">
        <f t="shared" si="152"/>
        <v>1.6186499999999934E-2</v>
      </c>
      <c r="G1641" s="24">
        <f t="shared" si="153"/>
        <v>0.13546008000000009</v>
      </c>
      <c r="H1641" s="24">
        <f t="shared" si="154"/>
        <v>2.0280000000000003E-2</v>
      </c>
      <c r="I1641" s="24">
        <f t="shared" si="155"/>
        <v>0.17192658000000002</v>
      </c>
      <c r="K1641" s="17">
        <v>1640</v>
      </c>
      <c r="L1641" s="16">
        <f>L1640+dt</f>
        <v>16.389999999999763</v>
      </c>
      <c r="M1641" s="16">
        <f>-springK*(P1640)+grav*mass</f>
        <v>-0.60465245670766554</v>
      </c>
      <c r="N1641" s="16">
        <f>Table2[[#This Row],[F]]/mass</f>
        <v>-4.0310163780511035</v>
      </c>
      <c r="O1641" s="16">
        <f>N1641*(dt) + O1640</f>
        <v>-1.3778828973494899</v>
      </c>
      <c r="P1641" s="18">
        <f>O1641*dt + P1640</f>
        <v>-0.14693513362669527</v>
      </c>
      <c r="R1641" s="17">
        <v>1640</v>
      </c>
      <c r="S1641" s="16">
        <f>S1640+dt</f>
        <v>16.389999999999763</v>
      </c>
      <c r="T1641" s="16">
        <f>-springK*(W1640)+grav*mass-$Y$2*V1640</f>
        <v>-0.56961729122395766</v>
      </c>
      <c r="U1641" s="16">
        <f>Table24[[#This Row],[F]]/mass</f>
        <v>-3.7974486081597179</v>
      </c>
      <c r="V1641" s="16">
        <f>U1641*(dt) + V1640</f>
        <v>-1.3056003891096</v>
      </c>
      <c r="W1641" s="18">
        <f>V1641*dt + W1640</f>
        <v>-0.15139933459355598</v>
      </c>
    </row>
    <row r="1642" spans="1:23" x14ac:dyDescent="0.25">
      <c r="A1642">
        <v>82</v>
      </c>
      <c r="B1642">
        <v>0.372</v>
      </c>
      <c r="C1642">
        <v>0.47</v>
      </c>
      <c r="D1642">
        <f t="shared" si="150"/>
        <v>-3.5999999999999976E-2</v>
      </c>
      <c r="E1642">
        <f t="shared" si="151"/>
        <v>0.17900000000000005</v>
      </c>
      <c r="F1642" s="24">
        <f t="shared" si="152"/>
        <v>5.2973999999999966E-2</v>
      </c>
      <c r="G1642" s="24">
        <f t="shared" si="153"/>
        <v>0.10429345500000005</v>
      </c>
      <c r="H1642" s="24">
        <f t="shared" si="154"/>
        <v>1.6567499999999999E-2</v>
      </c>
      <c r="I1642" s="24">
        <f t="shared" si="155"/>
        <v>0.17383495500000001</v>
      </c>
      <c r="K1642" s="17">
        <v>1641</v>
      </c>
      <c r="L1642" s="16">
        <f>L1641+dt</f>
        <v>16.399999999999764</v>
      </c>
      <c r="M1642" s="16">
        <f>-springK*(P1641)+grav*mass</f>
        <v>-0.51495228009021388</v>
      </c>
      <c r="N1642" s="16">
        <f>Table2[[#This Row],[F]]/mass</f>
        <v>-3.4330152006014258</v>
      </c>
      <c r="O1642" s="16">
        <f>N1642*(dt) + O1641</f>
        <v>-1.4122130493555041</v>
      </c>
      <c r="P1642" s="18">
        <f>O1642*dt + P1641</f>
        <v>-0.16105726412025032</v>
      </c>
      <c r="R1642" s="17">
        <v>1641</v>
      </c>
      <c r="S1642" s="16">
        <f>S1641+dt</f>
        <v>16.399999999999764</v>
      </c>
      <c r="T1642" s="16">
        <f>-springK*(W1641)+grav*mass-$Y$2*V1641</f>
        <v>-0.48458473140684105</v>
      </c>
      <c r="U1642" s="16">
        <f>Table24[[#This Row],[F]]/mass</f>
        <v>-3.2305648760456069</v>
      </c>
      <c r="V1642" s="16">
        <f>U1642*(dt) + V1641</f>
        <v>-1.337906037870056</v>
      </c>
      <c r="W1642" s="18">
        <f>V1642*dt + W1641</f>
        <v>-0.16477839497225655</v>
      </c>
    </row>
    <row r="1643" spans="1:23" x14ac:dyDescent="0.25">
      <c r="A1643">
        <v>82.05</v>
      </c>
      <c r="B1643">
        <v>0.39400000000000002</v>
      </c>
      <c r="C1643">
        <v>0.36</v>
      </c>
      <c r="D1643">
        <f t="shared" si="150"/>
        <v>-5.7999999999999996E-2</v>
      </c>
      <c r="E1643">
        <f t="shared" si="151"/>
        <v>0.15700000000000003</v>
      </c>
      <c r="F1643" s="24">
        <f t="shared" si="152"/>
        <v>8.5346999999999992E-2</v>
      </c>
      <c r="G1643" s="24">
        <f t="shared" si="153"/>
        <v>8.0232495000000029E-2</v>
      </c>
      <c r="H1643" s="24">
        <f t="shared" si="154"/>
        <v>9.7199999999999995E-3</v>
      </c>
      <c r="I1643" s="24">
        <f t="shared" si="155"/>
        <v>0.17529949500000003</v>
      </c>
      <c r="K1643" s="17">
        <v>1642</v>
      </c>
      <c r="L1643" s="16">
        <f>L1642+dt</f>
        <v>16.409999999999766</v>
      </c>
      <c r="M1643" s="16">
        <f>-springK*(P1642)+grav*mass</f>
        <v>-0.42301721057717057</v>
      </c>
      <c r="N1643" s="16">
        <f>Table2[[#This Row],[F]]/mass</f>
        <v>-2.8201147371811373</v>
      </c>
      <c r="O1643" s="16">
        <f>N1643*(dt) + O1642</f>
        <v>-1.4404141967273154</v>
      </c>
      <c r="P1643" s="18">
        <f>O1643*dt + P1642</f>
        <v>-0.17546140608752347</v>
      </c>
      <c r="R1643" s="17">
        <v>1642</v>
      </c>
      <c r="S1643" s="16">
        <f>S1642+dt</f>
        <v>16.409999999999766</v>
      </c>
      <c r="T1643" s="16">
        <f>-springK*(W1642)+grav*mass-$Y$2*V1642</f>
        <v>-0.39745474269273989</v>
      </c>
      <c r="U1643" s="16">
        <f>Table24[[#This Row],[F]]/mass</f>
        <v>-2.6496982846182662</v>
      </c>
      <c r="V1643" s="16">
        <f>U1643*(dt) + V1642</f>
        <v>-1.3644030207162388</v>
      </c>
      <c r="W1643" s="18">
        <f>V1643*dt + W1642</f>
        <v>-0.17842242517941895</v>
      </c>
    </row>
    <row r="1644" spans="1:23" x14ac:dyDescent="0.25">
      <c r="A1644">
        <v>82.1</v>
      </c>
      <c r="B1644">
        <v>0.40899999999999997</v>
      </c>
      <c r="C1644">
        <v>0.22</v>
      </c>
      <c r="D1644">
        <f t="shared" si="150"/>
        <v>-7.2999999999999954E-2</v>
      </c>
      <c r="E1644">
        <f t="shared" si="151"/>
        <v>0.14200000000000007</v>
      </c>
      <c r="F1644" s="24">
        <f t="shared" si="152"/>
        <v>0.10741949999999993</v>
      </c>
      <c r="G1644" s="24">
        <f t="shared" si="153"/>
        <v>6.5633820000000065E-2</v>
      </c>
      <c r="H1644" s="24">
        <f t="shared" si="154"/>
        <v>3.6299999999999995E-3</v>
      </c>
      <c r="I1644" s="24">
        <f t="shared" si="155"/>
        <v>0.17668332</v>
      </c>
      <c r="K1644" s="17">
        <v>1643</v>
      </c>
      <c r="L1644" s="16">
        <f>L1643+dt</f>
        <v>16.419999999999767</v>
      </c>
      <c r="M1644" s="16">
        <f>-springK*(P1643)+grav*mass</f>
        <v>-0.32924624637022215</v>
      </c>
      <c r="N1644" s="16">
        <f>Table2[[#This Row],[F]]/mass</f>
        <v>-2.1949749758014812</v>
      </c>
      <c r="O1644" s="16">
        <f>N1644*(dt) + O1643</f>
        <v>-1.4623639464853302</v>
      </c>
      <c r="P1644" s="18">
        <f>O1644*dt + P1643</f>
        <v>-0.19008504555237676</v>
      </c>
      <c r="R1644" s="17">
        <v>1643</v>
      </c>
      <c r="S1644" s="16">
        <f>S1643+dt</f>
        <v>16.419999999999767</v>
      </c>
      <c r="T1644" s="16">
        <f>-springK*(W1643)+grav*mass-$Y$2*V1643</f>
        <v>-0.30860560906126661</v>
      </c>
      <c r="U1644" s="16">
        <f>Table24[[#This Row],[F]]/mass</f>
        <v>-2.0573707270751109</v>
      </c>
      <c r="V1644" s="16">
        <f>U1644*(dt) + V1643</f>
        <v>-1.3849767279869898</v>
      </c>
      <c r="W1644" s="18">
        <f>V1644*dt + W1643</f>
        <v>-0.19227219245928884</v>
      </c>
    </row>
    <row r="1645" spans="1:23" x14ac:dyDescent="0.25">
      <c r="A1645">
        <v>82.15</v>
      </c>
      <c r="B1645">
        <v>0.41599999999999998</v>
      </c>
      <c r="C1645">
        <v>0.06</v>
      </c>
      <c r="D1645">
        <f t="shared" si="150"/>
        <v>-7.999999999999996E-2</v>
      </c>
      <c r="E1645">
        <f t="shared" si="151"/>
        <v>0.13500000000000006</v>
      </c>
      <c r="F1645" s="24">
        <f t="shared" si="152"/>
        <v>0.11771999999999994</v>
      </c>
      <c r="G1645" s="24">
        <f t="shared" si="153"/>
        <v>5.9322375000000059E-2</v>
      </c>
      <c r="H1645" s="24">
        <f t="shared" si="154"/>
        <v>2.7E-4</v>
      </c>
      <c r="I1645" s="24">
        <f t="shared" si="155"/>
        <v>0.17731237499999999</v>
      </c>
      <c r="K1645" s="17">
        <v>1644</v>
      </c>
      <c r="L1645" s="16">
        <f>L1644+dt</f>
        <v>16.429999999999769</v>
      </c>
      <c r="M1645" s="16">
        <f>-springK*(P1644)+grav*mass</f>
        <v>-0.23404635345402736</v>
      </c>
      <c r="N1645" s="16">
        <f>Table2[[#This Row],[F]]/mass</f>
        <v>-1.560309023026849</v>
      </c>
      <c r="O1645" s="16">
        <f>N1645*(dt) + O1644</f>
        <v>-1.4779670367155986</v>
      </c>
      <c r="P1645" s="18">
        <f>O1645*dt + P1644</f>
        <v>-0.20486471591953276</v>
      </c>
      <c r="R1645" s="17">
        <v>1644</v>
      </c>
      <c r="S1645" s="16">
        <f>S1644+dt</f>
        <v>16.429999999999769</v>
      </c>
      <c r="T1645" s="16">
        <f>-springK*(W1644)+grav*mass-$Y$2*V1644</f>
        <v>-0.21842305036204279</v>
      </c>
      <c r="U1645" s="16">
        <f>Table24[[#This Row],[F]]/mass</f>
        <v>-1.4561536690802854</v>
      </c>
      <c r="V1645" s="16">
        <f>U1645*(dt) + V1644</f>
        <v>-1.3995382646777927</v>
      </c>
      <c r="W1645" s="18">
        <f>V1645*dt + W1644</f>
        <v>-0.20626757510606678</v>
      </c>
    </row>
    <row r="1646" spans="1:23" x14ac:dyDescent="0.25">
      <c r="A1646">
        <v>82.2</v>
      </c>
      <c r="B1646">
        <v>0.41499999999999998</v>
      </c>
      <c r="C1646">
        <v>-0.12</v>
      </c>
      <c r="D1646">
        <f t="shared" si="150"/>
        <v>-7.8999999999999959E-2</v>
      </c>
      <c r="E1646">
        <f t="shared" si="151"/>
        <v>0.13600000000000007</v>
      </c>
      <c r="F1646" s="24">
        <f t="shared" si="152"/>
        <v>0.11624849999999995</v>
      </c>
      <c r="G1646" s="24">
        <f t="shared" si="153"/>
        <v>6.020448000000006E-2</v>
      </c>
      <c r="H1646" s="24">
        <f t="shared" si="154"/>
        <v>1.08E-3</v>
      </c>
      <c r="I1646" s="24">
        <f t="shared" si="155"/>
        <v>0.17753298000000001</v>
      </c>
      <c r="K1646" s="17">
        <v>1645</v>
      </c>
      <c r="L1646" s="16">
        <f>L1645+dt</f>
        <v>16.43999999999977</v>
      </c>
      <c r="M1646" s="16">
        <f>-springK*(P1645)+grav*mass</f>
        <v>-0.13783069936384185</v>
      </c>
      <c r="N1646" s="16">
        <f>Table2[[#This Row],[F]]/mass</f>
        <v>-0.91887132909227898</v>
      </c>
      <c r="O1646" s="16">
        <f>N1646*(dt) + O1645</f>
        <v>-1.4871557500065213</v>
      </c>
      <c r="P1646" s="18">
        <f>O1646*dt + P1645</f>
        <v>-0.21973627341959798</v>
      </c>
      <c r="R1646" s="17">
        <v>1645</v>
      </c>
      <c r="S1646" s="16">
        <f>S1645+dt</f>
        <v>16.43999999999977</v>
      </c>
      <c r="T1646" s="16">
        <f>-springK*(W1645)+grav*mass-$Y$2*V1645</f>
        <v>-0.12729854779482749</v>
      </c>
      <c r="U1646" s="16">
        <f>Table24[[#This Row],[F]]/mass</f>
        <v>-0.84865698529885003</v>
      </c>
      <c r="V1646" s="16">
        <f>U1646*(dt) + V1645</f>
        <v>-1.4080248345307813</v>
      </c>
      <c r="W1646" s="18">
        <f>V1646*dt + W1645</f>
        <v>-0.2203478234513746</v>
      </c>
    </row>
    <row r="1647" spans="1:23" x14ac:dyDescent="0.25">
      <c r="A1647">
        <v>82.25</v>
      </c>
      <c r="B1647">
        <v>0.40400000000000003</v>
      </c>
      <c r="C1647">
        <v>-0.27</v>
      </c>
      <c r="D1647">
        <f t="shared" si="150"/>
        <v>-6.8000000000000005E-2</v>
      </c>
      <c r="E1647">
        <f t="shared" si="151"/>
        <v>0.14700000000000002</v>
      </c>
      <c r="F1647" s="24">
        <f t="shared" si="152"/>
        <v>0.10006200000000001</v>
      </c>
      <c r="G1647" s="24">
        <f t="shared" si="153"/>
        <v>7.0337295000000022E-2</v>
      </c>
      <c r="H1647" s="24">
        <f t="shared" si="154"/>
        <v>5.4675000000000001E-3</v>
      </c>
      <c r="I1647" s="24">
        <f t="shared" si="155"/>
        <v>0.17586679500000002</v>
      </c>
      <c r="K1647" s="17">
        <v>1646</v>
      </c>
      <c r="L1647" s="16">
        <f>L1646+dt</f>
        <v>16.449999999999772</v>
      </c>
      <c r="M1647" s="16">
        <f>-springK*(P1646)+grav*mass</f>
        <v>-4.1016860038417313E-2</v>
      </c>
      <c r="N1647" s="16">
        <f>Table2[[#This Row],[F]]/mass</f>
        <v>-0.27344573358944879</v>
      </c>
      <c r="O1647" s="16">
        <f>N1647*(dt) + O1646</f>
        <v>-1.4898902073424158</v>
      </c>
      <c r="P1647" s="18">
        <f>O1647*dt + P1646</f>
        <v>-0.23463517549302212</v>
      </c>
      <c r="R1647" s="17">
        <v>1646</v>
      </c>
      <c r="S1647" s="16">
        <f>S1646+dt</f>
        <v>16.449999999999772</v>
      </c>
      <c r="T1647" s="16">
        <f>-springK*(W1646)+grav*mass-$Y$2*V1646</f>
        <v>-3.5627644497020668E-2</v>
      </c>
      <c r="U1647" s="16">
        <f>Table24[[#This Row],[F]]/mass</f>
        <v>-0.23751762998013778</v>
      </c>
      <c r="V1647" s="16">
        <f>U1647*(dt) + V1646</f>
        <v>-1.4104000108305828</v>
      </c>
      <c r="W1647" s="18">
        <f>V1647*dt + W1646</f>
        <v>-0.23445182355968042</v>
      </c>
    </row>
    <row r="1648" spans="1:23" x14ac:dyDescent="0.25">
      <c r="A1648">
        <v>82.3</v>
      </c>
      <c r="B1648">
        <v>0.38700000000000001</v>
      </c>
      <c r="C1648">
        <v>-0.4</v>
      </c>
      <c r="D1648">
        <f t="shared" si="150"/>
        <v>-5.099999999999999E-2</v>
      </c>
      <c r="E1648">
        <f t="shared" si="151"/>
        <v>0.16400000000000003</v>
      </c>
      <c r="F1648" s="24">
        <f t="shared" si="152"/>
        <v>7.5046499999999988E-2</v>
      </c>
      <c r="G1648" s="24">
        <f t="shared" si="153"/>
        <v>8.7546480000000024E-2</v>
      </c>
      <c r="H1648" s="24">
        <f t="shared" si="154"/>
        <v>1.2000000000000002E-2</v>
      </c>
      <c r="I1648" s="24">
        <f t="shared" si="155"/>
        <v>0.17459298000000001</v>
      </c>
      <c r="K1648" s="17">
        <v>1647</v>
      </c>
      <c r="L1648" s="16">
        <f>L1647+dt</f>
        <v>16.459999999999773</v>
      </c>
      <c r="M1648" s="16">
        <f>-springK*(P1647)+grav*mass</f>
        <v>5.5974992459574047E-2</v>
      </c>
      <c r="N1648" s="16">
        <f>Table2[[#This Row],[F]]/mass</f>
        <v>0.37316661639716031</v>
      </c>
      <c r="O1648" s="16">
        <f>N1648*(dt) + O1647</f>
        <v>-1.4861585411784441</v>
      </c>
      <c r="P1648" s="18">
        <f>O1648*dt + P1647</f>
        <v>-0.24949676090480657</v>
      </c>
      <c r="R1648" s="17">
        <v>1647</v>
      </c>
      <c r="S1648" s="16">
        <f>S1647+dt</f>
        <v>16.459999999999773</v>
      </c>
      <c r="T1648" s="16">
        <f>-springK*(W1647)+grav*mass-$Y$2*V1647</f>
        <v>5.6191771384350046E-2</v>
      </c>
      <c r="U1648" s="16">
        <f>Table24[[#This Row],[F]]/mass</f>
        <v>0.37461180922900034</v>
      </c>
      <c r="V1648" s="16">
        <f>U1648*(dt) + V1647</f>
        <v>-1.4066538927382928</v>
      </c>
      <c r="W1648" s="18">
        <f>V1648*dt + W1647</f>
        <v>-0.24851836248706335</v>
      </c>
    </row>
    <row r="1649" spans="1:23" x14ac:dyDescent="0.25">
      <c r="A1649">
        <v>82.35</v>
      </c>
      <c r="B1649">
        <v>0.36499999999999999</v>
      </c>
      <c r="C1649">
        <v>-0.48</v>
      </c>
      <c r="D1649">
        <f t="shared" si="150"/>
        <v>-2.899999999999997E-2</v>
      </c>
      <c r="E1649">
        <f t="shared" si="151"/>
        <v>0.18600000000000005</v>
      </c>
      <c r="F1649" s="24">
        <f t="shared" si="152"/>
        <v>4.2673499999999955E-2</v>
      </c>
      <c r="G1649" s="24">
        <f t="shared" si="153"/>
        <v>0.11260998000000007</v>
      </c>
      <c r="H1649" s="24">
        <f t="shared" si="154"/>
        <v>1.728E-2</v>
      </c>
      <c r="I1649" s="24">
        <f t="shared" si="155"/>
        <v>0.17256348000000002</v>
      </c>
      <c r="K1649" s="17">
        <v>1648</v>
      </c>
      <c r="L1649" s="16">
        <f>L1648+dt</f>
        <v>16.469999999999775</v>
      </c>
      <c r="M1649" s="16">
        <f>-springK*(P1648)+grav*mass</f>
        <v>0.15272391349029069</v>
      </c>
      <c r="N1649" s="16">
        <f>Table2[[#This Row],[F]]/mass</f>
        <v>1.0181594232686046</v>
      </c>
      <c r="O1649" s="16">
        <f>N1649*(dt) + O1648</f>
        <v>-1.4759769469457582</v>
      </c>
      <c r="P1649" s="18">
        <f>O1649*dt + P1648</f>
        <v>-0.26425653037426416</v>
      </c>
      <c r="R1649" s="17">
        <v>1648</v>
      </c>
      <c r="S1649" s="16">
        <f>S1648+dt</f>
        <v>16.469999999999775</v>
      </c>
      <c r="T1649" s="16">
        <f>-springK*(W1648)+grav*mass-$Y$2*V1648</f>
        <v>0.14776119368352067</v>
      </c>
      <c r="U1649" s="16">
        <f>Table24[[#This Row],[F]]/mass</f>
        <v>0.9850746245568045</v>
      </c>
      <c r="V1649" s="16">
        <f>U1649*(dt) + V1648</f>
        <v>-1.3968031464927246</v>
      </c>
      <c r="W1649" s="18">
        <f>V1649*dt + W1648</f>
        <v>-0.26248639395199058</v>
      </c>
    </row>
    <row r="1650" spans="1:23" x14ac:dyDescent="0.25">
      <c r="A1650">
        <v>82.4</v>
      </c>
      <c r="B1650">
        <v>0.33900000000000002</v>
      </c>
      <c r="C1650">
        <v>-0.52</v>
      </c>
      <c r="D1650">
        <f t="shared" si="150"/>
        <v>-3.0000000000000027E-3</v>
      </c>
      <c r="E1650">
        <f t="shared" si="151"/>
        <v>0.21200000000000002</v>
      </c>
      <c r="F1650" s="24">
        <f t="shared" si="152"/>
        <v>4.4145000000000035E-3</v>
      </c>
      <c r="G1650" s="24">
        <f t="shared" si="153"/>
        <v>0.14629272000000004</v>
      </c>
      <c r="H1650" s="24">
        <f t="shared" si="154"/>
        <v>2.0280000000000003E-2</v>
      </c>
      <c r="I1650" s="24">
        <f t="shared" si="155"/>
        <v>0.17098722000000005</v>
      </c>
      <c r="K1650" s="17">
        <v>1649</v>
      </c>
      <c r="L1650" s="16">
        <f>L1649+dt</f>
        <v>16.479999999999777</v>
      </c>
      <c r="M1650" s="16">
        <f>-springK*(P1649)+grav*mass</f>
        <v>0.24881001273645964</v>
      </c>
      <c r="N1650" s="16">
        <f>Table2[[#This Row],[F]]/mass</f>
        <v>1.6587334182430644</v>
      </c>
      <c r="O1650" s="16">
        <f>N1650*(dt) + O1649</f>
        <v>-1.4593896127633275</v>
      </c>
      <c r="P1650" s="18">
        <f>O1650*dt + P1649</f>
        <v>-0.27885042650189745</v>
      </c>
      <c r="R1650" s="17">
        <v>1649</v>
      </c>
      <c r="S1650" s="16">
        <f>S1649+dt</f>
        <v>16.479999999999777</v>
      </c>
      <c r="T1650" s="16">
        <f>-springK*(W1649)+grav*mass-$Y$2*V1649</f>
        <v>0.23868322777395137</v>
      </c>
      <c r="U1650" s="16">
        <f>Table24[[#This Row],[F]]/mass</f>
        <v>1.5912215184930092</v>
      </c>
      <c r="V1650" s="16">
        <f>U1650*(dt) + V1649</f>
        <v>-1.3808909313077946</v>
      </c>
      <c r="W1650" s="18">
        <f>V1650*dt + W1649</f>
        <v>-0.27629530326506851</v>
      </c>
    </row>
    <row r="1651" spans="1:23" x14ac:dyDescent="0.25">
      <c r="A1651">
        <v>82.45</v>
      </c>
      <c r="B1651">
        <v>0.312</v>
      </c>
      <c r="C1651">
        <v>-0.5</v>
      </c>
      <c r="D1651">
        <f t="shared" si="150"/>
        <v>2.4000000000000021E-2</v>
      </c>
      <c r="E1651">
        <f t="shared" si="151"/>
        <v>0.23900000000000005</v>
      </c>
      <c r="F1651" s="24">
        <f t="shared" si="152"/>
        <v>-3.5316000000000028E-2</v>
      </c>
      <c r="G1651" s="24">
        <f t="shared" si="153"/>
        <v>0.18592885500000006</v>
      </c>
      <c r="H1651" s="24">
        <f t="shared" si="154"/>
        <v>1.8749999999999999E-2</v>
      </c>
      <c r="I1651" s="24">
        <f t="shared" si="155"/>
        <v>0.16936285500000003</v>
      </c>
      <c r="K1651" s="17">
        <v>1650</v>
      </c>
      <c r="L1651" s="16">
        <f>L1650+dt</f>
        <v>16.489999999999778</v>
      </c>
      <c r="M1651" s="16">
        <f>-springK*(P1650)+grav*mass</f>
        <v>0.34381627652735225</v>
      </c>
      <c r="N1651" s="16">
        <f>Table2[[#This Row],[F]]/mass</f>
        <v>2.2921085101823486</v>
      </c>
      <c r="O1651" s="16">
        <f>N1651*(dt) + O1650</f>
        <v>-1.4364685276615039</v>
      </c>
      <c r="P1651" s="18">
        <f>O1651*dt + P1650</f>
        <v>-0.2932151117785125</v>
      </c>
      <c r="R1651" s="17">
        <v>1650</v>
      </c>
      <c r="S1651" s="16">
        <f>S1650+dt</f>
        <v>16.489999999999778</v>
      </c>
      <c r="T1651" s="16">
        <f>-springK*(W1650)+grav*mass-$Y$2*V1650</f>
        <v>0.32856331518690363</v>
      </c>
      <c r="U1651" s="16">
        <f>Table24[[#This Row],[F]]/mass</f>
        <v>2.1904221012460243</v>
      </c>
      <c r="V1651" s="16">
        <f>U1651*(dt) + V1650</f>
        <v>-1.3589867102953344</v>
      </c>
      <c r="W1651" s="18">
        <f>V1651*dt + W1650</f>
        <v>-0.28988517036802186</v>
      </c>
    </row>
    <row r="1652" spans="1:23" x14ac:dyDescent="0.25">
      <c r="A1652">
        <v>82.5</v>
      </c>
      <c r="B1652">
        <v>0.28899999999999998</v>
      </c>
      <c r="C1652">
        <v>-0.43</v>
      </c>
      <c r="D1652">
        <f t="shared" si="150"/>
        <v>4.7000000000000042E-2</v>
      </c>
      <c r="E1652">
        <f t="shared" si="151"/>
        <v>0.26200000000000007</v>
      </c>
      <c r="F1652" s="24">
        <f t="shared" si="152"/>
        <v>-6.9160500000000055E-2</v>
      </c>
      <c r="G1652" s="24">
        <f t="shared" si="153"/>
        <v>0.22343622000000013</v>
      </c>
      <c r="H1652" s="24">
        <f t="shared" si="154"/>
        <v>1.3867499999999998E-2</v>
      </c>
      <c r="I1652" s="24">
        <f t="shared" si="155"/>
        <v>0.16814322000000007</v>
      </c>
      <c r="K1652" s="17">
        <v>1651</v>
      </c>
      <c r="L1652" s="16">
        <f>L1651+dt</f>
        <v>16.49999999999978</v>
      </c>
      <c r="M1652" s="16">
        <f>-springK*(P1651)+grav*mass</f>
        <v>0.43733037767811633</v>
      </c>
      <c r="N1652" s="16">
        <f>Table2[[#This Row],[F]]/mass</f>
        <v>2.9155358511874425</v>
      </c>
      <c r="O1652" s="16">
        <f>N1652*(dt) + O1651</f>
        <v>-1.4073131691496295</v>
      </c>
      <c r="P1652" s="18">
        <f>O1652*dt + P1651</f>
        <v>-0.30728824347000883</v>
      </c>
      <c r="R1652" s="17">
        <v>1651</v>
      </c>
      <c r="S1652" s="16">
        <f>S1651+dt</f>
        <v>16.49999999999978</v>
      </c>
      <c r="T1652" s="16">
        <f>-springK*(W1651)+grav*mass-$Y$2*V1651</f>
        <v>0.41701144580611749</v>
      </c>
      <c r="U1652" s="16">
        <f>Table24[[#This Row],[F]]/mass</f>
        <v>2.7800763053741169</v>
      </c>
      <c r="V1652" s="16">
        <f>U1652*(dt) + V1651</f>
        <v>-1.3311859472415932</v>
      </c>
      <c r="W1652" s="18">
        <f>V1652*dt + W1651</f>
        <v>-0.30319702984043778</v>
      </c>
    </row>
    <row r="1653" spans="1:23" x14ac:dyDescent="0.25">
      <c r="A1653">
        <v>82.55</v>
      </c>
      <c r="B1653">
        <v>0.27</v>
      </c>
      <c r="C1653">
        <v>-0.31</v>
      </c>
      <c r="D1653">
        <f t="shared" si="150"/>
        <v>6.6000000000000003E-2</v>
      </c>
      <c r="E1653">
        <f t="shared" si="151"/>
        <v>0.28100000000000003</v>
      </c>
      <c r="F1653" s="24">
        <f t="shared" si="152"/>
        <v>-9.7119000000000011E-2</v>
      </c>
      <c r="G1653" s="24">
        <f t="shared" si="153"/>
        <v>0.25701805500000002</v>
      </c>
      <c r="H1653" s="24">
        <f t="shared" si="154"/>
        <v>7.2075000000000004E-3</v>
      </c>
      <c r="I1653" s="24">
        <f t="shared" si="155"/>
        <v>0.16710655500000002</v>
      </c>
      <c r="K1653" s="17">
        <v>1652</v>
      </c>
      <c r="L1653" s="16">
        <f>L1652+dt</f>
        <v>16.509999999999781</v>
      </c>
      <c r="M1653" s="16">
        <f>-springK*(P1652)+grav*mass</f>
        <v>0.5289464649897575</v>
      </c>
      <c r="N1653" s="16">
        <f>Table2[[#This Row],[F]]/mass</f>
        <v>3.5263097665983834</v>
      </c>
      <c r="O1653" s="16">
        <f>N1653*(dt) + O1652</f>
        <v>-1.3720500714836457</v>
      </c>
      <c r="P1653" s="18">
        <f>O1653*dt + P1652</f>
        <v>-0.32100874418484526</v>
      </c>
      <c r="R1653" s="17">
        <v>1652</v>
      </c>
      <c r="S1653" s="16">
        <f>S1652+dt</f>
        <v>16.509999999999781</v>
      </c>
      <c r="T1653" s="16">
        <f>-springK*(W1652)+grav*mass-$Y$2*V1652</f>
        <v>0.50364385020849145</v>
      </c>
      <c r="U1653" s="16">
        <f>Table24[[#This Row],[F]]/mass</f>
        <v>3.3576256680566097</v>
      </c>
      <c r="V1653" s="16">
        <f>U1653*(dt) + V1652</f>
        <v>-1.297609690561027</v>
      </c>
      <c r="W1653" s="18">
        <f>V1653*dt + W1652</f>
        <v>-0.31617312674604803</v>
      </c>
    </row>
    <row r="1654" spans="1:23" x14ac:dyDescent="0.25">
      <c r="A1654">
        <v>82.6</v>
      </c>
      <c r="B1654">
        <v>0.25800000000000001</v>
      </c>
      <c r="C1654">
        <v>-0.16</v>
      </c>
      <c r="D1654">
        <f t="shared" si="150"/>
        <v>7.8000000000000014E-2</v>
      </c>
      <c r="E1654">
        <f t="shared" si="151"/>
        <v>0.29300000000000004</v>
      </c>
      <c r="F1654" s="24">
        <f t="shared" si="152"/>
        <v>-0.11477700000000003</v>
      </c>
      <c r="G1654" s="24">
        <f t="shared" si="153"/>
        <v>0.27943849500000006</v>
      </c>
      <c r="H1654" s="24">
        <f t="shared" si="154"/>
        <v>1.92E-3</v>
      </c>
      <c r="I1654" s="24">
        <f t="shared" si="155"/>
        <v>0.16658149500000005</v>
      </c>
      <c r="K1654" s="17">
        <v>1653</v>
      </c>
      <c r="L1654" s="16">
        <f>L1653+dt</f>
        <v>16.519999999999783</v>
      </c>
      <c r="M1654" s="16">
        <f>-springK*(P1653)+grav*mass</f>
        <v>0.61826692464334276</v>
      </c>
      <c r="N1654" s="16">
        <f>Table2[[#This Row],[F]]/mass</f>
        <v>4.1217794976222857</v>
      </c>
      <c r="O1654" s="16">
        <f>N1654*(dt) + O1653</f>
        <v>-1.3308322765074228</v>
      </c>
      <c r="P1654" s="18">
        <f>O1654*dt + P1653</f>
        <v>-0.33431706694991947</v>
      </c>
      <c r="R1654" s="17">
        <v>1653</v>
      </c>
      <c r="S1654" s="16">
        <f>S1653+dt</f>
        <v>16.519999999999783</v>
      </c>
      <c r="T1654" s="16">
        <f>-springK*(W1653)+grav*mass-$Y$2*V1653</f>
        <v>0.58808466480733346</v>
      </c>
      <c r="U1654" s="16">
        <f>Table24[[#This Row],[F]]/mass</f>
        <v>3.9205644320488897</v>
      </c>
      <c r="V1654" s="16">
        <f>U1654*(dt) + V1653</f>
        <v>-1.2584040462405381</v>
      </c>
      <c r="W1654" s="18">
        <f>V1654*dt + W1653</f>
        <v>-0.32875716720845338</v>
      </c>
    </row>
    <row r="1655" spans="1:23" x14ac:dyDescent="0.25">
      <c r="A1655">
        <v>82.65</v>
      </c>
      <c r="B1655">
        <v>0.254</v>
      </c>
      <c r="C1655">
        <v>0.01</v>
      </c>
      <c r="D1655">
        <f t="shared" si="150"/>
        <v>8.2000000000000017E-2</v>
      </c>
      <c r="E1655">
        <f t="shared" si="151"/>
        <v>0.29700000000000004</v>
      </c>
      <c r="F1655" s="24">
        <f t="shared" si="152"/>
        <v>-0.12066300000000002</v>
      </c>
      <c r="G1655" s="24">
        <f t="shared" si="153"/>
        <v>0.28712029500000008</v>
      </c>
      <c r="H1655" s="24">
        <f t="shared" si="154"/>
        <v>7.5000000000000002E-6</v>
      </c>
      <c r="I1655" s="24">
        <f t="shared" si="155"/>
        <v>0.16646479500000005</v>
      </c>
      <c r="K1655" s="17">
        <v>1654</v>
      </c>
      <c r="L1655" s="16">
        <f>L1654+dt</f>
        <v>16.529999999999784</v>
      </c>
      <c r="M1655" s="16">
        <f>-springK*(P1654)+grav*mass</f>
        <v>0.70490410584397556</v>
      </c>
      <c r="N1655" s="16">
        <f>Table2[[#This Row],[F]]/mass</f>
        <v>4.6993607056265043</v>
      </c>
      <c r="O1655" s="16">
        <f>N1655*(dt) + O1654</f>
        <v>-1.2838386694511577</v>
      </c>
      <c r="P1655" s="18">
        <f>O1655*dt + P1654</f>
        <v>-0.34715545364443107</v>
      </c>
      <c r="R1655" s="17">
        <v>1654</v>
      </c>
      <c r="S1655" s="16">
        <f>S1654+dt</f>
        <v>16.529999999999784</v>
      </c>
      <c r="T1655" s="16">
        <f>-springK*(W1654)+grav*mass-$Y$2*V1654</f>
        <v>0.66996756257327206</v>
      </c>
      <c r="U1655" s="16">
        <f>Table24[[#This Row],[F]]/mass</f>
        <v>4.4664504171551469</v>
      </c>
      <c r="V1655" s="16">
        <f>U1655*(dt) + V1654</f>
        <v>-1.2137395420689867</v>
      </c>
      <c r="W1655" s="18">
        <f>V1655*dt + W1654</f>
        <v>-0.34089456262914325</v>
      </c>
    </row>
    <row r="1656" spans="1:23" x14ac:dyDescent="0.25">
      <c r="A1656">
        <v>82.7</v>
      </c>
      <c r="B1656">
        <v>0.25900000000000001</v>
      </c>
      <c r="C1656">
        <v>0.18</v>
      </c>
      <c r="D1656">
        <f t="shared" si="150"/>
        <v>7.7000000000000013E-2</v>
      </c>
      <c r="E1656">
        <f t="shared" si="151"/>
        <v>0.29200000000000004</v>
      </c>
      <c r="F1656" s="24">
        <f t="shared" si="152"/>
        <v>-0.11330550000000002</v>
      </c>
      <c r="G1656" s="24">
        <f t="shared" si="153"/>
        <v>0.27753432000000006</v>
      </c>
      <c r="H1656" s="24">
        <f t="shared" si="154"/>
        <v>2.4299999999999999E-3</v>
      </c>
      <c r="I1656" s="24">
        <f t="shared" si="155"/>
        <v>0.16665882000000004</v>
      </c>
      <c r="K1656" s="17">
        <v>1655</v>
      </c>
      <c r="L1656" s="16">
        <f>L1655+dt</f>
        <v>16.539999999999786</v>
      </c>
      <c r="M1656" s="16">
        <f>-springK*(P1655)+grav*mass</f>
        <v>0.7884820032252462</v>
      </c>
      <c r="N1656" s="16">
        <f>Table2[[#This Row],[F]]/mass</f>
        <v>5.2565466881683083</v>
      </c>
      <c r="O1656" s="16">
        <f>N1656*(dt) + O1655</f>
        <v>-1.2312732025694746</v>
      </c>
      <c r="P1656" s="18">
        <f>O1656*dt + P1655</f>
        <v>-0.35946818567012584</v>
      </c>
      <c r="R1656" s="17">
        <v>1655</v>
      </c>
      <c r="S1656" s="16">
        <f>S1655+dt</f>
        <v>16.539999999999786</v>
      </c>
      <c r="T1656" s="16">
        <f>-springK*(W1655)+grav*mass-$Y$2*V1655</f>
        <v>0.74893734225779152</v>
      </c>
      <c r="U1656" s="16">
        <f>Table24[[#This Row],[F]]/mass</f>
        <v>4.9929156150519436</v>
      </c>
      <c r="V1656" s="16">
        <f>U1656*(dt) + V1655</f>
        <v>-1.1638103859184672</v>
      </c>
      <c r="W1656" s="18">
        <f>V1656*dt + W1655</f>
        <v>-0.35253266648832793</v>
      </c>
    </row>
    <row r="1657" spans="1:23" x14ac:dyDescent="0.25">
      <c r="A1657">
        <v>82.75</v>
      </c>
      <c r="B1657">
        <v>0.27100000000000002</v>
      </c>
      <c r="C1657">
        <v>0.32</v>
      </c>
      <c r="D1657">
        <f t="shared" si="150"/>
        <v>6.5000000000000002E-2</v>
      </c>
      <c r="E1657">
        <f t="shared" si="151"/>
        <v>0.28000000000000003</v>
      </c>
      <c r="F1657" s="24">
        <f t="shared" si="152"/>
        <v>-9.564750000000001E-2</v>
      </c>
      <c r="G1657" s="24">
        <f t="shared" si="153"/>
        <v>0.25519200000000003</v>
      </c>
      <c r="H1657" s="24">
        <f t="shared" si="154"/>
        <v>7.6800000000000002E-3</v>
      </c>
      <c r="I1657" s="24">
        <f t="shared" si="155"/>
        <v>0.16722450000000003</v>
      </c>
      <c r="K1657" s="17">
        <v>1656</v>
      </c>
      <c r="L1657" s="16">
        <f>L1656+dt</f>
        <v>16.549999999999788</v>
      </c>
      <c r="M1657" s="16">
        <f>-springK*(P1656)+grav*mass</f>
        <v>0.86863788871251901</v>
      </c>
      <c r="N1657" s="16">
        <f>Table2[[#This Row],[F]]/mass</f>
        <v>5.7909192580834601</v>
      </c>
      <c r="O1657" s="16">
        <f>N1657*(dt) + O1656</f>
        <v>-1.17336400998864</v>
      </c>
      <c r="P1657" s="18">
        <f>O1657*dt + P1656</f>
        <v>-0.37120182577001226</v>
      </c>
      <c r="R1657" s="17">
        <v>1656</v>
      </c>
      <c r="S1657" s="16">
        <f>S1656+dt</f>
        <v>16.549999999999788</v>
      </c>
      <c r="T1657" s="16">
        <f>-springK*(W1656)+grav*mass-$Y$2*V1656</f>
        <v>0.82465146922493326</v>
      </c>
      <c r="U1657" s="16">
        <f>Table24[[#This Row],[F]]/mass</f>
        <v>5.4976764614995552</v>
      </c>
      <c r="V1657" s="16">
        <f>U1657*(dt) + V1656</f>
        <v>-1.1088336213034717</v>
      </c>
      <c r="W1657" s="18">
        <f>V1657*dt + W1656</f>
        <v>-0.36362100270136266</v>
      </c>
    </row>
    <row r="1658" spans="1:23" x14ac:dyDescent="0.25">
      <c r="A1658">
        <v>82.8</v>
      </c>
      <c r="B1658">
        <v>0.29099999999999998</v>
      </c>
      <c r="C1658">
        <v>0.43</v>
      </c>
      <c r="D1658">
        <f t="shared" si="150"/>
        <v>4.500000000000004E-2</v>
      </c>
      <c r="E1658">
        <f t="shared" si="151"/>
        <v>0.26000000000000006</v>
      </c>
      <c r="F1658" s="24">
        <f t="shared" si="152"/>
        <v>-6.6217500000000068E-2</v>
      </c>
      <c r="G1658" s="24">
        <f t="shared" si="153"/>
        <v>0.22003800000000009</v>
      </c>
      <c r="H1658" s="24">
        <f t="shared" si="154"/>
        <v>1.3867499999999998E-2</v>
      </c>
      <c r="I1658" s="24">
        <f t="shared" si="155"/>
        <v>0.16768800000000003</v>
      </c>
      <c r="K1658" s="17">
        <v>1657</v>
      </c>
      <c r="L1658" s="16">
        <f>L1657+dt</f>
        <v>16.559999999999789</v>
      </c>
      <c r="M1658" s="16">
        <f>-springK*(P1657)+grav*mass</f>
        <v>0.94502388576277974</v>
      </c>
      <c r="N1658" s="16">
        <f>Table2[[#This Row],[F]]/mass</f>
        <v>6.3001592384185319</v>
      </c>
      <c r="O1658" s="16">
        <f>N1658*(dt) + O1657</f>
        <v>-1.1103624176044546</v>
      </c>
      <c r="P1658" s="18">
        <f>O1658*dt + P1657</f>
        <v>-0.38230544994605681</v>
      </c>
      <c r="R1658" s="17">
        <v>1657</v>
      </c>
      <c r="S1658" s="16">
        <f>S1657+dt</f>
        <v>16.559999999999789</v>
      </c>
      <c r="T1658" s="16">
        <f>-springK*(W1657)+grav*mass-$Y$2*V1657</f>
        <v>0.89678156120717412</v>
      </c>
      <c r="U1658" s="16">
        <f>Table24[[#This Row],[F]]/mass</f>
        <v>5.9785437413811611</v>
      </c>
      <c r="V1658" s="16">
        <f>U1658*(dt) + V1657</f>
        <v>-1.0490481838896601</v>
      </c>
      <c r="W1658" s="18">
        <f>V1658*dt + W1657</f>
        <v>-0.37411148454025928</v>
      </c>
    </row>
    <row r="1659" spans="1:23" x14ac:dyDescent="0.25">
      <c r="A1659">
        <v>82.85</v>
      </c>
      <c r="B1659">
        <v>0.315</v>
      </c>
      <c r="C1659">
        <v>0.5</v>
      </c>
      <c r="D1659">
        <f t="shared" si="150"/>
        <v>2.1000000000000019E-2</v>
      </c>
      <c r="E1659">
        <f t="shared" si="151"/>
        <v>0.23600000000000004</v>
      </c>
      <c r="F1659" s="24">
        <f t="shared" si="152"/>
        <v>-3.0901500000000026E-2</v>
      </c>
      <c r="G1659" s="24">
        <f t="shared" si="153"/>
        <v>0.18129048000000006</v>
      </c>
      <c r="H1659" s="24">
        <f t="shared" si="154"/>
        <v>1.8749999999999999E-2</v>
      </c>
      <c r="I1659" s="24">
        <f t="shared" si="155"/>
        <v>0.16913898000000002</v>
      </c>
      <c r="K1659" s="17">
        <v>1658</v>
      </c>
      <c r="L1659" s="16">
        <f>L1658+dt</f>
        <v>16.569999999999791</v>
      </c>
      <c r="M1659" s="16">
        <f>-springK*(P1658)+grav*mass</f>
        <v>1.0173084791488296</v>
      </c>
      <c r="N1659" s="16">
        <f>Table2[[#This Row],[F]]/mass</f>
        <v>6.782056527658864</v>
      </c>
      <c r="O1659" s="16">
        <f>N1659*(dt) + O1658</f>
        <v>-1.042541852327866</v>
      </c>
      <c r="P1659" s="18">
        <f>O1659*dt + P1658</f>
        <v>-0.39273086846933547</v>
      </c>
      <c r="R1659" s="17">
        <v>1658</v>
      </c>
      <c r="S1659" s="16">
        <f>S1658+dt</f>
        <v>16.569999999999791</v>
      </c>
      <c r="T1659" s="16">
        <f>-springK*(W1658)+grav*mass-$Y$2*V1658</f>
        <v>0.96501481254097721</v>
      </c>
      <c r="U1659" s="16">
        <f>Table24[[#This Row],[F]]/mass</f>
        <v>6.4334320836065153</v>
      </c>
      <c r="V1659" s="16">
        <f>U1659*(dt) + V1658</f>
        <v>-0.98471386305359498</v>
      </c>
      <c r="W1659" s="18">
        <f>V1659*dt + W1658</f>
        <v>-0.38395862317079521</v>
      </c>
    </row>
    <row r="1660" spans="1:23" x14ac:dyDescent="0.25">
      <c r="A1660">
        <v>82.9</v>
      </c>
      <c r="B1660">
        <v>0.34100000000000003</v>
      </c>
      <c r="C1660">
        <v>0.52</v>
      </c>
      <c r="D1660">
        <f t="shared" si="150"/>
        <v>-5.0000000000000044E-3</v>
      </c>
      <c r="E1660">
        <f t="shared" si="151"/>
        <v>0.21000000000000002</v>
      </c>
      <c r="F1660" s="24">
        <f t="shared" si="152"/>
        <v>7.3575000000000073E-3</v>
      </c>
      <c r="G1660" s="24">
        <f t="shared" si="153"/>
        <v>0.14354550000000002</v>
      </c>
      <c r="H1660" s="24">
        <f t="shared" si="154"/>
        <v>2.0280000000000003E-2</v>
      </c>
      <c r="I1660" s="24">
        <f t="shared" si="155"/>
        <v>0.17118300000000003</v>
      </c>
      <c r="K1660" s="17">
        <v>1659</v>
      </c>
      <c r="L1660" s="16">
        <f>L1659+dt</f>
        <v>16.579999999999792</v>
      </c>
      <c r="M1660" s="16">
        <f>-springK*(P1659)+grav*mass</f>
        <v>1.0851779537353738</v>
      </c>
      <c r="N1660" s="16">
        <f>Table2[[#This Row],[F]]/mass</f>
        <v>7.234519691569159</v>
      </c>
      <c r="O1660" s="16">
        <f>N1660*(dt) + O1659</f>
        <v>-0.97019665541217437</v>
      </c>
      <c r="P1660" s="18">
        <f>O1660*dt + P1659</f>
        <v>-0.40243283502345722</v>
      </c>
      <c r="R1660" s="17">
        <v>1659</v>
      </c>
      <c r="S1660" s="16">
        <f>S1659+dt</f>
        <v>16.579999999999792</v>
      </c>
      <c r="T1660" s="16">
        <f>-springK*(W1659)+grav*mass-$Y$2*V1659</f>
        <v>1.0290553507049305</v>
      </c>
      <c r="U1660" s="16">
        <f>Table24[[#This Row],[F]]/mass</f>
        <v>6.8603690046995371</v>
      </c>
      <c r="V1660" s="16">
        <f>U1660*(dt) + V1659</f>
        <v>-0.91611017300659958</v>
      </c>
      <c r="W1660" s="18">
        <f>V1660*dt + W1659</f>
        <v>-0.39311972490086122</v>
      </c>
    </row>
    <row r="1661" spans="1:23" x14ac:dyDescent="0.25">
      <c r="A1661">
        <v>82.95</v>
      </c>
      <c r="B1661">
        <v>0.36699999999999999</v>
      </c>
      <c r="C1661">
        <v>0.48</v>
      </c>
      <c r="D1661">
        <f t="shared" si="150"/>
        <v>-3.0999999999999972E-2</v>
      </c>
      <c r="E1661">
        <f t="shared" si="151"/>
        <v>0.18400000000000005</v>
      </c>
      <c r="F1661" s="24">
        <f t="shared" si="152"/>
        <v>4.5616499999999956E-2</v>
      </c>
      <c r="G1661" s="24">
        <f t="shared" si="153"/>
        <v>0.11020128000000005</v>
      </c>
      <c r="H1661" s="24">
        <f t="shared" si="154"/>
        <v>1.728E-2</v>
      </c>
      <c r="I1661" s="24">
        <f t="shared" si="155"/>
        <v>0.17309778000000001</v>
      </c>
      <c r="K1661" s="17">
        <v>1660</v>
      </c>
      <c r="L1661" s="16">
        <f>L1660+dt</f>
        <v>16.589999999999794</v>
      </c>
      <c r="M1661" s="16">
        <f>-springK*(P1660)+grav*mass</f>
        <v>1.1483377560027066</v>
      </c>
      <c r="N1661" s="16">
        <f>Table2[[#This Row],[F]]/mass</f>
        <v>7.6555850400180443</v>
      </c>
      <c r="O1661" s="16">
        <f>N1661*(dt) + O1660</f>
        <v>-0.89364080501199394</v>
      </c>
      <c r="P1661" s="18">
        <f>O1661*dt + P1660</f>
        <v>-0.41136924307357714</v>
      </c>
      <c r="R1661" s="17">
        <v>1660</v>
      </c>
      <c r="S1661" s="16">
        <f>S1660+dt</f>
        <v>16.589999999999794</v>
      </c>
      <c r="T1661" s="16">
        <f>-springK*(W1660)+grav*mass-$Y$2*V1660</f>
        <v>1.0886255192776129</v>
      </c>
      <c r="U1661" s="16">
        <f>Table24[[#This Row],[F]]/mass</f>
        <v>7.257503461850753</v>
      </c>
      <c r="V1661" s="16">
        <f>U1661*(dt) + V1660</f>
        <v>-0.84353513838809202</v>
      </c>
      <c r="W1661" s="18">
        <f>V1661*dt + W1660</f>
        <v>-0.40155507628474213</v>
      </c>
    </row>
    <row r="1662" spans="1:23" x14ac:dyDescent="0.25">
      <c r="A1662">
        <v>83</v>
      </c>
      <c r="B1662">
        <v>0.38900000000000001</v>
      </c>
      <c r="C1662">
        <v>0.39</v>
      </c>
      <c r="D1662">
        <f t="shared" si="150"/>
        <v>-5.2999999999999992E-2</v>
      </c>
      <c r="E1662">
        <f t="shared" si="151"/>
        <v>0.16200000000000003</v>
      </c>
      <c r="F1662" s="24">
        <f t="shared" si="152"/>
        <v>7.7989499999999989E-2</v>
      </c>
      <c r="G1662" s="24">
        <f t="shared" si="153"/>
        <v>8.5424220000000037E-2</v>
      </c>
      <c r="H1662" s="24">
        <f t="shared" si="154"/>
        <v>1.1407500000000001E-2</v>
      </c>
      <c r="I1662" s="24">
        <f t="shared" si="155"/>
        <v>0.17482122000000005</v>
      </c>
      <c r="K1662" s="17">
        <v>1661</v>
      </c>
      <c r="L1662" s="16">
        <f>L1661+dt</f>
        <v>16.599999999999795</v>
      </c>
      <c r="M1662" s="16">
        <f>-springK*(P1661)+grav*mass</f>
        <v>1.2065137724089869</v>
      </c>
      <c r="N1662" s="16">
        <f>Table2[[#This Row],[F]]/mass</f>
        <v>8.0434251493932472</v>
      </c>
      <c r="O1662" s="16">
        <f>N1662*(dt) + O1661</f>
        <v>-0.81320655351806148</v>
      </c>
      <c r="P1662" s="18">
        <f>O1662*dt + P1661</f>
        <v>-0.41950130860875773</v>
      </c>
      <c r="R1662" s="17">
        <v>1661</v>
      </c>
      <c r="S1662" s="16">
        <f>S1661+dt</f>
        <v>16.599999999999795</v>
      </c>
      <c r="T1662" s="16">
        <f>-springK*(W1661)+grav*mass-$Y$2*V1661</f>
        <v>1.1434670817520591</v>
      </c>
      <c r="U1662" s="16">
        <f>Table24[[#This Row],[F]]/mass</f>
        <v>7.6231138783470609</v>
      </c>
      <c r="V1662" s="16">
        <f>U1662*(dt) + V1661</f>
        <v>-0.76730399960462137</v>
      </c>
      <c r="W1662" s="18">
        <f>V1662*dt + W1661</f>
        <v>-0.40922811628078837</v>
      </c>
    </row>
    <row r="1663" spans="1:23" x14ac:dyDescent="0.25">
      <c r="A1663">
        <v>83.05</v>
      </c>
      <c r="B1663">
        <v>0.40500000000000003</v>
      </c>
      <c r="C1663">
        <v>0.25</v>
      </c>
      <c r="D1663">
        <f t="shared" si="150"/>
        <v>-6.9000000000000006E-2</v>
      </c>
      <c r="E1663">
        <f t="shared" si="151"/>
        <v>0.14600000000000002</v>
      </c>
      <c r="F1663" s="24">
        <f t="shared" si="152"/>
        <v>0.1015335</v>
      </c>
      <c r="G1663" s="24">
        <f t="shared" si="153"/>
        <v>6.9383580000000014E-2</v>
      </c>
      <c r="H1663" s="24">
        <f t="shared" si="154"/>
        <v>4.6874999999999998E-3</v>
      </c>
      <c r="I1663" s="24">
        <f t="shared" si="155"/>
        <v>0.17560458000000001</v>
      </c>
      <c r="K1663" s="17">
        <v>1662</v>
      </c>
      <c r="L1663" s="16">
        <f>L1662+dt</f>
        <v>16.609999999999797</v>
      </c>
      <c r="M1663" s="16">
        <f>-springK*(P1662)+grav*mass</f>
        <v>1.2594535190430125</v>
      </c>
      <c r="N1663" s="16">
        <f>Table2[[#This Row],[F]]/mass</f>
        <v>8.3963567936200842</v>
      </c>
      <c r="O1663" s="16">
        <f>N1663*(dt) + O1662</f>
        <v>-0.72924298558186063</v>
      </c>
      <c r="P1663" s="18">
        <f>O1663*dt + P1662</f>
        <v>-0.42679373846457636</v>
      </c>
      <c r="R1663" s="17">
        <v>1662</v>
      </c>
      <c r="S1663" s="16">
        <f>S1662+dt</f>
        <v>16.609999999999797</v>
      </c>
      <c r="T1663" s="16">
        <f>-springK*(W1662)+grav*mass-$Y$2*V1662</f>
        <v>1.1933423409875368</v>
      </c>
      <c r="U1663" s="16">
        <f>Table24[[#This Row],[F]]/mass</f>
        <v>7.9556156065835788</v>
      </c>
      <c r="V1663" s="16">
        <f>U1663*(dt) + V1662</f>
        <v>-0.6877478435387856</v>
      </c>
      <c r="W1663" s="18">
        <f>V1663*dt + W1662</f>
        <v>-0.4161055947161762</v>
      </c>
    </row>
    <row r="1664" spans="1:23" x14ac:dyDescent="0.25">
      <c r="A1664">
        <v>83.1</v>
      </c>
      <c r="B1664">
        <v>0.41399999999999998</v>
      </c>
      <c r="C1664">
        <v>0.09</v>
      </c>
      <c r="D1664">
        <f t="shared" si="150"/>
        <v>-7.7999999999999958E-2</v>
      </c>
      <c r="E1664">
        <f t="shared" si="151"/>
        <v>0.13700000000000007</v>
      </c>
      <c r="F1664" s="24">
        <f t="shared" si="152"/>
        <v>0.11477699999999993</v>
      </c>
      <c r="G1664" s="24">
        <f t="shared" si="153"/>
        <v>6.1093095000000056E-2</v>
      </c>
      <c r="H1664" s="24">
        <f t="shared" si="154"/>
        <v>6.0749999999999997E-4</v>
      </c>
      <c r="I1664" s="24">
        <f t="shared" si="155"/>
        <v>0.17647759500000001</v>
      </c>
      <c r="K1664" s="17">
        <v>1663</v>
      </c>
      <c r="L1664" s="16">
        <f>L1663+dt</f>
        <v>16.619999999999798</v>
      </c>
      <c r="M1664" s="16">
        <f>-springK*(P1663)+grav*mass</f>
        <v>1.3069272374043919</v>
      </c>
      <c r="N1664" s="16">
        <f>Table2[[#This Row],[F]]/mass</f>
        <v>8.7128482493626134</v>
      </c>
      <c r="O1664" s="16">
        <f>N1664*(dt) + O1663</f>
        <v>-0.64211450308823448</v>
      </c>
      <c r="P1664" s="18">
        <f>O1664*dt + P1663</f>
        <v>-0.43321488349545872</v>
      </c>
      <c r="R1664" s="17">
        <v>1663</v>
      </c>
      <c r="S1664" s="16">
        <f>S1663+dt</f>
        <v>16.619999999999798</v>
      </c>
      <c r="T1664" s="16">
        <f>-springK*(W1663)+grav*mass-$Y$2*V1663</f>
        <v>1.2380351694458456</v>
      </c>
      <c r="U1664" s="16">
        <f>Table24[[#This Row],[F]]/mass</f>
        <v>8.2535677963056369</v>
      </c>
      <c r="V1664" s="16">
        <f>U1664*(dt) + V1663</f>
        <v>-0.60521216557572921</v>
      </c>
      <c r="W1664" s="18">
        <f>V1664*dt + W1663</f>
        <v>-0.4221577163719335</v>
      </c>
    </row>
    <row r="1665" spans="1:23" x14ac:dyDescent="0.25">
      <c r="A1665">
        <v>83.15</v>
      </c>
      <c r="B1665">
        <v>0.41499999999999998</v>
      </c>
      <c r="C1665">
        <v>-7.0000000000000007E-2</v>
      </c>
      <c r="D1665">
        <f t="shared" si="150"/>
        <v>-7.8999999999999959E-2</v>
      </c>
      <c r="E1665">
        <f t="shared" si="151"/>
        <v>0.13600000000000007</v>
      </c>
      <c r="F1665" s="24">
        <f t="shared" si="152"/>
        <v>0.11624849999999995</v>
      </c>
      <c r="G1665" s="24">
        <f t="shared" si="153"/>
        <v>6.020448000000006E-2</v>
      </c>
      <c r="H1665" s="24">
        <f t="shared" si="154"/>
        <v>3.6750000000000004E-4</v>
      </c>
      <c r="I1665" s="24">
        <f t="shared" si="155"/>
        <v>0.17682048</v>
      </c>
      <c r="K1665" s="17">
        <v>1664</v>
      </c>
      <c r="L1665" s="16">
        <f>L1664+dt</f>
        <v>16.6299999999998</v>
      </c>
      <c r="M1665" s="16">
        <f>-springK*(P1664)+grav*mass</f>
        <v>1.3487288915554363</v>
      </c>
      <c r="N1665" s="16">
        <f>Table2[[#This Row],[F]]/mass</f>
        <v>8.9915259437029089</v>
      </c>
      <c r="O1665" s="16">
        <f>N1665*(dt) + O1664</f>
        <v>-0.55219924365120543</v>
      </c>
      <c r="P1665" s="18">
        <f>O1665*dt + P1664</f>
        <v>-0.4387368759319708</v>
      </c>
      <c r="R1665" s="17">
        <v>1664</v>
      </c>
      <c r="S1665" s="16">
        <f>S1664+dt</f>
        <v>16.6299999999998</v>
      </c>
      <c r="T1665" s="16">
        <f>-springK*(W1664)+grav*mass-$Y$2*V1664</f>
        <v>1.2773519457468625</v>
      </c>
      <c r="U1665" s="16">
        <f>Table24[[#This Row],[F]]/mass</f>
        <v>8.5156796383124167</v>
      </c>
      <c r="V1665" s="16">
        <f>U1665*(dt) + V1664</f>
        <v>-0.52005536919260509</v>
      </c>
      <c r="W1665" s="18">
        <f>V1665*dt + W1664</f>
        <v>-0.42735827006385957</v>
      </c>
    </row>
    <row r="1666" spans="1:23" x14ac:dyDescent="0.25">
      <c r="A1666">
        <v>83.2</v>
      </c>
      <c r="B1666">
        <v>0.40699999999999997</v>
      </c>
      <c r="C1666">
        <v>-0.23</v>
      </c>
      <c r="D1666">
        <f t="shared" si="150"/>
        <v>-7.0999999999999952E-2</v>
      </c>
      <c r="E1666">
        <f t="shared" si="151"/>
        <v>0.14400000000000007</v>
      </c>
      <c r="F1666" s="24">
        <f t="shared" si="152"/>
        <v>0.10447649999999993</v>
      </c>
      <c r="G1666" s="24">
        <f t="shared" si="153"/>
        <v>6.7495680000000072E-2</v>
      </c>
      <c r="H1666" s="24">
        <f t="shared" si="154"/>
        <v>3.9674999999999997E-3</v>
      </c>
      <c r="I1666" s="24">
        <f t="shared" si="155"/>
        <v>0.17593968000000001</v>
      </c>
      <c r="K1666" s="17">
        <v>1665</v>
      </c>
      <c r="L1666" s="16">
        <f>L1665+dt</f>
        <v>16.639999999999802</v>
      </c>
      <c r="M1666" s="16">
        <f>-springK*(P1665)+grav*mass</f>
        <v>1.3846770623171298</v>
      </c>
      <c r="N1666" s="16">
        <f>Table2[[#This Row],[F]]/mass</f>
        <v>9.2311804154475325</v>
      </c>
      <c r="O1666" s="16">
        <f>N1666*(dt) + O1665</f>
        <v>-0.45988743949673011</v>
      </c>
      <c r="P1666" s="18">
        <f>O1666*dt + P1665</f>
        <v>-0.44333575032693812</v>
      </c>
      <c r="R1666" s="17">
        <v>1665</v>
      </c>
      <c r="S1666" s="16">
        <f>S1665+dt</f>
        <v>16.639999999999802</v>
      </c>
      <c r="T1666" s="16">
        <f>-springK*(W1665)+grav*mass-$Y$2*V1665</f>
        <v>1.3111223934849183</v>
      </c>
      <c r="U1666" s="16">
        <f>Table24[[#This Row],[F]]/mass</f>
        <v>8.7408159565661219</v>
      </c>
      <c r="V1666" s="16">
        <f>U1666*(dt) + V1665</f>
        <v>-0.43264720962694386</v>
      </c>
      <c r="W1666" s="18">
        <f>V1666*dt + W1665</f>
        <v>-0.43168474216012903</v>
      </c>
    </row>
    <row r="1667" spans="1:23" x14ac:dyDescent="0.25">
      <c r="A1667">
        <v>83.25</v>
      </c>
      <c r="B1667">
        <v>0.39100000000000001</v>
      </c>
      <c r="C1667">
        <v>-0.37</v>
      </c>
      <c r="D1667">
        <f t="shared" ref="D1667:D1730" si="156">springEq - B1667</f>
        <v>-5.4999999999999993E-2</v>
      </c>
      <c r="E1667">
        <f t="shared" ref="E1667:E1730" si="157">springNs - B1667</f>
        <v>0.16000000000000003</v>
      </c>
      <c r="F1667" s="24">
        <f t="shared" ref="F1667:F1730" si="158">D1667*massPrev*gravity</f>
        <v>8.0932499999999991E-2</v>
      </c>
      <c r="G1667" s="24">
        <f t="shared" ref="G1667:G1730" si="159">POWER(E1667,2)*0.5*springConst</f>
        <v>8.3328000000000041E-2</v>
      </c>
      <c r="H1667" s="24">
        <f t="shared" ref="H1667:H1730" si="160">POWER(C1667,2)*0.5*massPrev</f>
        <v>1.0267499999999999E-2</v>
      </c>
      <c r="I1667" s="24">
        <f t="shared" si="155"/>
        <v>0.17452800000000002</v>
      </c>
      <c r="K1667" s="17">
        <v>1666</v>
      </c>
      <c r="L1667" s="16">
        <f>L1666+dt</f>
        <v>16.649999999999803</v>
      </c>
      <c r="M1667" s="16">
        <f>-springK*(P1666)+grav*mass</f>
        <v>1.4146157346283672</v>
      </c>
      <c r="N1667" s="16">
        <f>Table2[[#This Row],[F]]/mass</f>
        <v>9.430771564189115</v>
      </c>
      <c r="O1667" s="16">
        <f>N1667*(dt) + O1666</f>
        <v>-0.36557972385483894</v>
      </c>
      <c r="P1667" s="18">
        <f>O1667*dt + P1666</f>
        <v>-0.44699154756548648</v>
      </c>
      <c r="R1667" s="17">
        <v>1666</v>
      </c>
      <c r="S1667" s="16">
        <f>S1666+dt</f>
        <v>16.649999999999803</v>
      </c>
      <c r="T1667" s="16">
        <f>-springK*(W1666)+grav*mass-$Y$2*V1666</f>
        <v>1.3392003186720669</v>
      </c>
      <c r="U1667" s="16">
        <f>Table24[[#This Row],[F]]/mass</f>
        <v>8.9280021244804466</v>
      </c>
      <c r="V1667" s="16">
        <f>U1667*(dt) + V1666</f>
        <v>-0.34336718838213942</v>
      </c>
      <c r="W1667" s="18">
        <f>V1667*dt + W1666</f>
        <v>-0.43511841404395041</v>
      </c>
    </row>
    <row r="1668" spans="1:23" x14ac:dyDescent="0.25">
      <c r="A1668">
        <v>83.3</v>
      </c>
      <c r="B1668">
        <v>0.37</v>
      </c>
      <c r="C1668">
        <v>-0.47</v>
      </c>
      <c r="D1668">
        <f t="shared" si="156"/>
        <v>-3.3999999999999975E-2</v>
      </c>
      <c r="E1668">
        <f t="shared" si="157"/>
        <v>0.18100000000000005</v>
      </c>
      <c r="F1668" s="24">
        <f t="shared" si="158"/>
        <v>5.0030999999999964E-2</v>
      </c>
      <c r="G1668" s="24">
        <f t="shared" si="159"/>
        <v>0.10663705500000006</v>
      </c>
      <c r="H1668" s="24">
        <f t="shared" si="160"/>
        <v>1.6567499999999999E-2</v>
      </c>
      <c r="I1668" s="24">
        <f t="shared" ref="I1668:I1731" si="161">F1668+G1668+H1668</f>
        <v>0.17323555500000004</v>
      </c>
      <c r="K1668" s="17">
        <v>1667</v>
      </c>
      <c r="L1668" s="16">
        <f>L1667+dt</f>
        <v>16.659999999999805</v>
      </c>
      <c r="M1668" s="16">
        <f>-springK*(P1667)+grav*mass</f>
        <v>1.4384149746513171</v>
      </c>
      <c r="N1668" s="16">
        <f>Table2[[#This Row],[F]]/mass</f>
        <v>9.5894331643421147</v>
      </c>
      <c r="O1668" s="16">
        <f>N1668*(dt) + O1667</f>
        <v>-0.2696853922114178</v>
      </c>
      <c r="P1668" s="18">
        <f>O1668*dt + P1667</f>
        <v>-0.44968840148760064</v>
      </c>
      <c r="R1668" s="17">
        <v>1667</v>
      </c>
      <c r="S1668" s="16">
        <f>S1667+dt</f>
        <v>16.659999999999805</v>
      </c>
      <c r="T1668" s="16">
        <f>-springK*(W1667)+grav*mass-$Y$2*V1667</f>
        <v>1.3614642426144989</v>
      </c>
      <c r="U1668" s="16">
        <f>Table24[[#This Row],[F]]/mass</f>
        <v>9.0764282840966608</v>
      </c>
      <c r="V1668" s="16">
        <f>U1668*(dt) + V1667</f>
        <v>-0.25260290554117282</v>
      </c>
      <c r="W1668" s="18">
        <f>V1668*dt + W1667</f>
        <v>-0.43764444309936212</v>
      </c>
    </row>
    <row r="1669" spans="1:23" x14ac:dyDescent="0.25">
      <c r="A1669">
        <v>83.35</v>
      </c>
      <c r="B1669">
        <v>0.34399999999999997</v>
      </c>
      <c r="C1669">
        <v>-0.51</v>
      </c>
      <c r="D1669">
        <f t="shared" si="156"/>
        <v>-7.9999999999999516E-3</v>
      </c>
      <c r="E1669">
        <f t="shared" si="157"/>
        <v>0.20700000000000007</v>
      </c>
      <c r="F1669" s="24">
        <f t="shared" si="158"/>
        <v>1.177199999999993E-2</v>
      </c>
      <c r="G1669" s="24">
        <f t="shared" si="159"/>
        <v>0.13947349500000011</v>
      </c>
      <c r="H1669" s="24">
        <f t="shared" si="160"/>
        <v>1.9507500000000001E-2</v>
      </c>
      <c r="I1669" s="24">
        <f t="shared" si="161"/>
        <v>0.17075299500000005</v>
      </c>
      <c r="K1669" s="17">
        <v>1668</v>
      </c>
      <c r="L1669" s="16">
        <f>L1668+dt</f>
        <v>16.669999999999806</v>
      </c>
      <c r="M1669" s="16">
        <f>-springK*(P1668)+grav*mass</f>
        <v>1.4559714936842802</v>
      </c>
      <c r="N1669" s="16">
        <f>Table2[[#This Row],[F]]/mass</f>
        <v>9.7064766245618692</v>
      </c>
      <c r="O1669" s="16">
        <f>N1669*(dt) + O1668</f>
        <v>-0.17262062596579911</v>
      </c>
      <c r="P1669" s="18">
        <f>O1669*dt + P1668</f>
        <v>-0.45141460774725861</v>
      </c>
      <c r="R1669" s="17">
        <v>1668</v>
      </c>
      <c r="S1669" s="16">
        <f>S1668+dt</f>
        <v>16.669999999999806</v>
      </c>
      <c r="T1669" s="16">
        <f>-springK*(W1668)+grav*mass-$Y$2*V1668</f>
        <v>1.3778179274823883</v>
      </c>
      <c r="U1669" s="16">
        <f>Table24[[#This Row],[F]]/mass</f>
        <v>9.1854528498825889</v>
      </c>
      <c r="V1669" s="16">
        <f>U1669*(dt) + V1668</f>
        <v>-0.16074837704234693</v>
      </c>
      <c r="W1669" s="18">
        <f>V1669*dt + W1668</f>
        <v>-0.43925192686978559</v>
      </c>
    </row>
    <row r="1670" spans="1:23" x14ac:dyDescent="0.25">
      <c r="A1670">
        <v>83.4</v>
      </c>
      <c r="B1670">
        <v>0.318</v>
      </c>
      <c r="C1670">
        <v>-0.51</v>
      </c>
      <c r="D1670">
        <f t="shared" si="156"/>
        <v>1.8000000000000016E-2</v>
      </c>
      <c r="E1670">
        <f t="shared" si="157"/>
        <v>0.23300000000000004</v>
      </c>
      <c r="F1670" s="24">
        <f t="shared" si="158"/>
        <v>-2.6487000000000024E-2</v>
      </c>
      <c r="G1670" s="24">
        <f t="shared" si="159"/>
        <v>0.17671069500000006</v>
      </c>
      <c r="H1670" s="24">
        <f t="shared" si="160"/>
        <v>1.9507500000000001E-2</v>
      </c>
      <c r="I1670" s="24">
        <f t="shared" si="161"/>
        <v>0.16973119500000006</v>
      </c>
      <c r="K1670" s="17">
        <v>1669</v>
      </c>
      <c r="L1670" s="16">
        <f>L1669+dt</f>
        <v>16.679999999999808</v>
      </c>
      <c r="M1670" s="16">
        <f>-springK*(P1669)+grav*mass</f>
        <v>1.4672090964346534</v>
      </c>
      <c r="N1670" s="16">
        <f>Table2[[#This Row],[F]]/mass</f>
        <v>9.7813939762310227</v>
      </c>
      <c r="O1670" s="16">
        <f>N1670*(dt) + O1669</f>
        <v>-7.4806686203488876E-2</v>
      </c>
      <c r="P1670" s="18">
        <f>O1670*dt + P1669</f>
        <v>-0.45216267460929349</v>
      </c>
      <c r="R1670" s="17">
        <v>1669</v>
      </c>
      <c r="S1670" s="16">
        <f>S1669+dt</f>
        <v>16.679999999999808</v>
      </c>
      <c r="T1670" s="16">
        <f>-springK*(W1669)+grav*mass-$Y$2*V1669</f>
        <v>1.3881907922993462</v>
      </c>
      <c r="U1670" s="16">
        <f>Table24[[#This Row],[F]]/mass</f>
        <v>9.2546052819956408</v>
      </c>
      <c r="V1670" s="16">
        <f>U1670*(dt) + V1669</f>
        <v>-6.8202324222390517E-2</v>
      </c>
      <c r="W1670" s="18">
        <f>V1670*dt + W1669</f>
        <v>-0.43993395011200948</v>
      </c>
    </row>
    <row r="1671" spans="1:23" x14ac:dyDescent="0.25">
      <c r="A1671">
        <v>83.45</v>
      </c>
      <c r="B1671">
        <v>0.29399999999999998</v>
      </c>
      <c r="C1671">
        <v>-0.45</v>
      </c>
      <c r="D1671">
        <f t="shared" si="156"/>
        <v>4.2000000000000037E-2</v>
      </c>
      <c r="E1671">
        <f t="shared" si="157"/>
        <v>0.25700000000000006</v>
      </c>
      <c r="F1671" s="24">
        <f t="shared" si="158"/>
        <v>-6.1803000000000052E-2</v>
      </c>
      <c r="G1671" s="24">
        <f t="shared" si="159"/>
        <v>0.21498949500000011</v>
      </c>
      <c r="H1671" s="24">
        <f t="shared" si="160"/>
        <v>1.51875E-2</v>
      </c>
      <c r="I1671" s="24">
        <f t="shared" si="161"/>
        <v>0.16837399500000005</v>
      </c>
      <c r="K1671" s="17">
        <v>1670</v>
      </c>
      <c r="L1671" s="16">
        <f>L1670+dt</f>
        <v>16.689999999999809</v>
      </c>
      <c r="M1671" s="16">
        <f>-springK*(P1670)+grav*mass</f>
        <v>1.4720790117065004</v>
      </c>
      <c r="N1671" s="16">
        <f>Table2[[#This Row],[F]]/mass</f>
        <v>9.8138600780433354</v>
      </c>
      <c r="O1671" s="16">
        <f>N1671*(dt) + O1670</f>
        <v>2.3331914576944474E-2</v>
      </c>
      <c r="P1671" s="18">
        <f>O1671*dt + P1670</f>
        <v>-0.45192935546352403</v>
      </c>
      <c r="R1671" s="17">
        <v>1670</v>
      </c>
      <c r="S1671" s="16">
        <f>S1670+dt</f>
        <v>16.689999999999809</v>
      </c>
      <c r="T1671" s="16">
        <f>-springK*(W1670)+grav*mass-$Y$2*V1670</f>
        <v>1.392538217553404</v>
      </c>
      <c r="U1671" s="16">
        <f>Table24[[#This Row],[F]]/mass</f>
        <v>9.2835881170226937</v>
      </c>
      <c r="V1671" s="16">
        <f>U1671*(dt) + V1670</f>
        <v>2.4633556947836421E-2</v>
      </c>
      <c r="W1671" s="18">
        <f>V1671*dt + W1670</f>
        <v>-0.43968761454253114</v>
      </c>
    </row>
    <row r="1672" spans="1:23" x14ac:dyDescent="0.25">
      <c r="A1672">
        <v>83.5</v>
      </c>
      <c r="B1672">
        <v>0.27400000000000002</v>
      </c>
      <c r="C1672">
        <v>-0.34</v>
      </c>
      <c r="D1672">
        <f t="shared" si="156"/>
        <v>6.2E-2</v>
      </c>
      <c r="E1672">
        <f t="shared" si="157"/>
        <v>0.27700000000000002</v>
      </c>
      <c r="F1672" s="24">
        <f t="shared" si="158"/>
        <v>-9.1232999999999995E-2</v>
      </c>
      <c r="G1672" s="24">
        <f t="shared" si="159"/>
        <v>0.24975289500000006</v>
      </c>
      <c r="H1672" s="24">
        <f t="shared" si="160"/>
        <v>8.6700000000000006E-3</v>
      </c>
      <c r="I1672" s="24">
        <f t="shared" si="161"/>
        <v>0.16718989500000009</v>
      </c>
      <c r="K1672" s="17">
        <v>1671</v>
      </c>
      <c r="L1672" s="16">
        <f>L1671+dt</f>
        <v>16.699999999999811</v>
      </c>
      <c r="M1672" s="16">
        <f>-springK*(P1671)+grav*mass</f>
        <v>1.4705601040675413</v>
      </c>
      <c r="N1672" s="16">
        <f>Table2[[#This Row],[F]]/mass</f>
        <v>9.803734027116942</v>
      </c>
      <c r="O1672" s="16">
        <f>N1672*(dt) + O1671</f>
        <v>0.12136925484811389</v>
      </c>
      <c r="P1672" s="18">
        <f>O1672*dt + P1671</f>
        <v>-0.45071566291504289</v>
      </c>
      <c r="R1672" s="17">
        <v>1671</v>
      </c>
      <c r="S1672" s="16">
        <f>S1671+dt</f>
        <v>16.699999999999811</v>
      </c>
      <c r="T1672" s="16">
        <f>-springK*(W1671)+grav*mass-$Y$2*V1671</f>
        <v>1.3908417371149295</v>
      </c>
      <c r="U1672" s="16">
        <f>Table24[[#This Row],[F]]/mass</f>
        <v>9.2722782474328636</v>
      </c>
      <c r="V1672" s="16">
        <f>U1672*(dt) + V1671</f>
        <v>0.11735633942216506</v>
      </c>
      <c r="W1672" s="18">
        <f>V1672*dt + W1671</f>
        <v>-0.43851405114830949</v>
      </c>
    </row>
    <row r="1673" spans="1:23" x14ac:dyDescent="0.25">
      <c r="A1673">
        <v>83.55</v>
      </c>
      <c r="B1673">
        <v>0.26</v>
      </c>
      <c r="C1673">
        <v>-0.19</v>
      </c>
      <c r="D1673">
        <f t="shared" si="156"/>
        <v>7.6000000000000012E-2</v>
      </c>
      <c r="E1673">
        <f t="shared" si="157"/>
        <v>0.29100000000000004</v>
      </c>
      <c r="F1673" s="24">
        <f t="shared" si="158"/>
        <v>-0.11183400000000003</v>
      </c>
      <c r="G1673" s="24">
        <f t="shared" si="159"/>
        <v>0.27563665500000006</v>
      </c>
      <c r="H1673" s="24">
        <f t="shared" si="160"/>
        <v>2.7074999999999998E-3</v>
      </c>
      <c r="I1673" s="24">
        <f t="shared" si="161"/>
        <v>0.16651015500000002</v>
      </c>
      <c r="K1673" s="17">
        <v>1672</v>
      </c>
      <c r="L1673" s="16">
        <f>L1672+dt</f>
        <v>16.709999999999813</v>
      </c>
      <c r="M1673" s="16">
        <f>-springK*(P1672)+grav*mass</f>
        <v>1.4626589655769291</v>
      </c>
      <c r="N1673" s="16">
        <f>Table2[[#This Row],[F]]/mass</f>
        <v>9.7510597705128603</v>
      </c>
      <c r="O1673" s="16">
        <f>N1673*(dt) + O1672</f>
        <v>0.21887985255324249</v>
      </c>
      <c r="P1673" s="18">
        <f>O1673*dt + P1672</f>
        <v>-0.44852686438951045</v>
      </c>
      <c r="R1673" s="17">
        <v>1672</v>
      </c>
      <c r="S1673" s="16">
        <f>S1672+dt</f>
        <v>16.709999999999813</v>
      </c>
      <c r="T1673" s="16">
        <f>-springK*(W1672)+grav*mass-$Y$2*V1672</f>
        <v>1.3831091166360725</v>
      </c>
      <c r="U1673" s="16">
        <f>Table24[[#This Row],[F]]/mass</f>
        <v>9.2207274442404845</v>
      </c>
      <c r="V1673" s="16">
        <f>U1673*(dt) + V1672</f>
        <v>0.2095636138645699</v>
      </c>
      <c r="W1673" s="18">
        <f>V1673*dt + W1672</f>
        <v>-0.43641841500966377</v>
      </c>
    </row>
    <row r="1674" spans="1:23" x14ac:dyDescent="0.25">
      <c r="A1674">
        <v>83.6</v>
      </c>
      <c r="B1674">
        <v>0.254</v>
      </c>
      <c r="C1674">
        <v>-0.03</v>
      </c>
      <c r="D1674">
        <f t="shared" si="156"/>
        <v>8.2000000000000017E-2</v>
      </c>
      <c r="E1674">
        <f t="shared" si="157"/>
        <v>0.29700000000000004</v>
      </c>
      <c r="F1674" s="24">
        <f t="shared" si="158"/>
        <v>-0.12066300000000002</v>
      </c>
      <c r="G1674" s="24">
        <f t="shared" si="159"/>
        <v>0.28712029500000008</v>
      </c>
      <c r="H1674" s="24">
        <f t="shared" si="160"/>
        <v>6.7500000000000001E-5</v>
      </c>
      <c r="I1674" s="24">
        <f t="shared" si="161"/>
        <v>0.16652479500000006</v>
      </c>
      <c r="K1674" s="17">
        <v>1673</v>
      </c>
      <c r="L1674" s="16">
        <f>L1673+dt</f>
        <v>16.719999999999814</v>
      </c>
      <c r="M1674" s="16">
        <f>-springK*(P1673)+grav*mass</f>
        <v>1.448409887175713</v>
      </c>
      <c r="N1674" s="16">
        <f>Table2[[#This Row],[F]]/mass</f>
        <v>9.6560659145047527</v>
      </c>
      <c r="O1674" s="16">
        <f>N1674*(dt) + O1673</f>
        <v>0.31544051169829002</v>
      </c>
      <c r="P1674" s="18">
        <f>O1674*dt + P1673</f>
        <v>-0.44537245927252755</v>
      </c>
      <c r="R1674" s="17">
        <v>1673</v>
      </c>
      <c r="S1674" s="16">
        <f>S1673+dt</f>
        <v>16.719999999999814</v>
      </c>
      <c r="T1674" s="16">
        <f>-springK*(W1673)+grav*mass-$Y$2*V1673</f>
        <v>1.3693743180990463</v>
      </c>
      <c r="U1674" s="16">
        <f>Table24[[#This Row],[F]]/mass</f>
        <v>9.1291621206603093</v>
      </c>
      <c r="V1674" s="16">
        <f>U1674*(dt) + V1673</f>
        <v>0.30085523507117301</v>
      </c>
      <c r="W1674" s="18">
        <f>V1674*dt + W1673</f>
        <v>-0.43340986265895204</v>
      </c>
    </row>
    <row r="1675" spans="1:23" x14ac:dyDescent="0.25">
      <c r="A1675">
        <v>83.65</v>
      </c>
      <c r="B1675">
        <v>0.25700000000000001</v>
      </c>
      <c r="C1675">
        <v>0.14000000000000001</v>
      </c>
      <c r="D1675">
        <f t="shared" si="156"/>
        <v>7.9000000000000015E-2</v>
      </c>
      <c r="E1675">
        <f t="shared" si="157"/>
        <v>0.29400000000000004</v>
      </c>
      <c r="F1675" s="24">
        <f t="shared" si="158"/>
        <v>-0.11624850000000002</v>
      </c>
      <c r="G1675" s="24">
        <f t="shared" si="159"/>
        <v>0.28134918000000009</v>
      </c>
      <c r="H1675" s="24">
        <f t="shared" si="160"/>
        <v>1.4700000000000002E-3</v>
      </c>
      <c r="I1675" s="24">
        <f t="shared" si="161"/>
        <v>0.16657068000000005</v>
      </c>
      <c r="K1675" s="17">
        <v>1674</v>
      </c>
      <c r="L1675" s="16">
        <f>L1674+dt</f>
        <v>16.729999999999816</v>
      </c>
      <c r="M1675" s="16">
        <f>-springK*(P1674)+grav*mass</f>
        <v>1.4278747098641544</v>
      </c>
      <c r="N1675" s="16">
        <f>Table2[[#This Row],[F]]/mass</f>
        <v>9.5191647324276971</v>
      </c>
      <c r="O1675" s="16">
        <f>N1675*(dt) + O1674</f>
        <v>0.410632159022567</v>
      </c>
      <c r="P1675" s="18">
        <f>O1675*dt + P1674</f>
        <v>-0.44126613768230188</v>
      </c>
      <c r="R1675" s="17">
        <v>1674</v>
      </c>
      <c r="S1675" s="16">
        <f>S1674+dt</f>
        <v>16.729999999999816</v>
      </c>
      <c r="T1675" s="16">
        <f>-springK*(W1674)+grav*mass-$Y$2*V1674</f>
        <v>1.3496973506747065</v>
      </c>
      <c r="U1675" s="16">
        <f>Table24[[#This Row],[F]]/mass</f>
        <v>8.9979823378313775</v>
      </c>
      <c r="V1675" s="16">
        <f>U1675*(dt) + V1674</f>
        <v>0.39083505844948679</v>
      </c>
      <c r="W1675" s="18">
        <f>V1675*dt + W1674</f>
        <v>-0.42950151207445719</v>
      </c>
    </row>
    <row r="1676" spans="1:23" x14ac:dyDescent="0.25">
      <c r="A1676">
        <v>83.7</v>
      </c>
      <c r="B1676">
        <v>0.26800000000000002</v>
      </c>
      <c r="C1676">
        <v>0.28999999999999998</v>
      </c>
      <c r="D1676">
        <f t="shared" si="156"/>
        <v>6.8000000000000005E-2</v>
      </c>
      <c r="E1676">
        <f t="shared" si="157"/>
        <v>0.28300000000000003</v>
      </c>
      <c r="F1676" s="24">
        <f t="shared" si="158"/>
        <v>-0.10006200000000001</v>
      </c>
      <c r="G1676" s="24">
        <f t="shared" si="159"/>
        <v>0.26068969500000005</v>
      </c>
      <c r="H1676" s="24">
        <f t="shared" si="160"/>
        <v>6.3074999999999997E-3</v>
      </c>
      <c r="I1676" s="24">
        <f t="shared" si="161"/>
        <v>0.16693519500000004</v>
      </c>
      <c r="K1676" s="17">
        <v>1675</v>
      </c>
      <c r="L1676" s="16">
        <f>L1675+dt</f>
        <v>16.739999999999817</v>
      </c>
      <c r="M1676" s="16">
        <f>-springK*(P1675)+grav*mass</f>
        <v>1.401142556311785</v>
      </c>
      <c r="N1676" s="16">
        <f>Table2[[#This Row],[F]]/mass</f>
        <v>9.3409503754119001</v>
      </c>
      <c r="O1676" s="16">
        <f>N1676*(dt) + O1675</f>
        <v>0.50404166277668605</v>
      </c>
      <c r="P1676" s="18">
        <f>O1676*dt + P1675</f>
        <v>-0.436225721054535</v>
      </c>
      <c r="R1676" s="17">
        <v>1675</v>
      </c>
      <c r="S1676" s="16">
        <f>S1675+dt</f>
        <v>16.739999999999817</v>
      </c>
      <c r="T1676" s="16">
        <f>-springK*(W1675)+grav*mass-$Y$2*V1675</f>
        <v>1.3241640085462667</v>
      </c>
      <c r="U1676" s="16">
        <f>Table24[[#This Row],[F]]/mass</f>
        <v>8.8277600569751122</v>
      </c>
      <c r="V1676" s="16">
        <f>U1676*(dt) + V1675</f>
        <v>0.47911265901923794</v>
      </c>
      <c r="W1676" s="18">
        <f>V1676*dt + W1675</f>
        <v>-0.42471038548426482</v>
      </c>
    </row>
    <row r="1677" spans="1:23" x14ac:dyDescent="0.25">
      <c r="A1677">
        <v>83.75</v>
      </c>
      <c r="B1677">
        <v>0.28599999999999998</v>
      </c>
      <c r="C1677">
        <v>0.41</v>
      </c>
      <c r="D1677">
        <f t="shared" si="156"/>
        <v>5.0000000000000044E-2</v>
      </c>
      <c r="E1677">
        <f t="shared" si="157"/>
        <v>0.26500000000000007</v>
      </c>
      <c r="F1677" s="24">
        <f t="shared" si="158"/>
        <v>-7.3575000000000071E-2</v>
      </c>
      <c r="G1677" s="24">
        <f t="shared" si="159"/>
        <v>0.22858237500000012</v>
      </c>
      <c r="H1677" s="24">
        <f t="shared" si="160"/>
        <v>1.2607499999999997E-2</v>
      </c>
      <c r="I1677" s="24">
        <f t="shared" si="161"/>
        <v>0.16761487500000005</v>
      </c>
      <c r="K1677" s="17">
        <v>1676</v>
      </c>
      <c r="L1677" s="16">
        <f>L1676+dt</f>
        <v>16.749999999999819</v>
      </c>
      <c r="M1677" s="16">
        <f>-springK*(P1676)+grav*mass</f>
        <v>1.3683294440650229</v>
      </c>
      <c r="N1677" s="16">
        <f>Table2[[#This Row],[F]]/mass</f>
        <v>9.1221962937668195</v>
      </c>
      <c r="O1677" s="16">
        <f>N1677*(dt) + O1676</f>
        <v>0.59526362571435421</v>
      </c>
      <c r="P1677" s="18">
        <f>O1677*dt + P1676</f>
        <v>-0.43027308479739146</v>
      </c>
      <c r="R1677" s="17">
        <v>1676</v>
      </c>
      <c r="S1677" s="16">
        <f>S1676+dt</f>
        <v>16.749999999999819</v>
      </c>
      <c r="T1677" s="16">
        <f>-springK*(W1676)+grav*mass-$Y$2*V1676</f>
        <v>1.2928854968435444</v>
      </c>
      <c r="U1677" s="16">
        <f>Table24[[#This Row],[F]]/mass</f>
        <v>8.61923664562363</v>
      </c>
      <c r="V1677" s="16">
        <f>U1677*(dt) + V1676</f>
        <v>0.56530502547547423</v>
      </c>
      <c r="W1677" s="18">
        <f>V1677*dt + W1676</f>
        <v>-0.41905733522951005</v>
      </c>
    </row>
    <row r="1678" spans="1:23" x14ac:dyDescent="0.25">
      <c r="A1678">
        <v>83.8</v>
      </c>
      <c r="B1678">
        <v>0.31</v>
      </c>
      <c r="C1678">
        <v>0.49</v>
      </c>
      <c r="D1678">
        <f t="shared" si="156"/>
        <v>2.6000000000000023E-2</v>
      </c>
      <c r="E1678">
        <f t="shared" si="157"/>
        <v>0.24100000000000005</v>
      </c>
      <c r="F1678" s="24">
        <f t="shared" si="158"/>
        <v>-3.8259000000000036E-2</v>
      </c>
      <c r="G1678" s="24">
        <f t="shared" si="159"/>
        <v>0.18905365500000007</v>
      </c>
      <c r="H1678" s="24">
        <f t="shared" si="160"/>
        <v>1.8007499999999999E-2</v>
      </c>
      <c r="I1678" s="24">
        <f t="shared" si="161"/>
        <v>0.16880215500000004</v>
      </c>
      <c r="K1678" s="17">
        <v>1677</v>
      </c>
      <c r="L1678" s="16">
        <f>L1677+dt</f>
        <v>16.75999999999982</v>
      </c>
      <c r="M1678" s="16">
        <f>-springK*(P1677)+grav*mass</f>
        <v>1.3295777820310184</v>
      </c>
      <c r="N1678" s="16">
        <f>Table2[[#This Row],[F]]/mass</f>
        <v>8.8638518802067896</v>
      </c>
      <c r="O1678" s="16">
        <f>N1678*(dt) + O1677</f>
        <v>0.68390214451642206</v>
      </c>
      <c r="P1678" s="18">
        <f>O1678*dt + P1677</f>
        <v>-0.42343406335222722</v>
      </c>
      <c r="R1678" s="17">
        <v>1677</v>
      </c>
      <c r="S1678" s="16">
        <f>S1677+dt</f>
        <v>16.75999999999982</v>
      </c>
      <c r="T1678" s="16">
        <f>-springK*(W1677)+grav*mass-$Y$2*V1677</f>
        <v>1.2559979473186347</v>
      </c>
      <c r="U1678" s="16">
        <f>Table24[[#This Row],[F]]/mass</f>
        <v>8.3733196487908987</v>
      </c>
      <c r="V1678" s="16">
        <f>U1678*(dt) + V1677</f>
        <v>0.64903822196338323</v>
      </c>
      <c r="W1678" s="18">
        <f>V1678*dt + W1677</f>
        <v>-0.41256695300987622</v>
      </c>
    </row>
    <row r="1679" spans="1:23" x14ac:dyDescent="0.25">
      <c r="A1679">
        <v>83.85</v>
      </c>
      <c r="B1679">
        <v>0.33500000000000002</v>
      </c>
      <c r="C1679">
        <v>0.51</v>
      </c>
      <c r="D1679">
        <f t="shared" si="156"/>
        <v>1.0000000000000009E-3</v>
      </c>
      <c r="E1679">
        <f t="shared" si="157"/>
        <v>0.21600000000000003</v>
      </c>
      <c r="F1679" s="24">
        <f t="shared" si="158"/>
        <v>-1.4715000000000012E-3</v>
      </c>
      <c r="G1679" s="24">
        <f t="shared" si="159"/>
        <v>0.15186528000000002</v>
      </c>
      <c r="H1679" s="24">
        <f t="shared" si="160"/>
        <v>1.9507500000000001E-2</v>
      </c>
      <c r="I1679" s="24">
        <f t="shared" si="161"/>
        <v>0.16990128000000002</v>
      </c>
      <c r="K1679" s="17">
        <v>1678</v>
      </c>
      <c r="L1679" s="16">
        <f>L1678+dt</f>
        <v>16.769999999999822</v>
      </c>
      <c r="M1679" s="16">
        <f>-springK*(P1678)+grav*mass</f>
        <v>1.2850557524229991</v>
      </c>
      <c r="N1679" s="16">
        <f>Table2[[#This Row],[F]]/mass</f>
        <v>8.5670383494866602</v>
      </c>
      <c r="O1679" s="16">
        <f>N1679*(dt) + O1678</f>
        <v>0.76957252801128861</v>
      </c>
      <c r="P1679" s="18">
        <f>O1679*dt + P1678</f>
        <v>-0.41573833807211436</v>
      </c>
      <c r="R1679" s="17">
        <v>1678</v>
      </c>
      <c r="S1679" s="16">
        <f>S1678+dt</f>
        <v>16.769999999999822</v>
      </c>
      <c r="T1679" s="16">
        <f>-springK*(W1678)+grav*mass-$Y$2*V1678</f>
        <v>1.2136618258723304</v>
      </c>
      <c r="U1679" s="16">
        <f>Table24[[#This Row],[F]]/mass</f>
        <v>8.0910788391488691</v>
      </c>
      <c r="V1679" s="16">
        <f>U1679*(dt) + V1678</f>
        <v>0.72994901035487192</v>
      </c>
      <c r="W1679" s="18">
        <f>V1679*dt + W1678</f>
        <v>-0.40526746290632748</v>
      </c>
    </row>
    <row r="1680" spans="1:23" x14ac:dyDescent="0.25">
      <c r="A1680">
        <v>83.9</v>
      </c>
      <c r="B1680">
        <v>0.36099999999999999</v>
      </c>
      <c r="C1680">
        <v>0.49</v>
      </c>
      <c r="D1680">
        <f t="shared" si="156"/>
        <v>-2.4999999999999967E-2</v>
      </c>
      <c r="E1680">
        <f t="shared" si="157"/>
        <v>0.19000000000000006</v>
      </c>
      <c r="F1680" s="24">
        <f t="shared" si="158"/>
        <v>3.6787499999999952E-2</v>
      </c>
      <c r="G1680" s="24">
        <f t="shared" si="159"/>
        <v>0.11750550000000007</v>
      </c>
      <c r="H1680" s="24">
        <f t="shared" si="160"/>
        <v>1.8007499999999999E-2</v>
      </c>
      <c r="I1680" s="24">
        <f t="shared" si="161"/>
        <v>0.17230050000000002</v>
      </c>
      <c r="K1680" s="17">
        <v>1679</v>
      </c>
      <c r="L1680" s="16">
        <f>L1679+dt</f>
        <v>16.779999999999824</v>
      </c>
      <c r="M1680" s="16">
        <f>-springK*(P1679)+grav*mass</f>
        <v>1.2349565808494642</v>
      </c>
      <c r="N1680" s="16">
        <f>Table2[[#This Row],[F]]/mass</f>
        <v>8.2330438723297625</v>
      </c>
      <c r="O1680" s="16">
        <f>N1680*(dt) + O1679</f>
        <v>0.85190296673458621</v>
      </c>
      <c r="P1680" s="18">
        <f>O1680*dt + P1679</f>
        <v>-0.4072193084047685</v>
      </c>
      <c r="R1680" s="17">
        <v>1679</v>
      </c>
      <c r="S1680" s="16">
        <f>S1679+dt</f>
        <v>16.779999999999824</v>
      </c>
      <c r="T1680" s="16">
        <f>-springK*(W1679)+grav*mass-$Y$2*V1679</f>
        <v>1.1660612345098367</v>
      </c>
      <c r="U1680" s="16">
        <f>Table24[[#This Row],[F]]/mass</f>
        <v>7.7737415633989118</v>
      </c>
      <c r="V1680" s="16">
        <f>U1680*(dt) + V1679</f>
        <v>0.80768642598886098</v>
      </c>
      <c r="W1680" s="18">
        <f>V1680*dt + W1679</f>
        <v>-0.39719059864643885</v>
      </c>
    </row>
    <row r="1681" spans="1:23" x14ac:dyDescent="0.25">
      <c r="A1681">
        <v>83.95</v>
      </c>
      <c r="B1681">
        <v>0.38400000000000001</v>
      </c>
      <c r="C1681">
        <v>0.41</v>
      </c>
      <c r="D1681">
        <f t="shared" si="156"/>
        <v>-4.7999999999999987E-2</v>
      </c>
      <c r="E1681">
        <f t="shared" si="157"/>
        <v>0.16700000000000004</v>
      </c>
      <c r="F1681" s="24">
        <f t="shared" si="158"/>
        <v>7.0631999999999986E-2</v>
      </c>
      <c r="G1681" s="24">
        <f t="shared" si="159"/>
        <v>9.0778695000000034E-2</v>
      </c>
      <c r="H1681" s="24">
        <f t="shared" si="160"/>
        <v>1.2607499999999997E-2</v>
      </c>
      <c r="I1681" s="24">
        <f t="shared" si="161"/>
        <v>0.17401819500000001</v>
      </c>
      <c r="K1681" s="17">
        <v>1680</v>
      </c>
      <c r="L1681" s="16">
        <f>L1680+dt</f>
        <v>16.789999999999825</v>
      </c>
      <c r="M1681" s="16">
        <f>-springK*(P1680)+grav*mass</f>
        <v>1.1794976977150429</v>
      </c>
      <c r="N1681" s="16">
        <f>Table2[[#This Row],[F]]/mass</f>
        <v>7.8633179847669528</v>
      </c>
      <c r="O1681" s="16">
        <f>N1681*(dt) + O1680</f>
        <v>0.9305361465822557</v>
      </c>
      <c r="P1681" s="18">
        <f>O1681*dt + P1680</f>
        <v>-0.39791394693894594</v>
      </c>
      <c r="R1681" s="17">
        <v>1680</v>
      </c>
      <c r="S1681" s="16">
        <f>S1680+dt</f>
        <v>16.789999999999825</v>
      </c>
      <c r="T1681" s="16">
        <f>-springK*(W1680)+grav*mass-$Y$2*V1680</f>
        <v>1.1134031107623279</v>
      </c>
      <c r="U1681" s="16">
        <f>Table24[[#This Row],[F]]/mass</f>
        <v>7.4226874050821863</v>
      </c>
      <c r="V1681" s="16">
        <f>U1681*(dt) + V1680</f>
        <v>0.88191330003968282</v>
      </c>
      <c r="W1681" s="18">
        <f>V1681*dt + W1680</f>
        <v>-0.38837146564604202</v>
      </c>
    </row>
    <row r="1682" spans="1:23" x14ac:dyDescent="0.25">
      <c r="A1682">
        <v>84</v>
      </c>
      <c r="B1682">
        <v>0.40200000000000002</v>
      </c>
      <c r="C1682">
        <v>0.28999999999999998</v>
      </c>
      <c r="D1682">
        <f t="shared" si="156"/>
        <v>-6.6000000000000003E-2</v>
      </c>
      <c r="E1682">
        <f t="shared" si="157"/>
        <v>0.14900000000000002</v>
      </c>
      <c r="F1682" s="24">
        <f t="shared" si="158"/>
        <v>9.7119000000000011E-2</v>
      </c>
      <c r="G1682" s="24">
        <f t="shared" si="159"/>
        <v>7.2264255000000013E-2</v>
      </c>
      <c r="H1682" s="24">
        <f t="shared" si="160"/>
        <v>6.3074999999999997E-3</v>
      </c>
      <c r="I1682" s="24">
        <f t="shared" si="161"/>
        <v>0.175690755</v>
      </c>
      <c r="K1682" s="17">
        <v>1681</v>
      </c>
      <c r="L1682" s="16">
        <f>L1681+dt</f>
        <v>16.799999999999827</v>
      </c>
      <c r="M1682" s="16">
        <f>-springK*(P1681)+grav*mass</f>
        <v>1.1189197945725378</v>
      </c>
      <c r="N1682" s="16">
        <f>Table2[[#This Row],[F]]/mass</f>
        <v>7.4594652971502518</v>
      </c>
      <c r="O1682" s="16">
        <f>N1682*(dt) + O1681</f>
        <v>1.0051307995537582</v>
      </c>
      <c r="P1682" s="18">
        <f>O1682*dt + P1681</f>
        <v>-0.38786263894340833</v>
      </c>
      <c r="R1682" s="17">
        <v>1681</v>
      </c>
      <c r="S1682" s="16">
        <f>S1681+dt</f>
        <v>16.799999999999827</v>
      </c>
      <c r="T1682" s="16">
        <f>-springK*(W1681)+grav*mass-$Y$2*V1681</f>
        <v>1.0559163280556938</v>
      </c>
      <c r="U1682" s="16">
        <f>Table24[[#This Row],[F]]/mass</f>
        <v>7.0394421870379587</v>
      </c>
      <c r="V1682" s="16">
        <f>U1682*(dt) + V1681</f>
        <v>0.95230772191006241</v>
      </c>
      <c r="W1682" s="18">
        <f>V1682*dt + W1681</f>
        <v>-0.37884838842694141</v>
      </c>
    </row>
    <row r="1683" spans="1:23" x14ac:dyDescent="0.25">
      <c r="A1683">
        <v>84.05</v>
      </c>
      <c r="B1683">
        <v>0.41199999999999998</v>
      </c>
      <c r="C1683">
        <v>0.13</v>
      </c>
      <c r="D1683">
        <f t="shared" si="156"/>
        <v>-7.5999999999999956E-2</v>
      </c>
      <c r="E1683">
        <f t="shared" si="157"/>
        <v>0.13900000000000007</v>
      </c>
      <c r="F1683" s="24">
        <f t="shared" si="158"/>
        <v>0.11183399999999995</v>
      </c>
      <c r="G1683" s="24">
        <f t="shared" si="159"/>
        <v>6.2889855000000064E-2</v>
      </c>
      <c r="H1683" s="24">
        <f t="shared" si="160"/>
        <v>1.2675000000000002E-3</v>
      </c>
      <c r="I1683" s="24">
        <f t="shared" si="161"/>
        <v>0.17599135500000002</v>
      </c>
      <c r="K1683" s="17">
        <v>1682</v>
      </c>
      <c r="L1683" s="16">
        <f>L1682+dt</f>
        <v>16.809999999999828</v>
      </c>
      <c r="M1683" s="16">
        <f>-springK*(P1682)+grav*mass</f>
        <v>1.0534857795215882</v>
      </c>
      <c r="N1683" s="16">
        <f>Table2[[#This Row],[F]]/mass</f>
        <v>7.0232385301439217</v>
      </c>
      <c r="O1683" s="16">
        <f>N1683*(dt) + O1682</f>
        <v>1.0753631848551974</v>
      </c>
      <c r="P1683" s="18">
        <f>O1683*dt + P1682</f>
        <v>-0.37710900709485634</v>
      </c>
      <c r="R1683" s="17">
        <v>1682</v>
      </c>
      <c r="S1683" s="16">
        <f>S1682+dt</f>
        <v>16.809999999999828</v>
      </c>
      <c r="T1683" s="16">
        <f>-springK*(W1682)+grav*mass-$Y$2*V1682</f>
        <v>0.99385070093747863</v>
      </c>
      <c r="U1683" s="16">
        <f>Table24[[#This Row],[F]]/mass</f>
        <v>6.6256713395831914</v>
      </c>
      <c r="V1683" s="16">
        <f>U1683*(dt) + V1682</f>
        <v>1.0185644353058942</v>
      </c>
      <c r="W1683" s="18">
        <f>V1683*dt + W1682</f>
        <v>-0.36866274407388244</v>
      </c>
    </row>
    <row r="1684" spans="1:23" x14ac:dyDescent="0.25">
      <c r="A1684">
        <v>84.1</v>
      </c>
      <c r="B1684">
        <v>0.41499999999999998</v>
      </c>
      <c r="C1684">
        <v>-0.04</v>
      </c>
      <c r="D1684">
        <f t="shared" si="156"/>
        <v>-7.8999999999999959E-2</v>
      </c>
      <c r="E1684">
        <f t="shared" si="157"/>
        <v>0.13600000000000007</v>
      </c>
      <c r="F1684" s="24">
        <f t="shared" si="158"/>
        <v>0.11624849999999995</v>
      </c>
      <c r="G1684" s="24">
        <f t="shared" si="159"/>
        <v>6.020448000000006E-2</v>
      </c>
      <c r="H1684" s="24">
        <f t="shared" si="160"/>
        <v>1.2E-4</v>
      </c>
      <c r="I1684" s="24">
        <f t="shared" si="161"/>
        <v>0.17657298000000002</v>
      </c>
      <c r="K1684" s="17">
        <v>1683</v>
      </c>
      <c r="L1684" s="16">
        <f>L1683+dt</f>
        <v>16.81999999999983</v>
      </c>
      <c r="M1684" s="16">
        <f>-springK*(P1683)+grav*mass</f>
        <v>0.98347963618751488</v>
      </c>
      <c r="N1684" s="16">
        <f>Table2[[#This Row],[F]]/mass</f>
        <v>6.5565309079167662</v>
      </c>
      <c r="O1684" s="16">
        <f>N1684*(dt) + O1683</f>
        <v>1.1409284939343651</v>
      </c>
      <c r="P1684" s="18">
        <f>O1684*dt + P1683</f>
        <v>-0.36569972215551266</v>
      </c>
      <c r="R1684" s="17">
        <v>1683</v>
      </c>
      <c r="S1684" s="16">
        <f>S1683+dt</f>
        <v>16.81999999999983</v>
      </c>
      <c r="T1684" s="16">
        <f>-springK*(W1683)+grav*mass-$Y$2*V1683</f>
        <v>0.92747589948566855</v>
      </c>
      <c r="U1684" s="16">
        <f>Table24[[#This Row],[F]]/mass</f>
        <v>6.1831726632377908</v>
      </c>
      <c r="V1684" s="16">
        <f>U1684*(dt) + V1683</f>
        <v>1.0803961619382723</v>
      </c>
      <c r="W1684" s="18">
        <f>V1684*dt + W1683</f>
        <v>-0.3578587824544997</v>
      </c>
    </row>
    <row r="1685" spans="1:23" x14ac:dyDescent="0.25">
      <c r="A1685">
        <v>84.15</v>
      </c>
      <c r="B1685">
        <v>0.40899999999999997</v>
      </c>
      <c r="C1685">
        <v>-0.2</v>
      </c>
      <c r="D1685">
        <f t="shared" si="156"/>
        <v>-7.2999999999999954E-2</v>
      </c>
      <c r="E1685">
        <f t="shared" si="157"/>
        <v>0.14200000000000007</v>
      </c>
      <c r="F1685" s="24">
        <f t="shared" si="158"/>
        <v>0.10741949999999993</v>
      </c>
      <c r="G1685" s="24">
        <f t="shared" si="159"/>
        <v>6.5633820000000065E-2</v>
      </c>
      <c r="H1685" s="24">
        <f t="shared" si="160"/>
        <v>3.0000000000000005E-3</v>
      </c>
      <c r="I1685" s="24">
        <f t="shared" si="161"/>
        <v>0.17605332000000001</v>
      </c>
      <c r="K1685" s="17">
        <v>1684</v>
      </c>
      <c r="L1685" s="16">
        <f>L1684+dt</f>
        <v>16.829999999999831</v>
      </c>
      <c r="M1685" s="16">
        <f>-springK*(P1684)+grav*mass</f>
        <v>0.90920519123238752</v>
      </c>
      <c r="N1685" s="16">
        <f>Table2[[#This Row],[F]]/mass</f>
        <v>6.0613679415492507</v>
      </c>
      <c r="O1685" s="16">
        <f>N1685*(dt) + O1684</f>
        <v>1.2015421733498577</v>
      </c>
      <c r="P1685" s="18">
        <f>O1685*dt + P1684</f>
        <v>-0.3536843004220141</v>
      </c>
      <c r="R1685" s="17">
        <v>1684</v>
      </c>
      <c r="S1685" s="16">
        <f>S1684+dt</f>
        <v>16.829999999999831</v>
      </c>
      <c r="T1685" s="16">
        <f>-springK*(W1684)+grav*mass-$Y$2*V1684</f>
        <v>0.85708027761685457</v>
      </c>
      <c r="U1685" s="16">
        <f>Table24[[#This Row],[F]]/mass</f>
        <v>5.7138685174456976</v>
      </c>
      <c r="V1685" s="16">
        <f>U1685*(dt) + V1684</f>
        <v>1.1375348471127293</v>
      </c>
      <c r="W1685" s="18">
        <f>V1685*dt + W1684</f>
        <v>-0.34648343398337239</v>
      </c>
    </row>
    <row r="1686" spans="1:23" x14ac:dyDescent="0.25">
      <c r="A1686">
        <v>84.2</v>
      </c>
      <c r="B1686">
        <v>0.39500000000000002</v>
      </c>
      <c r="C1686">
        <v>-0.34</v>
      </c>
      <c r="D1686">
        <f t="shared" si="156"/>
        <v>-5.8999999999999997E-2</v>
      </c>
      <c r="E1686">
        <f t="shared" si="157"/>
        <v>0.15600000000000003</v>
      </c>
      <c r="F1686" s="24">
        <f t="shared" si="158"/>
        <v>8.6818499999999993E-2</v>
      </c>
      <c r="G1686" s="24">
        <f t="shared" si="159"/>
        <v>7.9213680000000022E-2</v>
      </c>
      <c r="H1686" s="24">
        <f t="shared" si="160"/>
        <v>8.6700000000000006E-3</v>
      </c>
      <c r="I1686" s="24">
        <f t="shared" si="161"/>
        <v>0.17470218000000004</v>
      </c>
      <c r="K1686" s="17">
        <v>1685</v>
      </c>
      <c r="L1686" s="16">
        <f>L1685+dt</f>
        <v>16.839999999999833</v>
      </c>
      <c r="M1686" s="16">
        <f>-springK*(P1685)+grav*mass</f>
        <v>0.83098479574731177</v>
      </c>
      <c r="N1686" s="16">
        <f>Table2[[#This Row],[F]]/mass</f>
        <v>5.5398986383154121</v>
      </c>
      <c r="O1686" s="16">
        <f>N1686*(dt) + O1685</f>
        <v>1.2569411597330118</v>
      </c>
      <c r="P1686" s="18">
        <f>O1686*dt + P1685</f>
        <v>-0.34111488882468399</v>
      </c>
      <c r="R1686" s="17">
        <v>1685</v>
      </c>
      <c r="S1686" s="16">
        <f>S1685+dt</f>
        <v>16.839999999999833</v>
      </c>
      <c r="T1686" s="16">
        <f>-springK*(W1685)+grav*mass-$Y$2*V1685</f>
        <v>0.78296962038464124</v>
      </c>
      <c r="U1686" s="16">
        <f>Table24[[#This Row],[F]]/mass</f>
        <v>5.2197974692309419</v>
      </c>
      <c r="V1686" s="16">
        <f>U1686*(dt) + V1685</f>
        <v>1.1897328218050387</v>
      </c>
      <c r="W1686" s="18">
        <f>V1686*dt + W1685</f>
        <v>-0.33458610576532199</v>
      </c>
    </row>
    <row r="1687" spans="1:23" x14ac:dyDescent="0.25">
      <c r="A1687">
        <v>84.25</v>
      </c>
      <c r="B1687">
        <v>0.375</v>
      </c>
      <c r="C1687">
        <v>-0.45</v>
      </c>
      <c r="D1687">
        <f t="shared" si="156"/>
        <v>-3.8999999999999979E-2</v>
      </c>
      <c r="E1687">
        <f t="shared" si="157"/>
        <v>0.17600000000000005</v>
      </c>
      <c r="F1687" s="24">
        <f t="shared" si="158"/>
        <v>5.7388499999999967E-2</v>
      </c>
      <c r="G1687" s="24">
        <f t="shared" si="159"/>
        <v>0.10082688000000005</v>
      </c>
      <c r="H1687" s="24">
        <f t="shared" si="160"/>
        <v>1.51875E-2</v>
      </c>
      <c r="I1687" s="24">
        <f t="shared" si="161"/>
        <v>0.17340288000000001</v>
      </c>
      <c r="K1687" s="17">
        <v>1686</v>
      </c>
      <c r="L1687" s="16">
        <f>L1686+dt</f>
        <v>16.849999999999834</v>
      </c>
      <c r="M1687" s="16">
        <f>-springK*(P1686)+grav*mass</f>
        <v>0.74915792624869249</v>
      </c>
      <c r="N1687" s="16">
        <f>Table2[[#This Row],[F]]/mass</f>
        <v>4.9943861749912832</v>
      </c>
      <c r="O1687" s="16">
        <f>N1687*(dt) + O1686</f>
        <v>1.3068850214829246</v>
      </c>
      <c r="P1687" s="18">
        <f>O1687*dt + P1686</f>
        <v>-0.32804603860985476</v>
      </c>
      <c r="R1687" s="17">
        <v>1686</v>
      </c>
      <c r="S1687" s="16">
        <f>S1686+dt</f>
        <v>16.849999999999834</v>
      </c>
      <c r="T1687" s="16">
        <f>-springK*(W1686)+grav*mass-$Y$2*V1686</f>
        <v>0.70546581571044109</v>
      </c>
      <c r="U1687" s="16">
        <f>Table24[[#This Row],[F]]/mass</f>
        <v>4.7031054380696071</v>
      </c>
      <c r="V1687" s="16">
        <f>U1687*(dt) + V1686</f>
        <v>1.2367638761857347</v>
      </c>
      <c r="W1687" s="18">
        <f>V1687*dt + W1686</f>
        <v>-0.32221846700346463</v>
      </c>
    </row>
    <row r="1688" spans="1:23" x14ac:dyDescent="0.25">
      <c r="A1688">
        <v>84.3</v>
      </c>
      <c r="B1688">
        <v>0.35</v>
      </c>
      <c r="C1688">
        <v>-0.51</v>
      </c>
      <c r="D1688">
        <f t="shared" si="156"/>
        <v>-1.3999999999999957E-2</v>
      </c>
      <c r="E1688">
        <f t="shared" si="157"/>
        <v>0.20100000000000007</v>
      </c>
      <c r="F1688" s="24">
        <f t="shared" si="158"/>
        <v>2.0600999999999935E-2</v>
      </c>
      <c r="G1688" s="24">
        <f t="shared" si="159"/>
        <v>0.13150525500000007</v>
      </c>
      <c r="H1688" s="24">
        <f t="shared" si="160"/>
        <v>1.9507500000000001E-2</v>
      </c>
      <c r="I1688" s="24">
        <f t="shared" si="161"/>
        <v>0.17161375500000001</v>
      </c>
      <c r="K1688" s="17">
        <v>1687</v>
      </c>
      <c r="L1688" s="16">
        <f>L1687+dt</f>
        <v>16.859999999999836</v>
      </c>
      <c r="M1688" s="16">
        <f>-springK*(P1687)+grav*mass</f>
        <v>0.6640797113501542</v>
      </c>
      <c r="N1688" s="16">
        <f>Table2[[#This Row],[F]]/mass</f>
        <v>4.427198075667695</v>
      </c>
      <c r="O1688" s="16">
        <f>N1688*(dt) + O1687</f>
        <v>1.3511570022396016</v>
      </c>
      <c r="P1688" s="18">
        <f>O1688*dt + P1687</f>
        <v>-0.31453446858745876</v>
      </c>
      <c r="R1688" s="17">
        <v>1687</v>
      </c>
      <c r="S1688" s="16">
        <f>S1687+dt</f>
        <v>16.859999999999836</v>
      </c>
      <c r="T1688" s="16">
        <f>-springK*(W1687)+grav*mass-$Y$2*V1687</f>
        <v>0.62490545631636907</v>
      </c>
      <c r="U1688" s="16">
        <f>Table24[[#This Row],[F]]/mass</f>
        <v>4.1660363754424603</v>
      </c>
      <c r="V1688" s="16">
        <f>U1688*(dt) + V1687</f>
        <v>1.2784242399401593</v>
      </c>
      <c r="W1688" s="18">
        <f>V1688*dt + W1687</f>
        <v>-0.30943422460406306</v>
      </c>
    </row>
    <row r="1689" spans="1:23" x14ac:dyDescent="0.25">
      <c r="A1689">
        <v>84.35</v>
      </c>
      <c r="B1689">
        <v>0.32400000000000001</v>
      </c>
      <c r="C1689">
        <v>-0.51</v>
      </c>
      <c r="D1689">
        <f t="shared" si="156"/>
        <v>1.2000000000000011E-2</v>
      </c>
      <c r="E1689">
        <f t="shared" si="157"/>
        <v>0.22700000000000004</v>
      </c>
      <c r="F1689" s="24">
        <f t="shared" si="158"/>
        <v>-1.7658000000000014E-2</v>
      </c>
      <c r="G1689" s="24">
        <f t="shared" si="159"/>
        <v>0.16772689500000007</v>
      </c>
      <c r="H1689" s="24">
        <f t="shared" si="160"/>
        <v>1.9507500000000001E-2</v>
      </c>
      <c r="I1689" s="24">
        <f t="shared" si="161"/>
        <v>0.16957639500000007</v>
      </c>
      <c r="K1689" s="17">
        <v>1688</v>
      </c>
      <c r="L1689" s="16">
        <f>L1688+dt</f>
        <v>16.869999999999838</v>
      </c>
      <c r="M1689" s="16">
        <f>-springK*(P1688)+grav*mass</f>
        <v>0.57611939050435645</v>
      </c>
      <c r="N1689" s="16">
        <f>Table2[[#This Row],[F]]/mass</f>
        <v>3.8407959366957098</v>
      </c>
      <c r="O1689" s="16">
        <f>N1689*(dt) + O1688</f>
        <v>1.3895649616065586</v>
      </c>
      <c r="P1689" s="18">
        <f>O1689*dt + P1688</f>
        <v>-0.30063881897139316</v>
      </c>
      <c r="R1689" s="17">
        <v>1688</v>
      </c>
      <c r="S1689" s="16">
        <f>S1688+dt</f>
        <v>16.869999999999838</v>
      </c>
      <c r="T1689" s="16">
        <f>-springK*(W1688)+grav*mass-$Y$2*V1688</f>
        <v>0.54163837793251024</v>
      </c>
      <c r="U1689" s="16">
        <f>Table24[[#This Row],[F]]/mass</f>
        <v>3.6109225195500683</v>
      </c>
      <c r="V1689" s="16">
        <f>U1689*(dt) + V1688</f>
        <v>1.3145334651356599</v>
      </c>
      <c r="W1689" s="18">
        <f>V1689*dt + W1688</f>
        <v>-0.29628888995270647</v>
      </c>
    </row>
    <row r="1690" spans="1:23" x14ac:dyDescent="0.25">
      <c r="A1690">
        <v>84.4</v>
      </c>
      <c r="B1690">
        <v>0.29899999999999999</v>
      </c>
      <c r="C1690">
        <v>-0.46</v>
      </c>
      <c r="D1690">
        <f t="shared" si="156"/>
        <v>3.7000000000000033E-2</v>
      </c>
      <c r="E1690">
        <f t="shared" si="157"/>
        <v>0.25200000000000006</v>
      </c>
      <c r="F1690" s="24">
        <f t="shared" si="158"/>
        <v>-5.4445500000000049E-2</v>
      </c>
      <c r="G1690" s="24">
        <f t="shared" si="159"/>
        <v>0.20670552000000009</v>
      </c>
      <c r="H1690" s="24">
        <f t="shared" si="160"/>
        <v>1.5869999999999999E-2</v>
      </c>
      <c r="I1690" s="24">
        <f t="shared" si="161"/>
        <v>0.16813002000000005</v>
      </c>
      <c r="K1690" s="17">
        <v>1689</v>
      </c>
      <c r="L1690" s="16">
        <f>L1689+dt</f>
        <v>16.879999999999839</v>
      </c>
      <c r="M1690" s="16">
        <f>-springK*(P1689)+grav*mass</f>
        <v>0.48565871150376938</v>
      </c>
      <c r="N1690" s="16">
        <f>Table2[[#This Row],[F]]/mass</f>
        <v>3.2377247433584628</v>
      </c>
      <c r="O1690" s="16">
        <f>N1690*(dt) + O1689</f>
        <v>1.4219422090401432</v>
      </c>
      <c r="P1690" s="18">
        <f>O1690*dt + P1689</f>
        <v>-0.28641939688099172</v>
      </c>
      <c r="R1690" s="17">
        <v>1689</v>
      </c>
      <c r="S1690" s="16">
        <f>S1689+dt</f>
        <v>16.879999999999839</v>
      </c>
      <c r="T1690" s="16">
        <f>-springK*(W1689)+grav*mass-$Y$2*V1689</f>
        <v>0.45602614012698339</v>
      </c>
      <c r="U1690" s="16">
        <f>Table24[[#This Row],[F]]/mass</f>
        <v>3.0401742675132226</v>
      </c>
      <c r="V1690" s="16">
        <f>U1690*(dt) + V1689</f>
        <v>1.3449352078107921</v>
      </c>
      <c r="W1690" s="18">
        <f>V1690*dt + W1689</f>
        <v>-0.28283953787459853</v>
      </c>
    </row>
    <row r="1691" spans="1:23" x14ac:dyDescent="0.25">
      <c r="A1691">
        <v>84.45</v>
      </c>
      <c r="B1691">
        <v>0.27800000000000002</v>
      </c>
      <c r="C1691">
        <v>-0.36</v>
      </c>
      <c r="D1691">
        <f t="shared" si="156"/>
        <v>5.7999999999999996E-2</v>
      </c>
      <c r="E1691">
        <f t="shared" si="157"/>
        <v>0.27300000000000002</v>
      </c>
      <c r="F1691" s="24">
        <f t="shared" si="158"/>
        <v>-8.5346999999999992E-2</v>
      </c>
      <c r="G1691" s="24">
        <f t="shared" si="159"/>
        <v>0.24259189500000003</v>
      </c>
      <c r="H1691" s="24">
        <f t="shared" si="160"/>
        <v>9.7199999999999995E-3</v>
      </c>
      <c r="I1691" s="24">
        <f t="shared" si="161"/>
        <v>0.16696489500000006</v>
      </c>
      <c r="K1691" s="17">
        <v>1690</v>
      </c>
      <c r="L1691" s="16">
        <f>L1690+dt</f>
        <v>16.889999999999841</v>
      </c>
      <c r="M1691" s="16">
        <f>-springK*(P1690)+grav*mass</f>
        <v>0.39309027369525595</v>
      </c>
      <c r="N1691" s="16">
        <f>Table2[[#This Row],[F]]/mass</f>
        <v>2.62060182463504</v>
      </c>
      <c r="O1691" s="16">
        <f>N1691*(dt) + O1690</f>
        <v>1.4481482272864936</v>
      </c>
      <c r="P1691" s="18">
        <f>O1691*dt + P1690</f>
        <v>-0.27193791460812677</v>
      </c>
      <c r="R1691" s="17">
        <v>1690</v>
      </c>
      <c r="S1691" s="16">
        <f>S1690+dt</f>
        <v>16.889999999999841</v>
      </c>
      <c r="T1691" s="16">
        <f>-springK*(W1690)+grav*mass-$Y$2*V1690</f>
        <v>0.36844045635582562</v>
      </c>
      <c r="U1691" s="16">
        <f>Table24[[#This Row],[F]]/mass</f>
        <v>2.4562697090388377</v>
      </c>
      <c r="V1691" s="16">
        <f>U1691*(dt) + V1690</f>
        <v>1.3694979049011804</v>
      </c>
      <c r="W1691" s="18">
        <f>V1691*dt + W1690</f>
        <v>-0.26914455882558674</v>
      </c>
    </row>
    <row r="1692" spans="1:23" x14ac:dyDescent="0.25">
      <c r="A1692">
        <v>84.5</v>
      </c>
      <c r="B1692">
        <v>0.26300000000000001</v>
      </c>
      <c r="C1692">
        <v>-0.23</v>
      </c>
      <c r="D1692">
        <f t="shared" si="156"/>
        <v>7.3000000000000009E-2</v>
      </c>
      <c r="E1692">
        <f t="shared" si="157"/>
        <v>0.28800000000000003</v>
      </c>
      <c r="F1692" s="24">
        <f t="shared" si="158"/>
        <v>-0.10741950000000001</v>
      </c>
      <c r="G1692" s="24">
        <f t="shared" si="159"/>
        <v>0.26998272000000006</v>
      </c>
      <c r="H1692" s="24">
        <f t="shared" si="160"/>
        <v>3.9674999999999997E-3</v>
      </c>
      <c r="I1692" s="24">
        <f t="shared" si="161"/>
        <v>0.16653072000000008</v>
      </c>
      <c r="K1692" s="17">
        <v>1691</v>
      </c>
      <c r="L1692" s="16">
        <f>L1691+dt</f>
        <v>16.899999999999842</v>
      </c>
      <c r="M1692" s="16">
        <f>-springK*(P1691)+grav*mass</f>
        <v>0.29881582409890517</v>
      </c>
      <c r="N1692" s="16">
        <f>Table2[[#This Row],[F]]/mass</f>
        <v>1.9921054939927012</v>
      </c>
      <c r="O1692" s="16">
        <f>N1692*(dt) + O1691</f>
        <v>1.4680692822264205</v>
      </c>
      <c r="P1692" s="18">
        <f>O1692*dt + P1691</f>
        <v>-0.25725722178586258</v>
      </c>
      <c r="R1692" s="17">
        <v>1691</v>
      </c>
      <c r="S1692" s="16">
        <f>S1691+dt</f>
        <v>16.899999999999842</v>
      </c>
      <c r="T1692" s="16">
        <f>-springK*(W1691)+grav*mass-$Y$2*V1691</f>
        <v>0.27926158004966833</v>
      </c>
      <c r="U1692" s="16">
        <f>Table24[[#This Row],[F]]/mass</f>
        <v>1.861743866997789</v>
      </c>
      <c r="V1692" s="16">
        <f>U1692*(dt) + V1691</f>
        <v>1.3881153435711582</v>
      </c>
      <c r="W1692" s="18">
        <f>V1692*dt + W1691</f>
        <v>-0.25526340538987519</v>
      </c>
    </row>
    <row r="1693" spans="1:23" x14ac:dyDescent="0.25">
      <c r="A1693">
        <v>84.55</v>
      </c>
      <c r="B1693">
        <v>0.25600000000000001</v>
      </c>
      <c r="C1693">
        <v>-7.0000000000000007E-2</v>
      </c>
      <c r="D1693">
        <f t="shared" si="156"/>
        <v>8.0000000000000016E-2</v>
      </c>
      <c r="E1693">
        <f t="shared" si="157"/>
        <v>0.29500000000000004</v>
      </c>
      <c r="F1693" s="24">
        <f t="shared" si="158"/>
        <v>-0.11772000000000002</v>
      </c>
      <c r="G1693" s="24">
        <f t="shared" si="159"/>
        <v>0.28326637500000007</v>
      </c>
      <c r="H1693" s="24">
        <f t="shared" si="160"/>
        <v>3.6750000000000004E-4</v>
      </c>
      <c r="I1693" s="24">
        <f t="shared" si="161"/>
        <v>0.16591387500000004</v>
      </c>
      <c r="K1693" s="17">
        <v>1692</v>
      </c>
      <c r="L1693" s="16">
        <f>L1692+dt</f>
        <v>16.909999999999844</v>
      </c>
      <c r="M1693" s="16">
        <f>-springK*(P1692)+grav*mass</f>
        <v>0.20324451382596531</v>
      </c>
      <c r="N1693" s="16">
        <f>Table2[[#This Row],[F]]/mass</f>
        <v>1.3549634255064356</v>
      </c>
      <c r="O1693" s="16">
        <f>N1693*(dt) + O1692</f>
        <v>1.4816189164814848</v>
      </c>
      <c r="P1693" s="18">
        <f>O1693*dt + P1692</f>
        <v>-0.24244103262104774</v>
      </c>
      <c r="R1693" s="17">
        <v>1692</v>
      </c>
      <c r="S1693" s="16">
        <f>S1692+dt</f>
        <v>16.909999999999844</v>
      </c>
      <c r="T1693" s="16">
        <f>-springK*(W1692)+grav*mass-$Y$2*V1692</f>
        <v>0.18887665374451626</v>
      </c>
      <c r="U1693" s="16">
        <f>Table24[[#This Row],[F]]/mass</f>
        <v>1.2591776916301085</v>
      </c>
      <c r="V1693" s="16">
        <f>U1693*(dt) + V1692</f>
        <v>1.4007071204874593</v>
      </c>
      <c r="W1693" s="18">
        <f>V1693*dt + W1692</f>
        <v>-0.24125633418500059</v>
      </c>
    </row>
    <row r="1694" spans="1:23" x14ac:dyDescent="0.25">
      <c r="A1694">
        <v>84.6</v>
      </c>
      <c r="B1694">
        <v>0.25600000000000001</v>
      </c>
      <c r="C1694">
        <v>0.1</v>
      </c>
      <c r="D1694">
        <f t="shared" si="156"/>
        <v>8.0000000000000016E-2</v>
      </c>
      <c r="E1694">
        <f t="shared" si="157"/>
        <v>0.29500000000000004</v>
      </c>
      <c r="F1694" s="24">
        <f t="shared" si="158"/>
        <v>-0.11772000000000002</v>
      </c>
      <c r="G1694" s="24">
        <f t="shared" si="159"/>
        <v>0.28326637500000007</v>
      </c>
      <c r="H1694" s="24">
        <f t="shared" si="160"/>
        <v>7.5000000000000012E-4</v>
      </c>
      <c r="I1694" s="24">
        <f t="shared" si="161"/>
        <v>0.16629637500000005</v>
      </c>
      <c r="K1694" s="17">
        <v>1693</v>
      </c>
      <c r="L1694" s="16">
        <f>L1693+dt</f>
        <v>16.919999999999845</v>
      </c>
      <c r="M1694" s="16">
        <f>-springK*(P1693)+grav*mass</f>
        <v>0.10679112236302069</v>
      </c>
      <c r="N1694" s="16">
        <f>Table2[[#This Row],[F]]/mass</f>
        <v>0.71194081575347123</v>
      </c>
      <c r="O1694" s="16">
        <f>N1694*(dt) + O1693</f>
        <v>1.4887383246390196</v>
      </c>
      <c r="P1694" s="18">
        <f>O1694*dt + P1693</f>
        <v>-0.22755364937465755</v>
      </c>
      <c r="R1694" s="17">
        <v>1693</v>
      </c>
      <c r="S1694" s="16">
        <f>S1693+dt</f>
        <v>16.919999999999845</v>
      </c>
      <c r="T1694" s="16">
        <f>-springK*(W1693)+grav*mass-$Y$2*V1693</f>
        <v>9.7678028423866192E-2</v>
      </c>
      <c r="U1694" s="16">
        <f>Table24[[#This Row],[F]]/mass</f>
        <v>0.65118685615910799</v>
      </c>
      <c r="V1694" s="16">
        <f>U1694*(dt) + V1693</f>
        <v>1.4072189890490503</v>
      </c>
      <c r="W1694" s="18">
        <f>V1694*dt + W1693</f>
        <v>-0.22718414429451009</v>
      </c>
    </row>
    <row r="1695" spans="1:23" x14ac:dyDescent="0.25">
      <c r="A1695">
        <v>84.65</v>
      </c>
      <c r="B1695">
        <v>0.26600000000000001</v>
      </c>
      <c r="C1695">
        <v>0.26</v>
      </c>
      <c r="D1695">
        <f t="shared" si="156"/>
        <v>7.0000000000000007E-2</v>
      </c>
      <c r="E1695">
        <f t="shared" si="157"/>
        <v>0.28500000000000003</v>
      </c>
      <c r="F1695" s="24">
        <f t="shared" si="158"/>
        <v>-0.10300500000000001</v>
      </c>
      <c r="G1695" s="24">
        <f t="shared" si="159"/>
        <v>0.26438737500000004</v>
      </c>
      <c r="H1695" s="24">
        <f t="shared" si="160"/>
        <v>5.0700000000000007E-3</v>
      </c>
      <c r="I1695" s="24">
        <f t="shared" si="161"/>
        <v>0.16645237500000001</v>
      </c>
      <c r="K1695" s="17">
        <v>1694</v>
      </c>
      <c r="L1695" s="16">
        <f>L1694+dt</f>
        <v>16.929999999999847</v>
      </c>
      <c r="M1695" s="16">
        <f>-springK*(P1694)+grav*mass</f>
        <v>9.8742574290204832E-3</v>
      </c>
      <c r="N1695" s="16">
        <f>Table2[[#This Row],[F]]/mass</f>
        <v>6.5828382860136564E-2</v>
      </c>
      <c r="O1695" s="16">
        <f>N1695*(dt) + O1694</f>
        <v>1.4893966084676209</v>
      </c>
      <c r="P1695" s="18">
        <f>O1695*dt + P1694</f>
        <v>-0.21265968328998133</v>
      </c>
      <c r="R1695" s="17">
        <v>1694</v>
      </c>
      <c r="S1695" s="16">
        <f>S1694+dt</f>
        <v>16.929999999999847</v>
      </c>
      <c r="T1695" s="16">
        <f>-springK*(W1694)+grav*mass-$Y$2*V1694</f>
        <v>6.0615603682114853E-3</v>
      </c>
      <c r="U1695" s="16">
        <f>Table24[[#This Row],[F]]/mass</f>
        <v>4.0410402454743234E-2</v>
      </c>
      <c r="V1695" s="16">
        <f>U1695*(dt) + V1694</f>
        <v>1.4076230930735978</v>
      </c>
      <c r="W1695" s="18">
        <f>V1695*dt + W1694</f>
        <v>-0.2131079133637741</v>
      </c>
    </row>
    <row r="1696" spans="1:23" x14ac:dyDescent="0.25">
      <c r="A1696">
        <v>84.7</v>
      </c>
      <c r="B1696">
        <v>0.28199999999999997</v>
      </c>
      <c r="C1696">
        <v>0.38</v>
      </c>
      <c r="D1696">
        <f t="shared" si="156"/>
        <v>5.4000000000000048E-2</v>
      </c>
      <c r="E1696">
        <f t="shared" si="157"/>
        <v>0.26900000000000007</v>
      </c>
      <c r="F1696" s="24">
        <f t="shared" si="158"/>
        <v>-7.9461000000000073E-2</v>
      </c>
      <c r="G1696" s="24">
        <f t="shared" si="159"/>
        <v>0.2355350550000001</v>
      </c>
      <c r="H1696" s="24">
        <f t="shared" si="160"/>
        <v>1.0829999999999999E-2</v>
      </c>
      <c r="I1696" s="24">
        <f t="shared" si="161"/>
        <v>0.16690405500000005</v>
      </c>
      <c r="K1696" s="17">
        <v>1695</v>
      </c>
      <c r="L1696" s="16">
        <f>L1695+dt</f>
        <v>16.939999999999849</v>
      </c>
      <c r="M1696" s="16">
        <f>-springK*(P1695)+grav*mass</f>
        <v>-8.7085461782221651E-2</v>
      </c>
      <c r="N1696" s="16">
        <f>Table2[[#This Row],[F]]/mass</f>
        <v>-0.58056974521481108</v>
      </c>
      <c r="O1696" s="16">
        <f>N1696*(dt) + O1695</f>
        <v>1.4835909110154728</v>
      </c>
      <c r="P1696" s="18">
        <f>O1696*dt + P1695</f>
        <v>-0.19782377417982661</v>
      </c>
      <c r="R1696" s="17">
        <v>1695</v>
      </c>
      <c r="S1696" s="16">
        <f>S1695+dt</f>
        <v>16.939999999999849</v>
      </c>
      <c r="T1696" s="16">
        <f>-springK*(W1695)+grav*mass-$Y$2*V1695</f>
        <v>-8.5575107094904318E-2</v>
      </c>
      <c r="U1696" s="16">
        <f>Table24[[#This Row],[F]]/mass</f>
        <v>-0.57050071396602886</v>
      </c>
      <c r="V1696" s="16">
        <f>U1696*(dt) + V1695</f>
        <v>1.4019180859339375</v>
      </c>
      <c r="W1696" s="18">
        <f>V1696*dt + W1695</f>
        <v>-0.19908873250443473</v>
      </c>
    </row>
    <row r="1697" spans="1:23" x14ac:dyDescent="0.25">
      <c r="A1697">
        <v>84.75</v>
      </c>
      <c r="B1697">
        <v>0.30399999999999999</v>
      </c>
      <c r="C1697">
        <v>0.47</v>
      </c>
      <c r="D1697">
        <f t="shared" si="156"/>
        <v>3.2000000000000028E-2</v>
      </c>
      <c r="E1697">
        <f t="shared" si="157"/>
        <v>0.24700000000000005</v>
      </c>
      <c r="F1697" s="24">
        <f t="shared" si="158"/>
        <v>-4.708800000000004E-2</v>
      </c>
      <c r="G1697" s="24">
        <f t="shared" si="159"/>
        <v>0.19858429500000008</v>
      </c>
      <c r="H1697" s="24">
        <f t="shared" si="160"/>
        <v>1.6567499999999999E-2</v>
      </c>
      <c r="I1697" s="24">
        <f t="shared" si="161"/>
        <v>0.16806379500000002</v>
      </c>
      <c r="K1697" s="17">
        <v>1696</v>
      </c>
      <c r="L1697" s="16">
        <f>L1696+dt</f>
        <v>16.94999999999985</v>
      </c>
      <c r="M1697" s="16">
        <f>-springK*(P1696)+grav*mass</f>
        <v>-0.18366723008932895</v>
      </c>
      <c r="N1697" s="16">
        <f>Table2[[#This Row],[F]]/mass</f>
        <v>-1.2244482005955264</v>
      </c>
      <c r="O1697" s="16">
        <f>N1697*(dt) + O1696</f>
        <v>1.4713464290095175</v>
      </c>
      <c r="P1697" s="18">
        <f>O1697*dt + P1696</f>
        <v>-0.18311030988973143</v>
      </c>
      <c r="R1697" s="17">
        <v>1696</v>
      </c>
      <c r="S1697" s="16">
        <f>S1696+dt</f>
        <v>16.94999999999985</v>
      </c>
      <c r="T1697" s="16">
        <f>-springK*(W1696)+grav*mass-$Y$2*V1696</f>
        <v>-0.17683426948206393</v>
      </c>
      <c r="U1697" s="16">
        <f>Table24[[#This Row],[F]]/mass</f>
        <v>-1.1788951298804262</v>
      </c>
      <c r="V1697" s="16">
        <f>U1697*(dt) + V1696</f>
        <v>1.3901291346351332</v>
      </c>
      <c r="W1697" s="18">
        <f>V1697*dt + W1696</f>
        <v>-0.18518744115808339</v>
      </c>
    </row>
    <row r="1698" spans="1:23" x14ac:dyDescent="0.25">
      <c r="A1698">
        <v>84.8</v>
      </c>
      <c r="B1698">
        <v>0.32900000000000001</v>
      </c>
      <c r="C1698">
        <v>0.51</v>
      </c>
      <c r="D1698">
        <f t="shared" si="156"/>
        <v>7.0000000000000062E-3</v>
      </c>
      <c r="E1698">
        <f t="shared" si="157"/>
        <v>0.22200000000000003</v>
      </c>
      <c r="F1698" s="24">
        <f t="shared" si="158"/>
        <v>-1.0300500000000008E-2</v>
      </c>
      <c r="G1698" s="24">
        <f t="shared" si="159"/>
        <v>0.16041942000000003</v>
      </c>
      <c r="H1698" s="24">
        <f t="shared" si="160"/>
        <v>1.9507500000000001E-2</v>
      </c>
      <c r="I1698" s="24">
        <f t="shared" si="161"/>
        <v>0.16962642000000003</v>
      </c>
      <c r="K1698" s="17">
        <v>1697</v>
      </c>
      <c r="L1698" s="16">
        <f>L1697+dt</f>
        <v>16.959999999999852</v>
      </c>
      <c r="M1698" s="16">
        <f>-springK*(P1697)+grav*mass</f>
        <v>-0.27945188261784848</v>
      </c>
      <c r="N1698" s="16">
        <f>Table2[[#This Row],[F]]/mass</f>
        <v>-1.8630125507856565</v>
      </c>
      <c r="O1698" s="16">
        <f>N1698*(dt) + O1697</f>
        <v>1.452716303501661</v>
      </c>
      <c r="P1698" s="18">
        <f>O1698*dt + P1697</f>
        <v>-0.16858314685471482</v>
      </c>
      <c r="R1698" s="17">
        <v>1697</v>
      </c>
      <c r="S1698" s="16">
        <f>S1697+dt</f>
        <v>16.959999999999852</v>
      </c>
      <c r="T1698" s="16">
        <f>-springK*(W1697)+grav*mass-$Y$2*V1697</f>
        <v>-0.26731988719551242</v>
      </c>
      <c r="U1698" s="16">
        <f>Table24[[#This Row],[F]]/mass</f>
        <v>-1.7821325813034161</v>
      </c>
      <c r="V1698" s="16">
        <f>U1698*(dt) + V1697</f>
        <v>1.372307808822099</v>
      </c>
      <c r="W1698" s="18">
        <f>V1698*dt + W1697</f>
        <v>-0.1714643630698624</v>
      </c>
    </row>
    <row r="1699" spans="1:23" x14ac:dyDescent="0.25">
      <c r="A1699">
        <v>84.85</v>
      </c>
      <c r="B1699">
        <v>0.35499999999999998</v>
      </c>
      <c r="C1699">
        <v>0.49</v>
      </c>
      <c r="D1699">
        <f t="shared" si="156"/>
        <v>-1.8999999999999961E-2</v>
      </c>
      <c r="E1699">
        <f t="shared" si="157"/>
        <v>0.19600000000000006</v>
      </c>
      <c r="F1699" s="24">
        <f t="shared" si="158"/>
        <v>2.7958499999999942E-2</v>
      </c>
      <c r="G1699" s="24">
        <f t="shared" si="159"/>
        <v>0.12504408000000009</v>
      </c>
      <c r="H1699" s="24">
        <f t="shared" si="160"/>
        <v>1.8007499999999999E-2</v>
      </c>
      <c r="I1699" s="24">
        <f t="shared" si="161"/>
        <v>0.17101008000000004</v>
      </c>
      <c r="K1699" s="17">
        <v>1698</v>
      </c>
      <c r="L1699" s="16">
        <f>L1698+dt</f>
        <v>16.969999999999853</v>
      </c>
      <c r="M1699" s="16">
        <f>-springK*(P1698)+grav*mass</f>
        <v>-0.37402371397580669</v>
      </c>
      <c r="N1699" s="16">
        <f>Table2[[#This Row],[F]]/mass</f>
        <v>-2.4934914265053783</v>
      </c>
      <c r="O1699" s="16">
        <f>N1699*(dt) + O1698</f>
        <v>1.4277813892366074</v>
      </c>
      <c r="P1699" s="18">
        <f>O1699*dt + P1698</f>
        <v>-0.15430533296234875</v>
      </c>
      <c r="R1699" s="17">
        <v>1698</v>
      </c>
      <c r="S1699" s="16">
        <f>S1698+dt</f>
        <v>16.969999999999853</v>
      </c>
      <c r="T1699" s="16">
        <f>-springK*(W1698)+grav*mass-$Y$2*V1698</f>
        <v>-0.35663930422401785</v>
      </c>
      <c r="U1699" s="16">
        <f>Table24[[#This Row],[F]]/mass</f>
        <v>-2.3775953614934524</v>
      </c>
      <c r="V1699" s="16">
        <f>U1699*(dt) + V1698</f>
        <v>1.3485318552071646</v>
      </c>
      <c r="W1699" s="18">
        <f>V1699*dt + W1698</f>
        <v>-0.15797904451779077</v>
      </c>
    </row>
    <row r="1700" spans="1:23" x14ac:dyDescent="0.25">
      <c r="A1700">
        <v>84.9</v>
      </c>
      <c r="B1700">
        <v>0.379</v>
      </c>
      <c r="C1700">
        <v>0.42</v>
      </c>
      <c r="D1700">
        <f t="shared" si="156"/>
        <v>-4.2999999999999983E-2</v>
      </c>
      <c r="E1700">
        <f t="shared" si="157"/>
        <v>0.17200000000000004</v>
      </c>
      <c r="F1700" s="24">
        <f t="shared" si="158"/>
        <v>6.3274499999999984E-2</v>
      </c>
      <c r="G1700" s="24">
        <f t="shared" si="159"/>
        <v>9.6295920000000035E-2</v>
      </c>
      <c r="H1700" s="24">
        <f t="shared" si="160"/>
        <v>1.3229999999999997E-2</v>
      </c>
      <c r="I1700" s="24">
        <f t="shared" si="161"/>
        <v>0.17280042000000001</v>
      </c>
      <c r="K1700" s="17">
        <v>1699</v>
      </c>
      <c r="L1700" s="16">
        <f>L1699+dt</f>
        <v>16.979999999999855</v>
      </c>
      <c r="M1700" s="16">
        <f>-springK*(P1699)+grav*mass</f>
        <v>-0.46697228241510969</v>
      </c>
      <c r="N1700" s="16">
        <f>Table2[[#This Row],[F]]/mass</f>
        <v>-3.1131485494340647</v>
      </c>
      <c r="O1700" s="16">
        <f>N1700*(dt) + O1699</f>
        <v>1.3966499037422666</v>
      </c>
      <c r="P1700" s="18">
        <f>O1700*dt + P1699</f>
        <v>-0.14033883392492608</v>
      </c>
      <c r="R1700" s="17">
        <v>1699</v>
      </c>
      <c r="S1700" s="16">
        <f>S1699+dt</f>
        <v>16.979999999999855</v>
      </c>
      <c r="T1700" s="16">
        <f>-springK*(W1699)+grav*mass-$Y$2*V1699</f>
        <v>-0.4444049520443894</v>
      </c>
      <c r="U1700" s="16">
        <f>Table24[[#This Row],[F]]/mass</f>
        <v>-2.9626996802959296</v>
      </c>
      <c r="V1700" s="16">
        <f>U1700*(dt) + V1699</f>
        <v>1.3189048584042053</v>
      </c>
      <c r="W1700" s="18">
        <f>V1700*dt + W1699</f>
        <v>-0.14478999593374872</v>
      </c>
    </row>
    <row r="1701" spans="1:23" x14ac:dyDescent="0.25">
      <c r="A1701">
        <v>84.95</v>
      </c>
      <c r="B1701">
        <v>0.39800000000000002</v>
      </c>
      <c r="C1701">
        <v>0.31</v>
      </c>
      <c r="D1701">
        <f t="shared" si="156"/>
        <v>-6.2E-2</v>
      </c>
      <c r="E1701">
        <f t="shared" si="157"/>
        <v>0.15300000000000002</v>
      </c>
      <c r="F1701" s="24">
        <f t="shared" si="158"/>
        <v>9.1232999999999995E-2</v>
      </c>
      <c r="G1701" s="24">
        <f t="shared" si="159"/>
        <v>7.6196295000000011E-2</v>
      </c>
      <c r="H1701" s="24">
        <f t="shared" si="160"/>
        <v>7.2075000000000004E-3</v>
      </c>
      <c r="I1701" s="24">
        <f t="shared" si="161"/>
        <v>0.17463679500000001</v>
      </c>
      <c r="K1701" s="17">
        <v>1700</v>
      </c>
      <c r="L1701" s="16">
        <f>L1700+dt</f>
        <v>16.989999999999856</v>
      </c>
      <c r="M1701" s="16">
        <f>-springK*(P1700)+grav*mass</f>
        <v>-0.55789419114873129</v>
      </c>
      <c r="N1701" s="16">
        <f>Table2[[#This Row],[F]]/mass</f>
        <v>-3.7192946076582087</v>
      </c>
      <c r="O1701" s="16">
        <f>N1701*(dt) + O1700</f>
        <v>1.3594569576656845</v>
      </c>
      <c r="P1701" s="18">
        <f>O1701*dt + P1700</f>
        <v>-0.12674426434826924</v>
      </c>
      <c r="R1701" s="17">
        <v>1700</v>
      </c>
      <c r="S1701" s="16">
        <f>S1700+dt</f>
        <v>16.989999999999856</v>
      </c>
      <c r="T1701" s="16">
        <f>-springK*(W1700)+grav*mass-$Y$2*V1700</f>
        <v>-0.5302360313297001</v>
      </c>
      <c r="U1701" s="16">
        <f>Table24[[#This Row],[F]]/mass</f>
        <v>-3.534906875531334</v>
      </c>
      <c r="V1701" s="16">
        <f>U1701*(dt) + V1700</f>
        <v>1.2835557896488921</v>
      </c>
      <c r="W1701" s="18">
        <f>V1701*dt + W1700</f>
        <v>-0.13195443803725981</v>
      </c>
    </row>
    <row r="1702" spans="1:23" x14ac:dyDescent="0.25">
      <c r="A1702">
        <v>85</v>
      </c>
      <c r="B1702">
        <v>0.41</v>
      </c>
      <c r="C1702">
        <v>0.17</v>
      </c>
      <c r="D1702">
        <f t="shared" si="156"/>
        <v>-7.3999999999999955E-2</v>
      </c>
      <c r="E1702">
        <f t="shared" si="157"/>
        <v>0.14100000000000007</v>
      </c>
      <c r="F1702" s="24">
        <f t="shared" si="158"/>
        <v>0.10889099999999995</v>
      </c>
      <c r="G1702" s="24">
        <f t="shared" si="159"/>
        <v>6.4712655000000063E-2</v>
      </c>
      <c r="H1702" s="24">
        <f t="shared" si="160"/>
        <v>2.1675000000000002E-3</v>
      </c>
      <c r="I1702" s="24">
        <f t="shared" si="161"/>
        <v>0.17577115500000001</v>
      </c>
      <c r="K1702" s="17">
        <v>1701</v>
      </c>
      <c r="L1702" s="16">
        <f>L1701+dt</f>
        <v>16.999999999999858</v>
      </c>
      <c r="M1702" s="16">
        <f>-springK*(P1701)+grav*mass</f>
        <v>-0.64639483909276729</v>
      </c>
      <c r="N1702" s="16">
        <f>Table2[[#This Row],[F]]/mass</f>
        <v>-4.3092989272851154</v>
      </c>
      <c r="O1702" s="16">
        <f>N1702*(dt) + O1701</f>
        <v>1.3163639683928334</v>
      </c>
      <c r="P1702" s="18">
        <f>O1702*dt + P1701</f>
        <v>-0.11358062466434091</v>
      </c>
      <c r="R1702" s="17">
        <v>1701</v>
      </c>
      <c r="S1702" s="16">
        <f>S1701+dt</f>
        <v>16.999999999999858</v>
      </c>
      <c r="T1702" s="16">
        <f>-springK*(W1701)+grav*mass-$Y$2*V1701</f>
        <v>-0.61376016416708756</v>
      </c>
      <c r="U1702" s="16">
        <f>Table24[[#This Row],[F]]/mass</f>
        <v>-4.091734427780584</v>
      </c>
      <c r="V1702" s="16">
        <f>U1702*(dt) + V1701</f>
        <v>1.2426384453710861</v>
      </c>
      <c r="W1702" s="18">
        <f>V1702*dt + W1701</f>
        <v>-0.11952805358354895</v>
      </c>
    </row>
    <row r="1703" spans="1:23" x14ac:dyDescent="0.25">
      <c r="A1703">
        <v>85.05</v>
      </c>
      <c r="B1703">
        <v>0.41399999999999998</v>
      </c>
      <c r="C1703">
        <v>0</v>
      </c>
      <c r="D1703">
        <f t="shared" si="156"/>
        <v>-7.7999999999999958E-2</v>
      </c>
      <c r="E1703">
        <f t="shared" si="157"/>
        <v>0.13700000000000007</v>
      </c>
      <c r="F1703" s="24">
        <f t="shared" si="158"/>
        <v>0.11477699999999993</v>
      </c>
      <c r="G1703" s="24">
        <f t="shared" si="159"/>
        <v>6.1093095000000056E-2</v>
      </c>
      <c r="H1703" s="24">
        <f t="shared" si="160"/>
        <v>0</v>
      </c>
      <c r="I1703" s="24">
        <f t="shared" si="161"/>
        <v>0.175870095</v>
      </c>
      <c r="K1703" s="17">
        <v>1702</v>
      </c>
      <c r="L1703" s="16">
        <f>L1702+dt</f>
        <v>17.009999999999859</v>
      </c>
      <c r="M1703" s="16">
        <f>-springK*(P1702)+grav*mass</f>
        <v>-0.73209013343514073</v>
      </c>
      <c r="N1703" s="16">
        <f>Table2[[#This Row],[F]]/mass</f>
        <v>-4.8806008895676047</v>
      </c>
      <c r="O1703" s="16">
        <f>N1703*(dt) + O1702</f>
        <v>1.2675579594971573</v>
      </c>
      <c r="P1703" s="18">
        <f>O1703*dt + P1702</f>
        <v>-0.10090504506936933</v>
      </c>
      <c r="R1703" s="17">
        <v>1702</v>
      </c>
      <c r="S1703" s="16">
        <f>S1702+dt</f>
        <v>17.009999999999859</v>
      </c>
      <c r="T1703" s="16">
        <f>-springK*(W1702)+grav*mass-$Y$2*V1702</f>
        <v>-0.69461500961646749</v>
      </c>
      <c r="U1703" s="16">
        <f>Table24[[#This Row],[F]]/mass</f>
        <v>-4.6307667307764504</v>
      </c>
      <c r="V1703" s="16">
        <f>U1703*(dt) + V1702</f>
        <v>1.1963307780633217</v>
      </c>
      <c r="W1703" s="18">
        <f>V1703*dt + W1702</f>
        <v>-0.10756474580291574</v>
      </c>
    </row>
    <row r="1704" spans="1:23" x14ac:dyDescent="0.25">
      <c r="A1704">
        <v>85.1</v>
      </c>
      <c r="B1704">
        <v>0.41</v>
      </c>
      <c r="C1704">
        <v>-0.16</v>
      </c>
      <c r="D1704">
        <f t="shared" si="156"/>
        <v>-7.3999999999999955E-2</v>
      </c>
      <c r="E1704">
        <f t="shared" si="157"/>
        <v>0.14100000000000007</v>
      </c>
      <c r="F1704" s="24">
        <f t="shared" si="158"/>
        <v>0.10889099999999995</v>
      </c>
      <c r="G1704" s="24">
        <f t="shared" si="159"/>
        <v>6.4712655000000063E-2</v>
      </c>
      <c r="H1704" s="24">
        <f t="shared" si="160"/>
        <v>1.92E-3</v>
      </c>
      <c r="I1704" s="24">
        <f t="shared" si="161"/>
        <v>0.17552365500000003</v>
      </c>
      <c r="K1704" s="17">
        <v>1703</v>
      </c>
      <c r="L1704" s="16">
        <f>L1703+dt</f>
        <v>17.019999999999861</v>
      </c>
      <c r="M1704" s="16">
        <f>-springK*(P1703)+grav*mass</f>
        <v>-0.81460815659840569</v>
      </c>
      <c r="N1704" s="16">
        <f>Table2[[#This Row],[F]]/mass</f>
        <v>-5.4307210439893714</v>
      </c>
      <c r="O1704" s="16">
        <f>N1704*(dt) + O1703</f>
        <v>1.2132507490572637</v>
      </c>
      <c r="P1704" s="18">
        <f>O1704*dt + P1703</f>
        <v>-8.877253757879669E-2</v>
      </c>
      <c r="R1704" s="17">
        <v>1703</v>
      </c>
      <c r="S1704" s="16">
        <f>S1703+dt</f>
        <v>17.019999999999861</v>
      </c>
      <c r="T1704" s="16">
        <f>-springK*(W1703)+grav*mass-$Y$2*V1703</f>
        <v>-0.77244983560108194</v>
      </c>
      <c r="U1704" s="16">
        <f>Table24[[#This Row],[F]]/mass</f>
        <v>-5.1496655706738794</v>
      </c>
      <c r="V1704" s="16">
        <f>U1704*(dt) + V1703</f>
        <v>1.1448341223565828</v>
      </c>
      <c r="W1704" s="18">
        <f>V1704*dt + W1703</f>
        <v>-9.6116404579349904E-2</v>
      </c>
    </row>
    <row r="1705" spans="1:23" x14ac:dyDescent="0.25">
      <c r="A1705">
        <v>85.15</v>
      </c>
      <c r="B1705">
        <v>0.39800000000000002</v>
      </c>
      <c r="C1705">
        <v>-0.31</v>
      </c>
      <c r="D1705">
        <f t="shared" si="156"/>
        <v>-6.2E-2</v>
      </c>
      <c r="E1705">
        <f t="shared" si="157"/>
        <v>0.15300000000000002</v>
      </c>
      <c r="F1705" s="24">
        <f t="shared" si="158"/>
        <v>9.1232999999999995E-2</v>
      </c>
      <c r="G1705" s="24">
        <f t="shared" si="159"/>
        <v>7.6196295000000011E-2</v>
      </c>
      <c r="H1705" s="24">
        <f t="shared" si="160"/>
        <v>7.2075000000000004E-3</v>
      </c>
      <c r="I1705" s="24">
        <f t="shared" si="161"/>
        <v>0.17463679500000001</v>
      </c>
      <c r="K1705" s="17">
        <v>1704</v>
      </c>
      <c r="L1705" s="16">
        <f>L1704+dt</f>
        <v>17.029999999999863</v>
      </c>
      <c r="M1705" s="16">
        <f>-springK*(P1704)+grav*mass</f>
        <v>-0.89359078036203365</v>
      </c>
      <c r="N1705" s="16">
        <f>Table2[[#This Row],[F]]/mass</f>
        <v>-5.9572718690802242</v>
      </c>
      <c r="O1705" s="16">
        <f>N1705*(dt) + O1704</f>
        <v>1.1536780303664615</v>
      </c>
      <c r="P1705" s="18">
        <f>O1705*dt + P1704</f>
        <v>-7.7235757275132072E-2</v>
      </c>
      <c r="R1705" s="17">
        <v>1704</v>
      </c>
      <c r="S1705" s="16">
        <f>S1704+dt</f>
        <v>17.029999999999863</v>
      </c>
      <c r="T1705" s="16">
        <f>-springK*(W1704)+grav*mass-$Y$2*V1704</f>
        <v>-0.84692704031078869</v>
      </c>
      <c r="U1705" s="16">
        <f>Table24[[#This Row],[F]]/mass</f>
        <v>-5.6461802687385916</v>
      </c>
      <c r="V1705" s="16">
        <f>U1705*(dt) + V1704</f>
        <v>1.0883723196691968</v>
      </c>
      <c r="W1705" s="18">
        <f>V1705*dt + W1704</f>
        <v>-8.5232681382657938E-2</v>
      </c>
    </row>
    <row r="1706" spans="1:23" x14ac:dyDescent="0.25">
      <c r="A1706">
        <v>85.2</v>
      </c>
      <c r="B1706">
        <v>0.379</v>
      </c>
      <c r="C1706">
        <v>-0.42</v>
      </c>
      <c r="D1706">
        <f t="shared" si="156"/>
        <v>-4.2999999999999983E-2</v>
      </c>
      <c r="E1706">
        <f t="shared" si="157"/>
        <v>0.17200000000000004</v>
      </c>
      <c r="F1706" s="24">
        <f t="shared" si="158"/>
        <v>6.3274499999999984E-2</v>
      </c>
      <c r="G1706" s="24">
        <f t="shared" si="159"/>
        <v>9.6295920000000035E-2</v>
      </c>
      <c r="H1706" s="24">
        <f t="shared" si="160"/>
        <v>1.3229999999999997E-2</v>
      </c>
      <c r="I1706" s="24">
        <f t="shared" si="161"/>
        <v>0.17280042000000001</v>
      </c>
      <c r="K1706" s="17">
        <v>1705</v>
      </c>
      <c r="L1706" s="16">
        <f>L1705+dt</f>
        <v>17.039999999999864</v>
      </c>
      <c r="M1706" s="16">
        <f>-springK*(P1705)+grav*mass</f>
        <v>-0.96869522013889031</v>
      </c>
      <c r="N1706" s="16">
        <f>Table2[[#This Row],[F]]/mass</f>
        <v>-6.4579681342592687</v>
      </c>
      <c r="O1706" s="16">
        <f>N1706*(dt) + O1705</f>
        <v>1.0890983490238688</v>
      </c>
      <c r="P1706" s="18">
        <f>O1706*dt + P1705</f>
        <v>-6.6344773784893382E-2</v>
      </c>
      <c r="R1706" s="17">
        <v>1705</v>
      </c>
      <c r="S1706" s="16">
        <f>S1705+dt</f>
        <v>17.039999999999864</v>
      </c>
      <c r="T1706" s="16">
        <f>-springK*(W1705)+grav*mass-$Y$2*V1705</f>
        <v>-0.91772361651856604</v>
      </c>
      <c r="U1706" s="16">
        <f>Table24[[#This Row],[F]]/mass</f>
        <v>-6.1181574434571075</v>
      </c>
      <c r="V1706" s="16">
        <f>U1706*(dt) + V1705</f>
        <v>1.0271907452346256</v>
      </c>
      <c r="W1706" s="18">
        <f>V1706*dt + W1705</f>
        <v>-7.4960773930311683E-2</v>
      </c>
    </row>
    <row r="1707" spans="1:23" x14ac:dyDescent="0.25">
      <c r="A1707">
        <v>85.25</v>
      </c>
      <c r="B1707">
        <v>0.35599999999999998</v>
      </c>
      <c r="C1707">
        <v>-0.49</v>
      </c>
      <c r="D1707">
        <f t="shared" si="156"/>
        <v>-1.9999999999999962E-2</v>
      </c>
      <c r="E1707">
        <f t="shared" si="157"/>
        <v>0.19500000000000006</v>
      </c>
      <c r="F1707" s="24">
        <f t="shared" si="158"/>
        <v>2.9429999999999946E-2</v>
      </c>
      <c r="G1707" s="24">
        <f t="shared" si="159"/>
        <v>0.12377137500000007</v>
      </c>
      <c r="H1707" s="24">
        <f t="shared" si="160"/>
        <v>1.8007499999999999E-2</v>
      </c>
      <c r="I1707" s="24">
        <f t="shared" si="161"/>
        <v>0.17120887500000004</v>
      </c>
      <c r="K1707" s="17">
        <v>1706</v>
      </c>
      <c r="L1707" s="16">
        <f>L1706+dt</f>
        <v>17.049999999999866</v>
      </c>
      <c r="M1707" s="16">
        <f>-springK*(P1706)+grav*mass</f>
        <v>-1.0395955226603442</v>
      </c>
      <c r="N1707" s="16">
        <f>Table2[[#This Row],[F]]/mass</f>
        <v>-6.9306368177356283</v>
      </c>
      <c r="O1707" s="16">
        <f>N1707*(dt) + O1706</f>
        <v>1.0197919808465126</v>
      </c>
      <c r="P1707" s="18">
        <f>O1707*dt + P1706</f>
        <v>-5.6146853976428254E-2</v>
      </c>
      <c r="R1707" s="17">
        <v>1706</v>
      </c>
      <c r="S1707" s="16">
        <f>S1706+dt</f>
        <v>17.049999999999866</v>
      </c>
      <c r="T1707" s="16">
        <f>-springK*(W1706)+grav*mass-$Y$2*V1706</f>
        <v>-0.98453255245890559</v>
      </c>
      <c r="U1707" s="16">
        <f>Table24[[#This Row],[F]]/mass</f>
        <v>-6.5635503497260377</v>
      </c>
      <c r="V1707" s="16">
        <f>U1707*(dt) + V1706</f>
        <v>0.96155524173736517</v>
      </c>
      <c r="W1707" s="18">
        <f>V1707*dt + W1706</f>
        <v>-6.5345221512938034E-2</v>
      </c>
    </row>
    <row r="1708" spans="1:23" x14ac:dyDescent="0.25">
      <c r="A1708">
        <v>85.3</v>
      </c>
      <c r="B1708">
        <v>0.33</v>
      </c>
      <c r="C1708">
        <v>-0.51</v>
      </c>
      <c r="D1708">
        <f t="shared" si="156"/>
        <v>6.0000000000000053E-3</v>
      </c>
      <c r="E1708">
        <f t="shared" si="157"/>
        <v>0.22100000000000003</v>
      </c>
      <c r="F1708" s="24">
        <f t="shared" si="158"/>
        <v>-8.829000000000007E-3</v>
      </c>
      <c r="G1708" s="24">
        <f t="shared" si="159"/>
        <v>0.15897745500000005</v>
      </c>
      <c r="H1708" s="24">
        <f t="shared" si="160"/>
        <v>1.9507500000000001E-2</v>
      </c>
      <c r="I1708" s="24">
        <f t="shared" si="161"/>
        <v>0.16965595500000005</v>
      </c>
      <c r="K1708" s="17">
        <v>1707</v>
      </c>
      <c r="L1708" s="16">
        <f>L1707+dt</f>
        <v>17.059999999999867</v>
      </c>
      <c r="M1708" s="16">
        <f>-springK*(P1707)+grav*mass</f>
        <v>-1.1059839806134522</v>
      </c>
      <c r="N1708" s="16">
        <f>Table2[[#This Row],[F]]/mass</f>
        <v>-7.3732265374230144</v>
      </c>
      <c r="O1708" s="16">
        <f>N1708*(dt) + O1707</f>
        <v>0.9460597154722824</v>
      </c>
      <c r="P1708" s="18">
        <f>O1708*dt + P1707</f>
        <v>-4.6686256821705428E-2</v>
      </c>
      <c r="R1708" s="17">
        <v>1707</v>
      </c>
      <c r="S1708" s="16">
        <f>S1707+dt</f>
        <v>17.059999999999867</v>
      </c>
      <c r="T1708" s="16">
        <f>-springK*(W1707)+grav*mass-$Y$2*V1707</f>
        <v>-1.0470641631925108</v>
      </c>
      <c r="U1708" s="16">
        <f>Table24[[#This Row],[F]]/mass</f>
        <v>-6.9804277546167395</v>
      </c>
      <c r="V1708" s="16">
        <f>U1708*(dt) + V1707</f>
        <v>0.89175096419119781</v>
      </c>
      <c r="W1708" s="18">
        <f>V1708*dt + W1707</f>
        <v>-5.6427711871026055E-2</v>
      </c>
    </row>
    <row r="1709" spans="1:23" x14ac:dyDescent="0.25">
      <c r="A1709">
        <v>85.35</v>
      </c>
      <c r="B1709">
        <v>0.30499999999999999</v>
      </c>
      <c r="C1709">
        <v>-0.48</v>
      </c>
      <c r="D1709">
        <f t="shared" si="156"/>
        <v>3.1000000000000028E-2</v>
      </c>
      <c r="E1709">
        <f t="shared" si="157"/>
        <v>0.24600000000000005</v>
      </c>
      <c r="F1709" s="24">
        <f t="shared" si="158"/>
        <v>-4.5616500000000039E-2</v>
      </c>
      <c r="G1709" s="24">
        <f t="shared" si="159"/>
        <v>0.1969795800000001</v>
      </c>
      <c r="H1709" s="24">
        <f t="shared" si="160"/>
        <v>1.728E-2</v>
      </c>
      <c r="I1709" s="24">
        <f t="shared" si="161"/>
        <v>0.16864308000000006</v>
      </c>
      <c r="K1709" s="17">
        <v>1708</v>
      </c>
      <c r="L1709" s="16">
        <f>L1708+dt</f>
        <v>17.069999999999869</v>
      </c>
      <c r="M1709" s="16">
        <f>-springK*(P1708)+grav*mass</f>
        <v>-1.1675724680906976</v>
      </c>
      <c r="N1709" s="16">
        <f>Table2[[#This Row],[F]]/mass</f>
        <v>-7.7838164539379839</v>
      </c>
      <c r="O1709" s="16">
        <f>N1709*(dt) + O1708</f>
        <v>0.86822155093290254</v>
      </c>
      <c r="P1709" s="18">
        <f>O1709*dt + P1708</f>
        <v>-3.8004041312376405E-2</v>
      </c>
      <c r="R1709" s="17">
        <v>1708</v>
      </c>
      <c r="S1709" s="16">
        <f>S1708+dt</f>
        <v>17.069999999999869</v>
      </c>
      <c r="T1709" s="16">
        <f>-springK*(W1708)+grav*mass-$Y$2*V1708</f>
        <v>-1.1050473466838115</v>
      </c>
      <c r="U1709" s="16">
        <f>Table24[[#This Row],[F]]/mass</f>
        <v>-7.3669823112254109</v>
      </c>
      <c r="V1709" s="16">
        <f>U1709*(dt) + V1708</f>
        <v>0.8180811410789437</v>
      </c>
      <c r="W1709" s="18">
        <f>V1709*dt + W1708</f>
        <v>-4.8246900460236622E-2</v>
      </c>
    </row>
    <row r="1710" spans="1:23" x14ac:dyDescent="0.25">
      <c r="A1710">
        <v>85.4</v>
      </c>
      <c r="B1710">
        <v>0.28299999999999997</v>
      </c>
      <c r="C1710">
        <v>-0.39</v>
      </c>
      <c r="D1710">
        <f t="shared" si="156"/>
        <v>5.3000000000000047E-2</v>
      </c>
      <c r="E1710">
        <f t="shared" si="157"/>
        <v>0.26800000000000007</v>
      </c>
      <c r="F1710" s="24">
        <f t="shared" si="158"/>
        <v>-7.7989500000000073E-2</v>
      </c>
      <c r="G1710" s="24">
        <f t="shared" si="159"/>
        <v>0.23378712000000013</v>
      </c>
      <c r="H1710" s="24">
        <f t="shared" si="160"/>
        <v>1.1407500000000001E-2</v>
      </c>
      <c r="I1710" s="24">
        <f t="shared" si="161"/>
        <v>0.16720512000000004</v>
      </c>
      <c r="K1710" s="17">
        <v>1709</v>
      </c>
      <c r="L1710" s="16">
        <f>L1709+dt</f>
        <v>17.07999999999987</v>
      </c>
      <c r="M1710" s="16">
        <f>-springK*(P1709)+grav*mass</f>
        <v>-1.2240936910564297</v>
      </c>
      <c r="N1710" s="16">
        <f>Table2[[#This Row],[F]]/mass</f>
        <v>-8.1606246070428661</v>
      </c>
      <c r="O1710" s="16">
        <f>N1710*(dt) + O1709</f>
        <v>0.78661530486247389</v>
      </c>
      <c r="P1710" s="18">
        <f>O1710*dt + P1709</f>
        <v>-3.0137888263751668E-2</v>
      </c>
      <c r="R1710" s="17">
        <v>1709</v>
      </c>
      <c r="S1710" s="16">
        <f>S1709+dt</f>
        <v>17.07999999999987</v>
      </c>
      <c r="T1710" s="16">
        <f>-springK*(W1709)+grav*mass-$Y$2*V1709</f>
        <v>-1.1582307591449386</v>
      </c>
      <c r="U1710" s="16">
        <f>Table24[[#This Row],[F]]/mass</f>
        <v>-7.721538394299591</v>
      </c>
      <c r="V1710" s="16">
        <f>U1710*(dt) + V1709</f>
        <v>0.74086575713594782</v>
      </c>
      <c r="W1710" s="18">
        <f>V1710*dt + W1709</f>
        <v>-4.0838242888877142E-2</v>
      </c>
    </row>
    <row r="1711" spans="1:23" x14ac:dyDescent="0.25">
      <c r="A1711">
        <v>85.45</v>
      </c>
      <c r="B1711">
        <v>0.26600000000000001</v>
      </c>
      <c r="C1711">
        <v>-0.26</v>
      </c>
      <c r="D1711">
        <f t="shared" si="156"/>
        <v>7.0000000000000007E-2</v>
      </c>
      <c r="E1711">
        <f t="shared" si="157"/>
        <v>0.28500000000000003</v>
      </c>
      <c r="F1711" s="24">
        <f t="shared" si="158"/>
        <v>-0.10300500000000001</v>
      </c>
      <c r="G1711" s="24">
        <f t="shared" si="159"/>
        <v>0.26438737500000004</v>
      </c>
      <c r="H1711" s="24">
        <f t="shared" si="160"/>
        <v>5.0700000000000007E-3</v>
      </c>
      <c r="I1711" s="24">
        <f t="shared" si="161"/>
        <v>0.16645237500000001</v>
      </c>
      <c r="K1711" s="17">
        <v>1710</v>
      </c>
      <c r="L1711" s="16">
        <f>L1710+dt</f>
        <v>17.089999999999872</v>
      </c>
      <c r="M1711" s="16">
        <f>-springK*(P1710)+grav*mass</f>
        <v>-1.2753023474029768</v>
      </c>
      <c r="N1711" s="16">
        <f>Table2[[#This Row],[F]]/mass</f>
        <v>-8.5020156493531793</v>
      </c>
      <c r="O1711" s="16">
        <f>N1711*(dt) + O1710</f>
        <v>0.7015951483689421</v>
      </c>
      <c r="P1711" s="18">
        <f>O1711*dt + P1710</f>
        <v>-2.3121936780062247E-2</v>
      </c>
      <c r="R1711" s="17">
        <v>1710</v>
      </c>
      <c r="S1711" s="16">
        <f>S1710+dt</f>
        <v>17.089999999999872</v>
      </c>
      <c r="T1711" s="16">
        <f>-springK*(W1710)+grav*mass-$Y$2*V1710</f>
        <v>-1.2063839045505458</v>
      </c>
      <c r="U1711" s="16">
        <f>Table24[[#This Row],[F]]/mass</f>
        <v>-8.0425593636703052</v>
      </c>
      <c r="V1711" s="16">
        <f>U1711*(dt) + V1710</f>
        <v>0.66044016349924473</v>
      </c>
      <c r="W1711" s="18">
        <f>V1711*dt + W1710</f>
        <v>-3.4233841253884692E-2</v>
      </c>
    </row>
    <row r="1712" spans="1:23" x14ac:dyDescent="0.25">
      <c r="A1712">
        <v>85.5</v>
      </c>
      <c r="B1712">
        <v>0.25700000000000001</v>
      </c>
      <c r="C1712">
        <v>-0.1</v>
      </c>
      <c r="D1712">
        <f t="shared" si="156"/>
        <v>7.9000000000000015E-2</v>
      </c>
      <c r="E1712">
        <f t="shared" si="157"/>
        <v>0.29400000000000004</v>
      </c>
      <c r="F1712" s="24">
        <f t="shared" si="158"/>
        <v>-0.11624850000000002</v>
      </c>
      <c r="G1712" s="24">
        <f t="shared" si="159"/>
        <v>0.28134918000000009</v>
      </c>
      <c r="H1712" s="24">
        <f t="shared" si="160"/>
        <v>7.5000000000000012E-4</v>
      </c>
      <c r="I1712" s="24">
        <f t="shared" si="161"/>
        <v>0.16585068000000006</v>
      </c>
      <c r="K1712" s="17">
        <v>1711</v>
      </c>
      <c r="L1712" s="16">
        <f>L1711+dt</f>
        <v>17.099999999999874</v>
      </c>
      <c r="M1712" s="16">
        <f>-springK*(P1711)+grav*mass</f>
        <v>-1.3209761915617948</v>
      </c>
      <c r="N1712" s="16">
        <f>Table2[[#This Row],[F]]/mass</f>
        <v>-8.8065079437452987</v>
      </c>
      <c r="O1712" s="16">
        <f>N1712*(dt) + O1711</f>
        <v>0.61353006893148909</v>
      </c>
      <c r="P1712" s="18">
        <f>O1712*dt + P1711</f>
        <v>-1.6986636090747353E-2</v>
      </c>
      <c r="R1712" s="17">
        <v>1711</v>
      </c>
      <c r="S1712" s="16">
        <f>S1711+dt</f>
        <v>17.099999999999874</v>
      </c>
      <c r="T1712" s="16">
        <f>-springK*(W1711)+grav*mass-$Y$2*V1711</f>
        <v>-1.2492981336007101</v>
      </c>
      <c r="U1712" s="16">
        <f>Table24[[#This Row],[F]]/mass</f>
        <v>-8.328654224004735</v>
      </c>
      <c r="V1712" s="16">
        <f>U1712*(dt) + V1711</f>
        <v>0.57715362125919734</v>
      </c>
      <c r="W1712" s="18">
        <f>V1712*dt + W1711</f>
        <v>-2.8462305041292719E-2</v>
      </c>
    </row>
    <row r="1713" spans="1:23" x14ac:dyDescent="0.25">
      <c r="A1713">
        <v>85.55</v>
      </c>
      <c r="B1713">
        <v>0.25600000000000001</v>
      </c>
      <c r="C1713">
        <v>0.06</v>
      </c>
      <c r="D1713">
        <f t="shared" si="156"/>
        <v>8.0000000000000016E-2</v>
      </c>
      <c r="E1713">
        <f t="shared" si="157"/>
        <v>0.29500000000000004</v>
      </c>
      <c r="F1713" s="24">
        <f t="shared" si="158"/>
        <v>-0.11772000000000002</v>
      </c>
      <c r="G1713" s="24">
        <f t="shared" si="159"/>
        <v>0.28326637500000007</v>
      </c>
      <c r="H1713" s="24">
        <f t="shared" si="160"/>
        <v>2.7E-4</v>
      </c>
      <c r="I1713" s="24">
        <f t="shared" si="161"/>
        <v>0.16581637500000004</v>
      </c>
      <c r="K1713" s="17">
        <v>1712</v>
      </c>
      <c r="L1713" s="16">
        <f>L1712+dt</f>
        <v>17.109999999999875</v>
      </c>
      <c r="M1713" s="16">
        <f>-springK*(P1712)+grav*mass</f>
        <v>-1.3609169990492347</v>
      </c>
      <c r="N1713" s="16">
        <f>Table2[[#This Row],[F]]/mass</f>
        <v>-9.0727799936615643</v>
      </c>
      <c r="O1713" s="16">
        <f>N1713*(dt) + O1712</f>
        <v>0.52280226899487348</v>
      </c>
      <c r="P1713" s="18">
        <f>O1713*dt + P1712</f>
        <v>-1.1758613400798618E-2</v>
      </c>
      <c r="R1713" s="17">
        <v>1712</v>
      </c>
      <c r="S1713" s="16">
        <f>S1712+dt</f>
        <v>17.109999999999875</v>
      </c>
      <c r="T1713" s="16">
        <f>-springK*(W1712)+grav*mass-$Y$2*V1712</f>
        <v>-1.2867875478024435</v>
      </c>
      <c r="U1713" s="16">
        <f>Table24[[#This Row],[F]]/mass</f>
        <v>-8.5785836520162899</v>
      </c>
      <c r="V1713" s="16">
        <f>U1713*(dt) + V1712</f>
        <v>0.49136778473903442</v>
      </c>
      <c r="W1713" s="18">
        <f>V1713*dt + W1712</f>
        <v>-2.3548627193902376E-2</v>
      </c>
    </row>
    <row r="1714" spans="1:23" x14ac:dyDescent="0.25">
      <c r="A1714">
        <v>85.6</v>
      </c>
      <c r="B1714">
        <v>0.26300000000000001</v>
      </c>
      <c r="C1714">
        <v>0.22</v>
      </c>
      <c r="D1714">
        <f t="shared" si="156"/>
        <v>7.3000000000000009E-2</v>
      </c>
      <c r="E1714">
        <f t="shared" si="157"/>
        <v>0.28800000000000003</v>
      </c>
      <c r="F1714" s="24">
        <f t="shared" si="158"/>
        <v>-0.10741950000000001</v>
      </c>
      <c r="G1714" s="24">
        <f t="shared" si="159"/>
        <v>0.26998272000000006</v>
      </c>
      <c r="H1714" s="24">
        <f t="shared" si="160"/>
        <v>3.6299999999999995E-3</v>
      </c>
      <c r="I1714" s="24">
        <f t="shared" si="161"/>
        <v>0.16619322000000006</v>
      </c>
      <c r="K1714" s="17">
        <v>1713</v>
      </c>
      <c r="L1714" s="16">
        <f>L1713+dt</f>
        <v>17.119999999999877</v>
      </c>
      <c r="M1714" s="16">
        <f>-springK*(P1713)+grav*mass</f>
        <v>-1.394951426760801</v>
      </c>
      <c r="N1714" s="16">
        <f>Table2[[#This Row],[F]]/mass</f>
        <v>-9.2996761784053401</v>
      </c>
      <c r="O1714" s="16">
        <f>N1714*(dt) + O1713</f>
        <v>0.42980550721082006</v>
      </c>
      <c r="P1714" s="18">
        <f>O1714*dt + P1713</f>
        <v>-7.4605583286904168E-3</v>
      </c>
      <c r="R1714" s="17">
        <v>1713</v>
      </c>
      <c r="S1714" s="16">
        <f>S1713+dt</f>
        <v>17.119999999999877</v>
      </c>
      <c r="T1714" s="16">
        <f>-springK*(W1713)+grav*mass-$Y$2*V1713</f>
        <v>-1.3186898047524347</v>
      </c>
      <c r="U1714" s="16">
        <f>Table24[[#This Row],[F]]/mass</f>
        <v>-8.7912653650162316</v>
      </c>
      <c r="V1714" s="16">
        <f>U1714*(dt) + V1713</f>
        <v>0.4034551310888721</v>
      </c>
      <c r="W1714" s="18">
        <f>V1714*dt + W1713</f>
        <v>-1.9514075883013654E-2</v>
      </c>
    </row>
    <row r="1715" spans="1:23" x14ac:dyDescent="0.25">
      <c r="A1715">
        <v>85.65</v>
      </c>
      <c r="B1715">
        <v>0.27800000000000002</v>
      </c>
      <c r="C1715">
        <v>0.36</v>
      </c>
      <c r="D1715">
        <f t="shared" si="156"/>
        <v>5.7999999999999996E-2</v>
      </c>
      <c r="E1715">
        <f t="shared" si="157"/>
        <v>0.27300000000000002</v>
      </c>
      <c r="F1715" s="24">
        <f t="shared" si="158"/>
        <v>-8.5346999999999992E-2</v>
      </c>
      <c r="G1715" s="24">
        <f t="shared" si="159"/>
        <v>0.24259189500000003</v>
      </c>
      <c r="H1715" s="24">
        <f t="shared" si="160"/>
        <v>9.7199999999999995E-3</v>
      </c>
      <c r="I1715" s="24">
        <f t="shared" si="161"/>
        <v>0.16696489500000006</v>
      </c>
      <c r="K1715" s="17">
        <v>1714</v>
      </c>
      <c r="L1715" s="16">
        <f>L1714+dt</f>
        <v>17.129999999999878</v>
      </c>
      <c r="M1715" s="16">
        <f>-springK*(P1714)+grav*mass</f>
        <v>-1.4229317652802254</v>
      </c>
      <c r="N1715" s="16">
        <f>Table2[[#This Row],[F]]/mass</f>
        <v>-9.4862117685348366</v>
      </c>
      <c r="O1715" s="16">
        <f>N1715*(dt) + O1714</f>
        <v>0.3349433895254717</v>
      </c>
      <c r="P1715" s="18">
        <f>O1715*dt + P1714</f>
        <v>-4.1111244334356995E-3</v>
      </c>
      <c r="R1715" s="17">
        <v>1714</v>
      </c>
      <c r="S1715" s="16">
        <f>S1714+dt</f>
        <v>17.129999999999878</v>
      </c>
      <c r="T1715" s="16">
        <f>-springK*(W1714)+grav*mass-$Y$2*V1714</f>
        <v>-1.3448668211326702</v>
      </c>
      <c r="U1715" s="16">
        <f>Table24[[#This Row],[F]]/mass</f>
        <v>-8.9657788075511355</v>
      </c>
      <c r="V1715" s="16">
        <f>U1715*(dt) + V1714</f>
        <v>0.31379734301336071</v>
      </c>
      <c r="W1715" s="18">
        <f>V1715*dt + W1714</f>
        <v>-1.6376102452880046E-2</v>
      </c>
    </row>
    <row r="1716" spans="1:23" x14ac:dyDescent="0.25">
      <c r="A1716">
        <v>85.7</v>
      </c>
      <c r="B1716">
        <v>0.29899999999999999</v>
      </c>
      <c r="C1716">
        <v>0.45</v>
      </c>
      <c r="D1716">
        <f t="shared" si="156"/>
        <v>3.7000000000000033E-2</v>
      </c>
      <c r="E1716">
        <f t="shared" si="157"/>
        <v>0.25200000000000006</v>
      </c>
      <c r="F1716" s="24">
        <f t="shared" si="158"/>
        <v>-5.4445500000000049E-2</v>
      </c>
      <c r="G1716" s="24">
        <f t="shared" si="159"/>
        <v>0.20670552000000009</v>
      </c>
      <c r="H1716" s="24">
        <f t="shared" si="160"/>
        <v>1.51875E-2</v>
      </c>
      <c r="I1716" s="24">
        <f t="shared" si="161"/>
        <v>0.16744752000000004</v>
      </c>
      <c r="K1716" s="17">
        <v>1715</v>
      </c>
      <c r="L1716" s="16">
        <f>L1715+dt</f>
        <v>17.13999999999988</v>
      </c>
      <c r="M1716" s="16">
        <f>-springK*(P1715)+grav*mass</f>
        <v>-1.4447365799383336</v>
      </c>
      <c r="N1716" s="16">
        <f>Table2[[#This Row],[F]]/mass</f>
        <v>-9.6315771995888912</v>
      </c>
      <c r="O1716" s="16">
        <f>N1716*(dt) + O1715</f>
        <v>0.23862761752958278</v>
      </c>
      <c r="P1716" s="18">
        <f>O1716*dt + P1715</f>
        <v>-1.7248482581398716E-3</v>
      </c>
      <c r="R1716" s="17">
        <v>1715</v>
      </c>
      <c r="S1716" s="16">
        <f>S1715+dt</f>
        <v>17.13999999999988</v>
      </c>
      <c r="T1716" s="16">
        <f>-springK*(W1715)+grav*mass-$Y$2*V1715</f>
        <v>-1.3652053703747644</v>
      </c>
      <c r="U1716" s="16">
        <f>Table24[[#This Row],[F]]/mass</f>
        <v>-9.1013691358317637</v>
      </c>
      <c r="V1716" s="16">
        <f>U1716*(dt) + V1715</f>
        <v>0.22278365165504307</v>
      </c>
      <c r="W1716" s="18">
        <f>V1716*dt + W1715</f>
        <v>-1.4148265936329615E-2</v>
      </c>
    </row>
    <row r="1717" spans="1:23" x14ac:dyDescent="0.25">
      <c r="A1717">
        <v>85.75</v>
      </c>
      <c r="B1717">
        <v>0.32400000000000001</v>
      </c>
      <c r="C1717">
        <v>0.5</v>
      </c>
      <c r="D1717">
        <f t="shared" si="156"/>
        <v>1.2000000000000011E-2</v>
      </c>
      <c r="E1717">
        <f t="shared" si="157"/>
        <v>0.22700000000000004</v>
      </c>
      <c r="F1717" s="24">
        <f t="shared" si="158"/>
        <v>-1.7658000000000014E-2</v>
      </c>
      <c r="G1717" s="24">
        <f t="shared" si="159"/>
        <v>0.16772689500000007</v>
      </c>
      <c r="H1717" s="24">
        <f t="shared" si="160"/>
        <v>1.8749999999999999E-2</v>
      </c>
      <c r="I1717" s="24">
        <f t="shared" si="161"/>
        <v>0.16881889500000005</v>
      </c>
      <c r="K1717" s="17">
        <v>1716</v>
      </c>
      <c r="L1717" s="16">
        <f>L1716+dt</f>
        <v>17.149999999999881</v>
      </c>
      <c r="M1717" s="16">
        <f>-springK*(P1716)+grav*mass</f>
        <v>-1.4602712378395095</v>
      </c>
      <c r="N1717" s="16">
        <f>Table2[[#This Row],[F]]/mass</f>
        <v>-9.7351415855967307</v>
      </c>
      <c r="O1717" s="16">
        <f>N1717*(dt) + O1716</f>
        <v>0.14127620167361549</v>
      </c>
      <c r="P1717" s="18">
        <f>O1717*dt + P1716</f>
        <v>-3.1208624140371673E-4</v>
      </c>
      <c r="R1717" s="17">
        <v>1716</v>
      </c>
      <c r="S1717" s="16">
        <f>S1716+dt</f>
        <v>17.149999999999881</v>
      </c>
      <c r="T1717" s="16">
        <f>-springK*(W1716)+grav*mass-$Y$2*V1716</f>
        <v>-1.3796175724061492</v>
      </c>
      <c r="U1717" s="16">
        <f>Table24[[#This Row],[F]]/mass</f>
        <v>-9.1974504827076622</v>
      </c>
      <c r="V1717" s="16">
        <f>U1717*(dt) + V1716</f>
        <v>0.13080914682796646</v>
      </c>
      <c r="W1717" s="18">
        <f>V1717*dt + W1716</f>
        <v>-1.2840174468049951E-2</v>
      </c>
    </row>
    <row r="1718" spans="1:23" x14ac:dyDescent="0.25">
      <c r="A1718">
        <v>85.8</v>
      </c>
      <c r="B1718">
        <v>0.34899999999999998</v>
      </c>
      <c r="C1718">
        <v>0.5</v>
      </c>
      <c r="D1718">
        <f t="shared" si="156"/>
        <v>-1.2999999999999956E-2</v>
      </c>
      <c r="E1718">
        <f t="shared" si="157"/>
        <v>0.20200000000000007</v>
      </c>
      <c r="F1718" s="24">
        <f t="shared" si="158"/>
        <v>1.9129499999999935E-2</v>
      </c>
      <c r="G1718" s="24">
        <f t="shared" si="159"/>
        <v>0.13281702000000009</v>
      </c>
      <c r="H1718" s="24">
        <f t="shared" si="160"/>
        <v>1.8749999999999999E-2</v>
      </c>
      <c r="I1718" s="24">
        <f t="shared" si="161"/>
        <v>0.17069652000000002</v>
      </c>
      <c r="K1718" s="17">
        <v>1717</v>
      </c>
      <c r="L1718" s="16">
        <f>L1717+dt</f>
        <v>17.159999999999883</v>
      </c>
      <c r="M1718" s="16">
        <f>-springK*(P1717)+grav*mass</f>
        <v>-1.4694683185684618</v>
      </c>
      <c r="N1718" s="16">
        <f>Table2[[#This Row],[F]]/mass</f>
        <v>-9.7964554571230789</v>
      </c>
      <c r="O1718" s="16">
        <f>N1718*(dt) + O1717</f>
        <v>4.3311647102384693E-2</v>
      </c>
      <c r="P1718" s="18">
        <f>O1718*dt + P1717</f>
        <v>1.210302296201302E-4</v>
      </c>
      <c r="R1718" s="17">
        <v>1717</v>
      </c>
      <c r="S1718" s="16">
        <f>S1717+dt</f>
        <v>17.159999999999883</v>
      </c>
      <c r="T1718" s="16">
        <f>-springK*(W1717)+grav*mass-$Y$2*V1717</f>
        <v>-1.3880412733598229</v>
      </c>
      <c r="U1718" s="16">
        <f>Table24[[#This Row],[F]]/mass</f>
        <v>-9.2536084890654866</v>
      </c>
      <c r="V1718" s="16">
        <f>U1718*(dt) + V1717</f>
        <v>3.8273061937311587E-2</v>
      </c>
      <c r="W1718" s="18">
        <f>V1718*dt + W1717</f>
        <v>-1.2457443848676834E-2</v>
      </c>
    </row>
    <row r="1719" spans="1:23" x14ac:dyDescent="0.25">
      <c r="A1719">
        <v>85.85</v>
      </c>
      <c r="B1719">
        <v>0.373</v>
      </c>
      <c r="C1719">
        <v>0.44</v>
      </c>
      <c r="D1719">
        <f t="shared" si="156"/>
        <v>-3.6999999999999977E-2</v>
      </c>
      <c r="E1719">
        <f t="shared" si="157"/>
        <v>0.17800000000000005</v>
      </c>
      <c r="F1719" s="24">
        <f t="shared" si="158"/>
        <v>5.4445499999999973E-2</v>
      </c>
      <c r="G1719" s="24">
        <f t="shared" si="159"/>
        <v>0.10313142000000006</v>
      </c>
      <c r="H1719" s="24">
        <f t="shared" si="160"/>
        <v>1.4519999999999998E-2</v>
      </c>
      <c r="I1719" s="24">
        <f t="shared" si="161"/>
        <v>0.17209692000000004</v>
      </c>
      <c r="K1719" s="17">
        <v>1718</v>
      </c>
      <c r="L1719" s="16">
        <f>L1718+dt</f>
        <v>17.169999999999884</v>
      </c>
      <c r="M1719" s="16">
        <f>-springK*(P1718)+grav*mass</f>
        <v>-1.4722879067948271</v>
      </c>
      <c r="N1719" s="16">
        <f>Table2[[#This Row],[F]]/mass</f>
        <v>-9.8152527119655151</v>
      </c>
      <c r="O1719" s="16">
        <f>N1719*(dt) + O1718</f>
        <v>-5.4840880017270457E-2</v>
      </c>
      <c r="P1719" s="18">
        <f>O1719*dt + P1718</f>
        <v>-4.2737857055257438E-4</v>
      </c>
      <c r="R1719" s="17">
        <v>1718</v>
      </c>
      <c r="S1719" s="16">
        <f>S1718+dt</f>
        <v>17.169999999999884</v>
      </c>
      <c r="T1719" s="16">
        <f>-springK*(W1718)+grav*mass-$Y$2*V1718</f>
        <v>-1.3904403136070511</v>
      </c>
      <c r="U1719" s="16">
        <f>Table24[[#This Row],[F]]/mass</f>
        <v>-9.2696020907136738</v>
      </c>
      <c r="V1719" s="16">
        <f>U1719*(dt) + V1718</f>
        <v>-5.4422958969825158E-2</v>
      </c>
      <c r="W1719" s="18">
        <f>V1719*dt + W1718</f>
        <v>-1.3001673438375086E-2</v>
      </c>
    </row>
    <row r="1720" spans="1:23" x14ac:dyDescent="0.25">
      <c r="A1720">
        <v>85.9</v>
      </c>
      <c r="B1720">
        <v>0.39300000000000002</v>
      </c>
      <c r="C1720">
        <v>0.34</v>
      </c>
      <c r="D1720">
        <f t="shared" si="156"/>
        <v>-5.6999999999999995E-2</v>
      </c>
      <c r="E1720">
        <f t="shared" si="157"/>
        <v>0.15800000000000003</v>
      </c>
      <c r="F1720" s="24">
        <f t="shared" si="158"/>
        <v>8.3875499999999992E-2</v>
      </c>
      <c r="G1720" s="24">
        <f t="shared" si="159"/>
        <v>8.1257820000000036E-2</v>
      </c>
      <c r="H1720" s="24">
        <f t="shared" si="160"/>
        <v>8.6700000000000006E-3</v>
      </c>
      <c r="I1720" s="24">
        <f t="shared" si="161"/>
        <v>0.17380332000000004</v>
      </c>
      <c r="K1720" s="17">
        <v>1719</v>
      </c>
      <c r="L1720" s="16">
        <f>L1719+dt</f>
        <v>17.179999999999886</v>
      </c>
      <c r="M1720" s="16">
        <f>-springK*(P1719)+grav*mass</f>
        <v>-1.4687177655057029</v>
      </c>
      <c r="N1720" s="16">
        <f>Table2[[#This Row],[F]]/mass</f>
        <v>-9.7914517700380195</v>
      </c>
      <c r="O1720" s="16">
        <f>N1720*(dt) + O1719</f>
        <v>-0.15275539771765065</v>
      </c>
      <c r="P1720" s="18">
        <f>O1720*dt + P1719</f>
        <v>-1.9549325477290808E-3</v>
      </c>
      <c r="R1720" s="17">
        <v>1719</v>
      </c>
      <c r="S1720" s="16">
        <f>S1719+dt</f>
        <v>17.179999999999886</v>
      </c>
      <c r="T1720" s="16">
        <f>-springK*(W1719)+grav*mass-$Y$2*V1719</f>
        <v>-1.3868046829572085</v>
      </c>
      <c r="U1720" s="16">
        <f>Table24[[#This Row],[F]]/mass</f>
        <v>-9.2453645530480575</v>
      </c>
      <c r="V1720" s="16">
        <f>U1720*(dt) + V1719</f>
        <v>-0.14687660450030574</v>
      </c>
      <c r="W1720" s="18">
        <f>V1720*dt + W1719</f>
        <v>-1.4470439483378143E-2</v>
      </c>
    </row>
    <row r="1721" spans="1:23" x14ac:dyDescent="0.25">
      <c r="A1721">
        <v>85.95</v>
      </c>
      <c r="B1721">
        <v>0.40699999999999997</v>
      </c>
      <c r="C1721">
        <v>0.2</v>
      </c>
      <c r="D1721">
        <f t="shared" si="156"/>
        <v>-7.0999999999999952E-2</v>
      </c>
      <c r="E1721">
        <f t="shared" si="157"/>
        <v>0.14400000000000007</v>
      </c>
      <c r="F1721" s="24">
        <f t="shared" si="158"/>
        <v>0.10447649999999993</v>
      </c>
      <c r="G1721" s="24">
        <f t="shared" si="159"/>
        <v>6.7495680000000072E-2</v>
      </c>
      <c r="H1721" s="24">
        <f t="shared" si="160"/>
        <v>3.0000000000000005E-3</v>
      </c>
      <c r="I1721" s="24">
        <f t="shared" si="161"/>
        <v>0.17497218</v>
      </c>
      <c r="K1721" s="17">
        <v>1720</v>
      </c>
      <c r="L1721" s="16">
        <f>L1720+dt</f>
        <v>17.189999999999888</v>
      </c>
      <c r="M1721" s="16">
        <f>-springK*(P1720)+grav*mass</f>
        <v>-1.4587733891142838</v>
      </c>
      <c r="N1721" s="16">
        <f>Table2[[#This Row],[F]]/mass</f>
        <v>-9.7251559274285597</v>
      </c>
      <c r="O1721" s="16">
        <f>N1721*(dt) + O1720</f>
        <v>-0.25000695699193626</v>
      </c>
      <c r="P1721" s="18">
        <f>O1721*dt + P1720</f>
        <v>-4.4550021176484435E-3</v>
      </c>
      <c r="R1721" s="17">
        <v>1720</v>
      </c>
      <c r="S1721" s="16">
        <f>S1720+dt</f>
        <v>17.189999999999888</v>
      </c>
      <c r="T1721" s="16">
        <f>-springK*(W1720)+grav*mass-$Y$2*V1720</f>
        <v>-1.3771505623587079</v>
      </c>
      <c r="U1721" s="16">
        <f>Table24[[#This Row],[F]]/mass</f>
        <v>-9.1810037490580534</v>
      </c>
      <c r="V1721" s="16">
        <f>U1721*(dt) + V1720</f>
        <v>-0.23868664199088627</v>
      </c>
      <c r="W1721" s="18">
        <f>V1721*dt + W1720</f>
        <v>-1.6857305903287004E-2</v>
      </c>
    </row>
    <row r="1722" spans="1:23" x14ac:dyDescent="0.25">
      <c r="A1722">
        <v>86</v>
      </c>
      <c r="B1722">
        <v>0.41299999999999998</v>
      </c>
      <c r="C1722">
        <v>0.04</v>
      </c>
      <c r="D1722">
        <f t="shared" si="156"/>
        <v>-7.6999999999999957E-2</v>
      </c>
      <c r="E1722">
        <f t="shared" si="157"/>
        <v>0.13800000000000007</v>
      </c>
      <c r="F1722" s="24">
        <f t="shared" si="158"/>
        <v>0.11330549999999993</v>
      </c>
      <c r="G1722" s="24">
        <f t="shared" si="159"/>
        <v>6.1988220000000059E-2</v>
      </c>
      <c r="H1722" s="24">
        <f t="shared" si="160"/>
        <v>1.2E-4</v>
      </c>
      <c r="I1722" s="24">
        <f t="shared" si="161"/>
        <v>0.17541372</v>
      </c>
      <c r="K1722" s="17">
        <v>1721</v>
      </c>
      <c r="L1722" s="16">
        <f>L1721+dt</f>
        <v>17.199999999999889</v>
      </c>
      <c r="M1722" s="16">
        <f>-springK*(P1721)+grav*mass</f>
        <v>-1.4424979362141086</v>
      </c>
      <c r="N1722" s="16">
        <f>Table2[[#This Row],[F]]/mass</f>
        <v>-9.616652908094057</v>
      </c>
      <c r="O1722" s="16">
        <f>N1722*(dt) + O1721</f>
        <v>-0.34617348607287685</v>
      </c>
      <c r="P1722" s="18">
        <f>O1722*dt + P1721</f>
        <v>-7.9167369783772115E-3</v>
      </c>
      <c r="R1722" s="17">
        <v>1721</v>
      </c>
      <c r="S1722" s="16">
        <f>S1721+dt</f>
        <v>17.199999999999889</v>
      </c>
      <c r="T1722" s="16">
        <f>-springK*(W1721)+grav*mass-$Y$2*V1721</f>
        <v>-1.3615202519276108</v>
      </c>
      <c r="U1722" s="16">
        <f>Table24[[#This Row],[F]]/mass</f>
        <v>-9.0768016795174056</v>
      </c>
      <c r="V1722" s="16">
        <f>U1722*(dt) + V1721</f>
        <v>-0.32945465878606034</v>
      </c>
      <c r="W1722" s="18">
        <f>V1722*dt + W1721</f>
        <v>-2.0151852491147607E-2</v>
      </c>
    </row>
    <row r="1723" spans="1:23" x14ac:dyDescent="0.25">
      <c r="A1723">
        <v>86.05</v>
      </c>
      <c r="B1723">
        <v>0.41099999999999998</v>
      </c>
      <c r="C1723">
        <v>-0.12</v>
      </c>
      <c r="D1723">
        <f t="shared" si="156"/>
        <v>-7.4999999999999956E-2</v>
      </c>
      <c r="E1723">
        <f t="shared" si="157"/>
        <v>0.14000000000000007</v>
      </c>
      <c r="F1723" s="24">
        <f t="shared" si="158"/>
        <v>0.11036249999999993</v>
      </c>
      <c r="G1723" s="24">
        <f t="shared" si="159"/>
        <v>6.3798000000000063E-2</v>
      </c>
      <c r="H1723" s="24">
        <f t="shared" si="160"/>
        <v>1.08E-3</v>
      </c>
      <c r="I1723" s="24">
        <f t="shared" si="161"/>
        <v>0.17524049999999999</v>
      </c>
      <c r="K1723" s="17">
        <v>1722</v>
      </c>
      <c r="L1723" s="16">
        <f>L1722+dt</f>
        <v>17.209999999999891</v>
      </c>
      <c r="M1723" s="16">
        <f>-springK*(P1722)+grav*mass</f>
        <v>-1.4199620422707644</v>
      </c>
      <c r="N1723" s="16">
        <f>Table2[[#This Row],[F]]/mass</f>
        <v>-9.4664136151384302</v>
      </c>
      <c r="O1723" s="16">
        <f>N1723*(dt) + O1722</f>
        <v>-0.44083762222426115</v>
      </c>
      <c r="P1723" s="18">
        <f>O1723*dt + P1722</f>
        <v>-1.2325113200619823E-2</v>
      </c>
      <c r="R1723" s="17">
        <v>1722</v>
      </c>
      <c r="S1723" s="16">
        <f>S1722+dt</f>
        <v>17.209999999999891</v>
      </c>
      <c r="T1723" s="16">
        <f>-springK*(W1722)+grav*mass-$Y$2*V1722</f>
        <v>-1.3399819856238431</v>
      </c>
      <c r="U1723" s="16">
        <f>Table24[[#This Row],[F]]/mass</f>
        <v>-8.9332132374922875</v>
      </c>
      <c r="V1723" s="16">
        <f>U1723*(dt) + V1722</f>
        <v>-0.41878679116098322</v>
      </c>
      <c r="W1723" s="18">
        <f>V1723*dt + W1722</f>
        <v>-2.4339720402757441E-2</v>
      </c>
    </row>
    <row r="1724" spans="1:23" x14ac:dyDescent="0.25">
      <c r="A1724">
        <v>86.1</v>
      </c>
      <c r="B1724">
        <v>0.40100000000000002</v>
      </c>
      <c r="C1724">
        <v>-0.27</v>
      </c>
      <c r="D1724">
        <f t="shared" si="156"/>
        <v>-6.5000000000000002E-2</v>
      </c>
      <c r="E1724">
        <f t="shared" si="157"/>
        <v>0.15000000000000002</v>
      </c>
      <c r="F1724" s="24">
        <f t="shared" si="158"/>
        <v>9.564750000000001E-2</v>
      </c>
      <c r="G1724" s="24">
        <f t="shared" si="159"/>
        <v>7.3237500000000011E-2</v>
      </c>
      <c r="H1724" s="24">
        <f t="shared" si="160"/>
        <v>5.4675000000000001E-3</v>
      </c>
      <c r="I1724" s="24">
        <f t="shared" si="161"/>
        <v>0.17435250000000002</v>
      </c>
      <c r="K1724" s="17">
        <v>1723</v>
      </c>
      <c r="L1724" s="16">
        <f>L1723+dt</f>
        <v>17.219999999999892</v>
      </c>
      <c r="M1724" s="16">
        <f>-springK*(P1723)+grav*mass</f>
        <v>-1.391263513063965</v>
      </c>
      <c r="N1724" s="16">
        <f>Table2[[#This Row],[F]]/mass</f>
        <v>-9.2750900870931012</v>
      </c>
      <c r="O1724" s="16">
        <f>N1724*(dt) + O1723</f>
        <v>-0.53358852309519222</v>
      </c>
      <c r="P1724" s="18">
        <f>O1724*dt + P1723</f>
        <v>-1.7660998431571744E-2</v>
      </c>
      <c r="R1724" s="17">
        <v>1723</v>
      </c>
      <c r="S1724" s="16">
        <f>S1723+dt</f>
        <v>17.219999999999892</v>
      </c>
      <c r="T1724" s="16">
        <f>-springK*(W1723)+grav*mass-$Y$2*V1723</f>
        <v>-1.3126296333868881</v>
      </c>
      <c r="U1724" s="16">
        <f>Table24[[#This Row],[F]]/mass</f>
        <v>-8.7508642225792546</v>
      </c>
      <c r="V1724" s="16">
        <f>U1724*(dt) + V1723</f>
        <v>-0.50629543338677574</v>
      </c>
      <c r="W1724" s="18">
        <f>V1724*dt + W1723</f>
        <v>-2.9402674736625199E-2</v>
      </c>
    </row>
    <row r="1725" spans="1:23" x14ac:dyDescent="0.25">
      <c r="A1725">
        <v>86.15</v>
      </c>
      <c r="B1725">
        <v>0.38400000000000001</v>
      </c>
      <c r="C1725">
        <v>-0.4</v>
      </c>
      <c r="D1725">
        <f t="shared" si="156"/>
        <v>-4.7999999999999987E-2</v>
      </c>
      <c r="E1725">
        <f t="shared" si="157"/>
        <v>0.16700000000000004</v>
      </c>
      <c r="F1725" s="24">
        <f t="shared" si="158"/>
        <v>7.0631999999999986E-2</v>
      </c>
      <c r="G1725" s="24">
        <f t="shared" si="159"/>
        <v>9.0778695000000034E-2</v>
      </c>
      <c r="H1725" s="24">
        <f t="shared" si="160"/>
        <v>1.2000000000000002E-2</v>
      </c>
      <c r="I1725" s="24">
        <f t="shared" si="161"/>
        <v>0.17341069500000003</v>
      </c>
      <c r="K1725" s="17">
        <v>1724</v>
      </c>
      <c r="L1725" s="16">
        <f>L1724+dt</f>
        <v>17.229999999999894</v>
      </c>
      <c r="M1725" s="16">
        <f>-springK*(P1724)+grav*mass</f>
        <v>-1.3565269002104681</v>
      </c>
      <c r="N1725" s="16">
        <f>Table2[[#This Row],[F]]/mass</f>
        <v>-9.0435126680697877</v>
      </c>
      <c r="O1725" s="16">
        <f>N1725*(dt) + O1724</f>
        <v>-0.62402364977589009</v>
      </c>
      <c r="P1725" s="18">
        <f>O1725*dt + P1724</f>
        <v>-2.3901234929330644E-2</v>
      </c>
      <c r="R1725" s="17">
        <v>1724</v>
      </c>
      <c r="S1725" s="16">
        <f>S1724+dt</f>
        <v>17.229999999999894</v>
      </c>
      <c r="T1725" s="16">
        <f>-springK*(W1724)+grav*mass-$Y$2*V1724</f>
        <v>-1.2795822920311832</v>
      </c>
      <c r="U1725" s="16">
        <f>Table24[[#This Row],[F]]/mass</f>
        <v>-8.5305486135412227</v>
      </c>
      <c r="V1725" s="16">
        <f>U1725*(dt) + V1724</f>
        <v>-0.59160091952218796</v>
      </c>
      <c r="W1725" s="18">
        <f>V1725*dt + W1724</f>
        <v>-3.5318683931847075E-2</v>
      </c>
    </row>
    <row r="1726" spans="1:23" x14ac:dyDescent="0.25">
      <c r="A1726">
        <v>86.2</v>
      </c>
      <c r="B1726">
        <v>0.36099999999999999</v>
      </c>
      <c r="C1726">
        <v>-0.47</v>
      </c>
      <c r="D1726">
        <f t="shared" si="156"/>
        <v>-2.4999999999999967E-2</v>
      </c>
      <c r="E1726">
        <f t="shared" si="157"/>
        <v>0.19000000000000006</v>
      </c>
      <c r="F1726" s="24">
        <f t="shared" si="158"/>
        <v>3.6787499999999952E-2</v>
      </c>
      <c r="G1726" s="24">
        <f t="shared" si="159"/>
        <v>0.11750550000000007</v>
      </c>
      <c r="H1726" s="24">
        <f t="shared" si="160"/>
        <v>1.6567499999999999E-2</v>
      </c>
      <c r="I1726" s="24">
        <f t="shared" si="161"/>
        <v>0.17086050000000003</v>
      </c>
      <c r="K1726" s="17">
        <v>1725</v>
      </c>
      <c r="L1726" s="16">
        <f>L1725+dt</f>
        <v>17.239999999999895</v>
      </c>
      <c r="M1726" s="16">
        <f>-springK*(P1725)+grav*mass</f>
        <v>-1.3159029606100576</v>
      </c>
      <c r="N1726" s="16">
        <f>Table2[[#This Row],[F]]/mass</f>
        <v>-8.772686404067052</v>
      </c>
      <c r="O1726" s="16">
        <f>N1726*(dt) + O1725</f>
        <v>-0.71175051381656063</v>
      </c>
      <c r="P1726" s="18">
        <f>O1726*dt + P1725</f>
        <v>-3.1018740067496251E-2</v>
      </c>
      <c r="R1726" s="17">
        <v>1725</v>
      </c>
      <c r="S1726" s="16">
        <f>S1725+dt</f>
        <v>17.239999999999895</v>
      </c>
      <c r="T1726" s="16">
        <f>-springK*(W1725)+grav*mass-$Y$2*V1725</f>
        <v>-1.2409837666841534</v>
      </c>
      <c r="U1726" s="16">
        <f>Table24[[#This Row],[F]]/mass</f>
        <v>-8.2732251112276902</v>
      </c>
      <c r="V1726" s="16">
        <f>U1726*(dt) + V1725</f>
        <v>-0.67433317063446485</v>
      </c>
      <c r="W1726" s="18">
        <f>V1726*dt + W1725</f>
        <v>-4.2062015638191723E-2</v>
      </c>
    </row>
    <row r="1727" spans="1:23" x14ac:dyDescent="0.25">
      <c r="A1727">
        <v>86.25</v>
      </c>
      <c r="B1727">
        <v>0.33600000000000002</v>
      </c>
      <c r="C1727">
        <v>-0.5</v>
      </c>
      <c r="D1727">
        <f t="shared" si="156"/>
        <v>0</v>
      </c>
      <c r="E1727">
        <f t="shared" si="157"/>
        <v>0.21500000000000002</v>
      </c>
      <c r="F1727" s="24">
        <f t="shared" si="158"/>
        <v>0</v>
      </c>
      <c r="G1727" s="24">
        <f t="shared" si="159"/>
        <v>0.15046237500000004</v>
      </c>
      <c r="H1727" s="24">
        <f t="shared" si="160"/>
        <v>1.8749999999999999E-2</v>
      </c>
      <c r="I1727" s="24">
        <f t="shared" si="161"/>
        <v>0.16921237500000003</v>
      </c>
      <c r="K1727" s="17">
        <v>1726</v>
      </c>
      <c r="L1727" s="16">
        <f>L1726+dt</f>
        <v>17.249999999999897</v>
      </c>
      <c r="M1727" s="16">
        <f>-springK*(P1726)+grav*mass</f>
        <v>-1.2695680021605995</v>
      </c>
      <c r="N1727" s="16">
        <f>Table2[[#This Row],[F]]/mass</f>
        <v>-8.4637866810706637</v>
      </c>
      <c r="O1727" s="16">
        <f>N1727*(dt) + O1726</f>
        <v>-0.79638838062726724</v>
      </c>
      <c r="P1727" s="18">
        <f>O1727*dt + P1726</f>
        <v>-3.8982623873768926E-2</v>
      </c>
      <c r="R1727" s="17">
        <v>1726</v>
      </c>
      <c r="S1727" s="16">
        <f>S1726+dt</f>
        <v>17.249999999999897</v>
      </c>
      <c r="T1727" s="16">
        <f>-springK*(W1726)+grav*mass-$Y$2*V1726</f>
        <v>-1.1970019450247376</v>
      </c>
      <c r="U1727" s="16">
        <f>Table24[[#This Row],[F]]/mass</f>
        <v>-7.980012966831584</v>
      </c>
      <c r="V1727" s="16">
        <f>U1727*(dt) + V1726</f>
        <v>-0.7541333003027807</v>
      </c>
      <c r="W1727" s="18">
        <f>V1727*dt + W1726</f>
        <v>-4.9603348641219527E-2</v>
      </c>
    </row>
    <row r="1728" spans="1:23" x14ac:dyDescent="0.25">
      <c r="A1728">
        <v>86.3</v>
      </c>
      <c r="B1728">
        <v>0.311</v>
      </c>
      <c r="C1728">
        <v>-0.48</v>
      </c>
      <c r="D1728">
        <f t="shared" si="156"/>
        <v>2.5000000000000022E-2</v>
      </c>
      <c r="E1728">
        <f t="shared" si="157"/>
        <v>0.24000000000000005</v>
      </c>
      <c r="F1728" s="24">
        <f t="shared" si="158"/>
        <v>-3.6787500000000035E-2</v>
      </c>
      <c r="G1728" s="24">
        <f t="shared" si="159"/>
        <v>0.18748800000000004</v>
      </c>
      <c r="H1728" s="24">
        <f t="shared" si="160"/>
        <v>1.728E-2</v>
      </c>
      <c r="I1728" s="24">
        <f t="shared" si="161"/>
        <v>0.1679805</v>
      </c>
      <c r="K1728" s="17">
        <v>1727</v>
      </c>
      <c r="L1728" s="16">
        <f>L1727+dt</f>
        <v>17.259999999999899</v>
      </c>
      <c r="M1728" s="16">
        <f>-springK*(P1727)+grav*mass</f>
        <v>-1.2177231185817643</v>
      </c>
      <c r="N1728" s="16">
        <f>Table2[[#This Row],[F]]/mass</f>
        <v>-8.1181541238784298</v>
      </c>
      <c r="O1728" s="16">
        <f>N1728*(dt) + O1727</f>
        <v>-0.87756992186605154</v>
      </c>
      <c r="P1728" s="18">
        <f>O1728*dt + P1727</f>
        <v>-4.7758323092429444E-2</v>
      </c>
      <c r="R1728" s="17">
        <v>1727</v>
      </c>
      <c r="S1728" s="16">
        <f>S1727+dt</f>
        <v>17.259999999999899</v>
      </c>
      <c r="T1728" s="16">
        <f>-springK*(W1727)+grav*mass-$Y$2*V1727</f>
        <v>-1.1478280670453582</v>
      </c>
      <c r="U1728" s="16">
        <f>Table24[[#This Row],[F]]/mass</f>
        <v>-7.6521871136357218</v>
      </c>
      <c r="V1728" s="16">
        <f>U1728*(dt) + V1727</f>
        <v>-0.83065517143913792</v>
      </c>
      <c r="W1728" s="18">
        <f>V1728*dt + W1727</f>
        <v>-5.7909900355610909E-2</v>
      </c>
    </row>
    <row r="1729" spans="1:23" x14ac:dyDescent="0.25">
      <c r="A1729">
        <v>86.35</v>
      </c>
      <c r="B1729">
        <v>0.28799999999999998</v>
      </c>
      <c r="C1729">
        <v>-0.41</v>
      </c>
      <c r="D1729">
        <f t="shared" si="156"/>
        <v>4.8000000000000043E-2</v>
      </c>
      <c r="E1729">
        <f t="shared" si="157"/>
        <v>0.26300000000000007</v>
      </c>
      <c r="F1729" s="24">
        <f t="shared" si="158"/>
        <v>-7.0632000000000056E-2</v>
      </c>
      <c r="G1729" s="24">
        <f t="shared" si="159"/>
        <v>0.2251450950000001</v>
      </c>
      <c r="H1729" s="24">
        <f t="shared" si="160"/>
        <v>1.2607499999999997E-2</v>
      </c>
      <c r="I1729" s="24">
        <f t="shared" si="161"/>
        <v>0.16712059500000004</v>
      </c>
      <c r="K1729" s="17">
        <v>1728</v>
      </c>
      <c r="L1729" s="16">
        <f>L1728+dt</f>
        <v>17.2699999999999</v>
      </c>
      <c r="M1729" s="16">
        <f>-springK*(P1728)+grav*mass</f>
        <v>-1.1605933166682845</v>
      </c>
      <c r="N1729" s="16">
        <f>Table2[[#This Row],[F]]/mass</f>
        <v>-7.7372887777885637</v>
      </c>
      <c r="O1729" s="16">
        <f>N1729*(dt) + O1728</f>
        <v>-0.95494280964393718</v>
      </c>
      <c r="P1729" s="18">
        <f>O1729*dt + P1728</f>
        <v>-5.7307751188868813E-2</v>
      </c>
      <c r="R1729" s="17">
        <v>1728</v>
      </c>
      <c r="S1729" s="16">
        <f>S1728+dt</f>
        <v>17.2699999999999</v>
      </c>
      <c r="T1729" s="16">
        <f>-springK*(W1728)+grav*mass-$Y$2*V1728</f>
        <v>-1.0936758935135338</v>
      </c>
      <c r="U1729" s="16">
        <f>Table24[[#This Row],[F]]/mass</f>
        <v>-7.2911726234235585</v>
      </c>
      <c r="V1729" s="16">
        <f>U1729*(dt) + V1728</f>
        <v>-0.9035668976733735</v>
      </c>
      <c r="W1729" s="18">
        <f>V1729*dt + W1728</f>
        <v>-6.6945569332344648E-2</v>
      </c>
    </row>
    <row r="1730" spans="1:23" x14ac:dyDescent="0.25">
      <c r="A1730">
        <v>86.4</v>
      </c>
      <c r="B1730">
        <v>0.27</v>
      </c>
      <c r="C1730">
        <v>-0.28999999999999998</v>
      </c>
      <c r="D1730">
        <f t="shared" si="156"/>
        <v>6.6000000000000003E-2</v>
      </c>
      <c r="E1730">
        <f t="shared" si="157"/>
        <v>0.28100000000000003</v>
      </c>
      <c r="F1730" s="24">
        <f t="shared" si="158"/>
        <v>-9.7119000000000011E-2</v>
      </c>
      <c r="G1730" s="24">
        <f t="shared" si="159"/>
        <v>0.25701805500000002</v>
      </c>
      <c r="H1730" s="24">
        <f t="shared" si="160"/>
        <v>6.3074999999999997E-3</v>
      </c>
      <c r="I1730" s="24">
        <f t="shared" si="161"/>
        <v>0.16620655500000001</v>
      </c>
      <c r="K1730" s="17">
        <v>1729</v>
      </c>
      <c r="L1730" s="16">
        <f>L1729+dt</f>
        <v>17.279999999999902</v>
      </c>
      <c r="M1730" s="16">
        <f>-springK*(P1729)+grav*mass</f>
        <v>-1.098426539760464</v>
      </c>
      <c r="N1730" s="16">
        <f>Table2[[#This Row],[F]]/mass</f>
        <v>-7.322843598403094</v>
      </c>
      <c r="O1730" s="16">
        <f>N1730*(dt) + O1729</f>
        <v>-1.0281712456279681</v>
      </c>
      <c r="P1730" s="18">
        <f>O1730*dt + P1729</f>
        <v>-6.7589463645148493E-2</v>
      </c>
      <c r="R1730" s="17">
        <v>1729</v>
      </c>
      <c r="S1730" s="16">
        <f>S1729+dt</f>
        <v>17.279999999999902</v>
      </c>
      <c r="T1730" s="16">
        <f>-springK*(W1729)+grav*mass-$Y$2*V1729</f>
        <v>-1.0347807767487631</v>
      </c>
      <c r="U1730" s="16">
        <f>Table24[[#This Row],[F]]/mass</f>
        <v>-6.8985385116584208</v>
      </c>
      <c r="V1730" s="16">
        <f>U1730*(dt) + V1729</f>
        <v>-0.97255228278995776</v>
      </c>
      <c r="W1730" s="18">
        <f>V1730*dt + W1729</f>
        <v>-7.6671092160244231E-2</v>
      </c>
    </row>
    <row r="1731" spans="1:23" x14ac:dyDescent="0.25">
      <c r="A1731">
        <v>86.45</v>
      </c>
      <c r="B1731">
        <v>0.25900000000000001</v>
      </c>
      <c r="C1731">
        <v>-0.14000000000000001</v>
      </c>
      <c r="D1731">
        <f t="shared" ref="D1731:D1794" si="162">springEq - B1731</f>
        <v>7.7000000000000013E-2</v>
      </c>
      <c r="E1731">
        <f t="shared" ref="E1731:E1794" si="163">springNs - B1731</f>
        <v>0.29200000000000004</v>
      </c>
      <c r="F1731" s="24">
        <f t="shared" ref="F1731:F1794" si="164">D1731*massPrev*gravity</f>
        <v>-0.11330550000000002</v>
      </c>
      <c r="G1731" s="24">
        <f t="shared" ref="G1731:G1794" si="165">POWER(E1731,2)*0.5*springConst</f>
        <v>0.27753432000000006</v>
      </c>
      <c r="H1731" s="24">
        <f t="shared" ref="H1731:H1794" si="166">POWER(C1731,2)*0.5*massPrev</f>
        <v>1.4700000000000002E-3</v>
      </c>
      <c r="I1731" s="24">
        <f t="shared" si="161"/>
        <v>0.16569882000000005</v>
      </c>
      <c r="K1731" s="17">
        <v>1730</v>
      </c>
      <c r="L1731" s="16">
        <f>L1730+dt</f>
        <v>17.289999999999903</v>
      </c>
      <c r="M1731" s="16">
        <f>-springK*(P1730)+grav*mass</f>
        <v>-1.0314925916700832</v>
      </c>
      <c r="N1731" s="16">
        <f>Table2[[#This Row],[F]]/mass</f>
        <v>-6.8766172778005554</v>
      </c>
      <c r="O1731" s="16">
        <f>N1731*(dt) + O1730</f>
        <v>-1.0969374184059737</v>
      </c>
      <c r="P1731" s="18">
        <f>O1731*dt + P1730</f>
        <v>-7.8558837829208222E-2</v>
      </c>
      <c r="R1731" s="17">
        <v>1730</v>
      </c>
      <c r="S1731" s="16">
        <f>S1730+dt</f>
        <v>17.289999999999903</v>
      </c>
      <c r="T1731" s="16">
        <f>-springK*(W1730)+grav*mass-$Y$2*V1730</f>
        <v>-0.97139863775402024</v>
      </c>
      <c r="U1731" s="16">
        <f>Table24[[#This Row],[F]]/mass</f>
        <v>-6.475990918360135</v>
      </c>
      <c r="V1731" s="16">
        <f>U1731*(dt) + V1730</f>
        <v>-1.0373121919735591</v>
      </c>
      <c r="W1731" s="18">
        <f>V1731*dt + W1730</f>
        <v>-8.7044214079979823E-2</v>
      </c>
    </row>
    <row r="1732" spans="1:23" x14ac:dyDescent="0.25">
      <c r="A1732">
        <v>86.5</v>
      </c>
      <c r="B1732">
        <v>0.25600000000000001</v>
      </c>
      <c r="C1732">
        <v>0.03</v>
      </c>
      <c r="D1732">
        <f t="shared" si="162"/>
        <v>8.0000000000000016E-2</v>
      </c>
      <c r="E1732">
        <f t="shared" si="163"/>
        <v>0.29500000000000004</v>
      </c>
      <c r="F1732" s="24">
        <f t="shared" si="164"/>
        <v>-0.11772000000000002</v>
      </c>
      <c r="G1732" s="24">
        <f t="shared" si="165"/>
        <v>0.28326637500000007</v>
      </c>
      <c r="H1732" s="24">
        <f t="shared" si="166"/>
        <v>6.7500000000000001E-5</v>
      </c>
      <c r="I1732" s="24">
        <f t="shared" ref="I1732:I1795" si="167">F1732+G1732+H1732</f>
        <v>0.16561387500000005</v>
      </c>
      <c r="K1732" s="17">
        <v>1731</v>
      </c>
      <c r="L1732" s="16">
        <f>L1731+dt</f>
        <v>17.299999999999905</v>
      </c>
      <c r="M1732" s="16">
        <f>-springK*(P1731)+grav*mass</f>
        <v>-0.96008196573185456</v>
      </c>
      <c r="N1732" s="16">
        <f>Table2[[#This Row],[F]]/mass</f>
        <v>-6.4005464382123636</v>
      </c>
      <c r="O1732" s="16">
        <f>N1732*(dt) + O1731</f>
        <v>-1.1609428827880974</v>
      </c>
      <c r="P1732" s="18">
        <f>O1732*dt + P1731</f>
        <v>-9.0168266657089199E-2</v>
      </c>
      <c r="R1732" s="17">
        <v>1731</v>
      </c>
      <c r="S1732" s="16">
        <f>S1731+dt</f>
        <v>17.299999999999905</v>
      </c>
      <c r="T1732" s="16">
        <f>-springK*(W1731)+grav*mass-$Y$2*V1731</f>
        <v>-0.90380485414735789</v>
      </c>
      <c r="U1732" s="16">
        <f>Table24[[#This Row],[F]]/mass</f>
        <v>-6.0253656943157194</v>
      </c>
      <c r="V1732" s="16">
        <f>U1732*(dt) + V1731</f>
        <v>-1.0975658489167162</v>
      </c>
      <c r="W1732" s="18">
        <f>V1732*dt + W1731</f>
        <v>-9.8019872569146987E-2</v>
      </c>
    </row>
    <row r="1733" spans="1:23" x14ac:dyDescent="0.25">
      <c r="A1733">
        <v>86.55</v>
      </c>
      <c r="B1733">
        <v>0.26200000000000001</v>
      </c>
      <c r="C1733">
        <v>0.19</v>
      </c>
      <c r="D1733">
        <f t="shared" si="162"/>
        <v>7.400000000000001E-2</v>
      </c>
      <c r="E1733">
        <f t="shared" si="163"/>
        <v>0.28900000000000003</v>
      </c>
      <c r="F1733" s="24">
        <f t="shared" si="164"/>
        <v>-0.10889100000000002</v>
      </c>
      <c r="G1733" s="24">
        <f t="shared" si="165"/>
        <v>0.27186085500000007</v>
      </c>
      <c r="H1733" s="24">
        <f t="shared" si="166"/>
        <v>2.7074999999999998E-3</v>
      </c>
      <c r="I1733" s="24">
        <f t="shared" si="167"/>
        <v>0.16567735500000005</v>
      </c>
      <c r="K1733" s="17">
        <v>1732</v>
      </c>
      <c r="L1733" s="16">
        <f>L1732+dt</f>
        <v>17.309999999999906</v>
      </c>
      <c r="M1733" s="16">
        <f>-springK*(P1732)+grav*mass</f>
        <v>-0.88450458406234933</v>
      </c>
      <c r="N1733" s="16">
        <f>Table2[[#This Row],[F]]/mass</f>
        <v>-5.8966972270823295</v>
      </c>
      <c r="O1733" s="16">
        <f>N1733*(dt) + O1732</f>
        <v>-1.2199098550589207</v>
      </c>
      <c r="P1733" s="18">
        <f>O1733*dt + P1732</f>
        <v>-0.1023673652076784</v>
      </c>
      <c r="R1733" s="17">
        <v>1732</v>
      </c>
      <c r="S1733" s="16">
        <f>S1732+dt</f>
        <v>17.309999999999906</v>
      </c>
      <c r="T1733" s="16">
        <f>-springK*(W1732)+grav*mass-$Y$2*V1732</f>
        <v>-0.83229306372593648</v>
      </c>
      <c r="U1733" s="16">
        <f>Table24[[#This Row],[F]]/mass</f>
        <v>-5.5486204248395765</v>
      </c>
      <c r="V1733" s="16">
        <f>U1733*(dt) + V1732</f>
        <v>-1.1530520531651118</v>
      </c>
      <c r="W1733" s="18">
        <f>V1733*dt + W1732</f>
        <v>-0.1095503931007981</v>
      </c>
    </row>
    <row r="1734" spans="1:23" x14ac:dyDescent="0.25">
      <c r="A1734">
        <v>86.6</v>
      </c>
      <c r="B1734">
        <v>0.27500000000000002</v>
      </c>
      <c r="C1734">
        <v>0.33</v>
      </c>
      <c r="D1734">
        <f t="shared" si="162"/>
        <v>6.0999999999999999E-2</v>
      </c>
      <c r="E1734">
        <f t="shared" si="163"/>
        <v>0.27600000000000002</v>
      </c>
      <c r="F1734" s="24">
        <f t="shared" si="164"/>
        <v>-8.9761500000000008E-2</v>
      </c>
      <c r="G1734" s="24">
        <f t="shared" si="165"/>
        <v>0.24795288000000001</v>
      </c>
      <c r="H1734" s="24">
        <f t="shared" si="166"/>
        <v>8.1675000000000011E-3</v>
      </c>
      <c r="I1734" s="24">
        <f t="shared" si="167"/>
        <v>0.16635887999999999</v>
      </c>
      <c r="K1734" s="17">
        <v>1733</v>
      </c>
      <c r="L1734" s="16">
        <f>L1733+dt</f>
        <v>17.319999999999908</v>
      </c>
      <c r="M1734" s="16">
        <f>-springK*(P1733)+grav*mass</f>
        <v>-0.80508845249801364</v>
      </c>
      <c r="N1734" s="16">
        <f>Table2[[#This Row],[F]]/mass</f>
        <v>-5.367256349986758</v>
      </c>
      <c r="O1734" s="16">
        <f>N1734*(dt) + O1733</f>
        <v>-1.2735824185587883</v>
      </c>
      <c r="P1734" s="18">
        <f>O1734*dt + P1733</f>
        <v>-0.11510318939326629</v>
      </c>
      <c r="R1734" s="17">
        <v>1733</v>
      </c>
      <c r="S1734" s="16">
        <f>S1733+dt</f>
        <v>17.319999999999908</v>
      </c>
      <c r="T1734" s="16">
        <f>-springK*(W1733)+grav*mass-$Y$2*V1733</f>
        <v>-0.7571738888606393</v>
      </c>
      <c r="U1734" s="16">
        <f>Table24[[#This Row],[F]]/mass</f>
        <v>-5.0478259257375955</v>
      </c>
      <c r="V1734" s="16">
        <f>U1734*(dt) + V1733</f>
        <v>-1.2035303124224879</v>
      </c>
      <c r="W1734" s="18">
        <f>V1734*dt + W1733</f>
        <v>-0.12158569622502298</v>
      </c>
    </row>
    <row r="1735" spans="1:23" x14ac:dyDescent="0.25">
      <c r="A1735">
        <v>86.65</v>
      </c>
      <c r="B1735">
        <v>0.29399999999999998</v>
      </c>
      <c r="C1735">
        <v>0.43</v>
      </c>
      <c r="D1735">
        <f t="shared" si="162"/>
        <v>4.2000000000000037E-2</v>
      </c>
      <c r="E1735">
        <f t="shared" si="163"/>
        <v>0.25700000000000006</v>
      </c>
      <c r="F1735" s="24">
        <f t="shared" si="164"/>
        <v>-6.1803000000000052E-2</v>
      </c>
      <c r="G1735" s="24">
        <f t="shared" si="165"/>
        <v>0.21498949500000011</v>
      </c>
      <c r="H1735" s="24">
        <f t="shared" si="166"/>
        <v>1.3867499999999998E-2</v>
      </c>
      <c r="I1735" s="24">
        <f t="shared" si="167"/>
        <v>0.16705399500000007</v>
      </c>
      <c r="K1735" s="17">
        <v>1734</v>
      </c>
      <c r="L1735" s="16">
        <f>L1734+dt</f>
        <v>17.329999999999909</v>
      </c>
      <c r="M1735" s="16">
        <f>-springK*(P1734)+grav*mass</f>
        <v>-0.72217823704983652</v>
      </c>
      <c r="N1735" s="16">
        <f>Table2[[#This Row],[F]]/mass</f>
        <v>-4.8145215803322436</v>
      </c>
      <c r="O1735" s="16">
        <f>N1735*(dt) + O1734</f>
        <v>-1.3217276343621107</v>
      </c>
      <c r="P1735" s="18">
        <f>O1735*dt + P1734</f>
        <v>-0.12832046573688741</v>
      </c>
      <c r="R1735" s="17">
        <v>1734</v>
      </c>
      <c r="S1735" s="16">
        <f>S1734+dt</f>
        <v>17.329999999999909</v>
      </c>
      <c r="T1735" s="16">
        <f>-springK*(W1734)+grav*mass-$Y$2*V1734</f>
        <v>-0.678773587262678</v>
      </c>
      <c r="U1735" s="16">
        <f>Table24[[#This Row],[F]]/mass</f>
        <v>-4.5251572484178535</v>
      </c>
      <c r="V1735" s="16">
        <f>U1735*(dt) + V1734</f>
        <v>-1.2487818849066663</v>
      </c>
      <c r="W1735" s="18">
        <f>V1735*dt + W1734</f>
        <v>-0.13407351507408966</v>
      </c>
    </row>
    <row r="1736" spans="1:23" x14ac:dyDescent="0.25">
      <c r="A1736">
        <v>86.7</v>
      </c>
      <c r="B1736">
        <v>0.318</v>
      </c>
      <c r="C1736">
        <v>0.49</v>
      </c>
      <c r="D1736">
        <f t="shared" si="162"/>
        <v>1.8000000000000016E-2</v>
      </c>
      <c r="E1736">
        <f t="shared" si="163"/>
        <v>0.23300000000000004</v>
      </c>
      <c r="F1736" s="24">
        <f t="shared" si="164"/>
        <v>-2.6487000000000024E-2</v>
      </c>
      <c r="G1736" s="24">
        <f t="shared" si="165"/>
        <v>0.17671069500000006</v>
      </c>
      <c r="H1736" s="24">
        <f t="shared" si="166"/>
        <v>1.8007499999999999E-2</v>
      </c>
      <c r="I1736" s="24">
        <f t="shared" si="167"/>
        <v>0.16823119500000006</v>
      </c>
      <c r="K1736" s="17">
        <v>1735</v>
      </c>
      <c r="L1736" s="16">
        <f>L1735+dt</f>
        <v>17.339999999999911</v>
      </c>
      <c r="M1736" s="16">
        <f>-springK*(P1735)+grav*mass</f>
        <v>-0.63613376805286304</v>
      </c>
      <c r="N1736" s="16">
        <f>Table2[[#This Row],[F]]/mass</f>
        <v>-4.2408917870190868</v>
      </c>
      <c r="O1736" s="16">
        <f>N1736*(dt) + O1735</f>
        <v>-1.3641365522323017</v>
      </c>
      <c r="P1736" s="18">
        <f>O1736*dt + P1735</f>
        <v>-0.14196183125921041</v>
      </c>
      <c r="R1736" s="17">
        <v>1735</v>
      </c>
      <c r="S1736" s="16">
        <f>S1735+dt</f>
        <v>17.339999999999911</v>
      </c>
      <c r="T1736" s="16">
        <f>-springK*(W1735)+grav*mass-$Y$2*V1735</f>
        <v>-0.59743263498276977</v>
      </c>
      <c r="U1736" s="16">
        <f>Table24[[#This Row],[F]]/mass</f>
        <v>-3.9828842332184653</v>
      </c>
      <c r="V1736" s="16">
        <f>U1736*(dt) + V1735</f>
        <v>-1.288610727238851</v>
      </c>
      <c r="W1736" s="18">
        <f>V1736*dt + W1735</f>
        <v>-0.14695962234647816</v>
      </c>
    </row>
    <row r="1737" spans="1:23" x14ac:dyDescent="0.25">
      <c r="A1737">
        <v>86.75</v>
      </c>
      <c r="B1737">
        <v>0.34300000000000003</v>
      </c>
      <c r="C1737">
        <v>0.5</v>
      </c>
      <c r="D1737">
        <f t="shared" si="162"/>
        <v>-7.0000000000000062E-3</v>
      </c>
      <c r="E1737">
        <f t="shared" si="163"/>
        <v>0.20800000000000002</v>
      </c>
      <c r="F1737" s="24">
        <f t="shared" si="164"/>
        <v>1.0300500000000008E-2</v>
      </c>
      <c r="G1737" s="24">
        <f t="shared" si="165"/>
        <v>0.14082432000000003</v>
      </c>
      <c r="H1737" s="24">
        <f t="shared" si="166"/>
        <v>1.8749999999999999E-2</v>
      </c>
      <c r="I1737" s="24">
        <f t="shared" si="167"/>
        <v>0.16987482000000004</v>
      </c>
      <c r="K1737" s="17">
        <v>1736</v>
      </c>
      <c r="L1737" s="16">
        <f>L1736+dt</f>
        <v>17.349999999999913</v>
      </c>
      <c r="M1737" s="16">
        <f>-springK*(P1736)+grav*mass</f>
        <v>-0.54732847850254029</v>
      </c>
      <c r="N1737" s="16">
        <f>Table2[[#This Row],[F]]/mass</f>
        <v>-3.6488565233502688</v>
      </c>
      <c r="O1737" s="16">
        <f>N1737*(dt) + O1736</f>
        <v>-1.4006251174658044</v>
      </c>
      <c r="P1737" s="18">
        <f>O1737*dt + P1736</f>
        <v>-0.15596808243386845</v>
      </c>
      <c r="R1737" s="17">
        <v>1736</v>
      </c>
      <c r="S1737" s="16">
        <f>S1736+dt</f>
        <v>17.349999999999913</v>
      </c>
      <c r="T1737" s="16">
        <f>-springK*(W1736)+grav*mass-$Y$2*V1736</f>
        <v>-0.5135042477971884</v>
      </c>
      <c r="U1737" s="16">
        <f>Table24[[#This Row],[F]]/mass</f>
        <v>-3.423361651981256</v>
      </c>
      <c r="V1737" s="16">
        <f>U1737*(dt) + V1736</f>
        <v>-1.3228443437586634</v>
      </c>
      <c r="W1737" s="18">
        <f>V1737*dt + W1736</f>
        <v>-0.1601880657840648</v>
      </c>
    </row>
    <row r="1738" spans="1:23" x14ac:dyDescent="0.25">
      <c r="A1738">
        <v>86.8</v>
      </c>
      <c r="B1738">
        <v>0.36799999999999999</v>
      </c>
      <c r="C1738">
        <v>0.46</v>
      </c>
      <c r="D1738">
        <f t="shared" si="162"/>
        <v>-3.1999999999999973E-2</v>
      </c>
      <c r="E1738">
        <f t="shared" si="163"/>
        <v>0.18300000000000005</v>
      </c>
      <c r="F1738" s="24">
        <f t="shared" si="164"/>
        <v>4.7087999999999963E-2</v>
      </c>
      <c r="G1738" s="24">
        <f t="shared" si="165"/>
        <v>0.10900669500000006</v>
      </c>
      <c r="H1738" s="24">
        <f t="shared" si="166"/>
        <v>1.5869999999999999E-2</v>
      </c>
      <c r="I1738" s="24">
        <f t="shared" si="167"/>
        <v>0.171964695</v>
      </c>
      <c r="K1738" s="17">
        <v>1737</v>
      </c>
      <c r="L1738" s="16">
        <f>L1737+dt</f>
        <v>17.359999999999914</v>
      </c>
      <c r="M1738" s="16">
        <f>-springK*(P1737)+grav*mass</f>
        <v>-0.45614778335551653</v>
      </c>
      <c r="N1738" s="16">
        <f>Table2[[#This Row],[F]]/mass</f>
        <v>-3.0409852223701104</v>
      </c>
      <c r="O1738" s="16">
        <f>N1738*(dt) + O1737</f>
        <v>-1.4310349696895055</v>
      </c>
      <c r="P1738" s="18">
        <f>O1738*dt + P1737</f>
        <v>-0.17027843213076349</v>
      </c>
      <c r="R1738" s="17">
        <v>1737</v>
      </c>
      <c r="S1738" s="16">
        <f>S1737+dt</f>
        <v>17.359999999999914</v>
      </c>
      <c r="T1738" s="16">
        <f>-springK*(W1737)+grav*mass-$Y$2*V1737</f>
        <v>-0.42735284740197949</v>
      </c>
      <c r="U1738" s="16">
        <f>Table24[[#This Row],[F]]/mass</f>
        <v>-2.8490189826798633</v>
      </c>
      <c r="V1738" s="16">
        <f>U1738*(dt) + V1737</f>
        <v>-1.3513345335854621</v>
      </c>
      <c r="W1738" s="18">
        <f>V1738*dt + W1737</f>
        <v>-0.17370141111991944</v>
      </c>
    </row>
    <row r="1739" spans="1:23" x14ac:dyDescent="0.25">
      <c r="A1739">
        <v>86.85</v>
      </c>
      <c r="B1739">
        <v>0.38900000000000001</v>
      </c>
      <c r="C1739">
        <v>0.36</v>
      </c>
      <c r="D1739">
        <f t="shared" si="162"/>
        <v>-5.2999999999999992E-2</v>
      </c>
      <c r="E1739">
        <f t="shared" si="163"/>
        <v>0.16200000000000003</v>
      </c>
      <c r="F1739" s="24">
        <f t="shared" si="164"/>
        <v>7.7989499999999989E-2</v>
      </c>
      <c r="G1739" s="24">
        <f t="shared" si="165"/>
        <v>8.5424220000000037E-2</v>
      </c>
      <c r="H1739" s="24">
        <f t="shared" si="166"/>
        <v>9.7199999999999995E-3</v>
      </c>
      <c r="I1739" s="24">
        <f t="shared" si="167"/>
        <v>0.17313372000000005</v>
      </c>
      <c r="K1739" s="17">
        <v>1738</v>
      </c>
      <c r="L1739" s="16">
        <f>L1738+dt</f>
        <v>17.369999999999916</v>
      </c>
      <c r="M1739" s="16">
        <f>-springK*(P1738)+grav*mass</f>
        <v>-0.36298740682872976</v>
      </c>
      <c r="N1739" s="16">
        <f>Table2[[#This Row],[F]]/mass</f>
        <v>-2.4199160455248654</v>
      </c>
      <c r="O1739" s="16">
        <f>N1739*(dt) + O1738</f>
        <v>-1.4552341301447542</v>
      </c>
      <c r="P1739" s="18">
        <f>O1739*dt + P1738</f>
        <v>-0.18483077343221102</v>
      </c>
      <c r="R1739" s="17">
        <v>1738</v>
      </c>
      <c r="S1739" s="16">
        <f>S1738+dt</f>
        <v>17.369999999999916</v>
      </c>
      <c r="T1739" s="16">
        <f>-springK*(W1738)+grav*mass-$Y$2*V1738</f>
        <v>-0.33935247907573912</v>
      </c>
      <c r="U1739" s="16">
        <f>Table24[[#This Row],[F]]/mass</f>
        <v>-2.2623498605049277</v>
      </c>
      <c r="V1739" s="16">
        <f>U1739*(dt) + V1738</f>
        <v>-1.3739580321905114</v>
      </c>
      <c r="W1739" s="18">
        <f>V1739*dt + W1738</f>
        <v>-0.18744099144182455</v>
      </c>
    </row>
    <row r="1740" spans="1:23" x14ac:dyDescent="0.25">
      <c r="A1740">
        <v>86.9</v>
      </c>
      <c r="B1740">
        <v>0.40400000000000003</v>
      </c>
      <c r="C1740">
        <v>0.23</v>
      </c>
      <c r="D1740">
        <f t="shared" si="162"/>
        <v>-6.8000000000000005E-2</v>
      </c>
      <c r="E1740">
        <f t="shared" si="163"/>
        <v>0.14700000000000002</v>
      </c>
      <c r="F1740" s="24">
        <f t="shared" si="164"/>
        <v>0.10006200000000001</v>
      </c>
      <c r="G1740" s="24">
        <f t="shared" si="165"/>
        <v>7.0337295000000022E-2</v>
      </c>
      <c r="H1740" s="24">
        <f t="shared" si="166"/>
        <v>3.9674999999999997E-3</v>
      </c>
      <c r="I1740" s="24">
        <f t="shared" si="167"/>
        <v>0.17436679500000005</v>
      </c>
      <c r="K1740" s="17">
        <v>1739</v>
      </c>
      <c r="L1740" s="16">
        <f>L1739+dt</f>
        <v>17.379999999999917</v>
      </c>
      <c r="M1740" s="16">
        <f>-springK*(P1739)+grav*mass</f>
        <v>-0.26825166495630626</v>
      </c>
      <c r="N1740" s="16">
        <f>Table2[[#This Row],[F]]/mass</f>
        <v>-1.7883444330420417</v>
      </c>
      <c r="O1740" s="16">
        <f>N1740*(dt) + O1739</f>
        <v>-1.4731175744751746</v>
      </c>
      <c r="P1740" s="18">
        <f>O1740*dt + P1739</f>
        <v>-0.19956194917696277</v>
      </c>
      <c r="R1740" s="17">
        <v>1739</v>
      </c>
      <c r="S1740" s="16">
        <f>S1739+dt</f>
        <v>17.379999999999917</v>
      </c>
      <c r="T1740" s="16">
        <f>-springK*(W1739)+grav*mass-$Y$2*V1739</f>
        <v>-0.24988518768153181</v>
      </c>
      <c r="U1740" s="16">
        <f>Table24[[#This Row],[F]]/mass</f>
        <v>-1.665901251210212</v>
      </c>
      <c r="V1740" s="16">
        <f>U1740*(dt) + V1739</f>
        <v>-1.3906170447026136</v>
      </c>
      <c r="W1740" s="18">
        <f>V1740*dt + W1739</f>
        <v>-0.20134716188885068</v>
      </c>
    </row>
    <row r="1741" spans="1:23" x14ac:dyDescent="0.25">
      <c r="A1741">
        <v>86.95</v>
      </c>
      <c r="B1741">
        <v>0.41199999999999998</v>
      </c>
      <c r="C1741">
        <v>7.0000000000000007E-2</v>
      </c>
      <c r="D1741">
        <f t="shared" si="162"/>
        <v>-7.5999999999999956E-2</v>
      </c>
      <c r="E1741">
        <f t="shared" si="163"/>
        <v>0.13900000000000007</v>
      </c>
      <c r="F1741" s="24">
        <f t="shared" si="164"/>
        <v>0.11183399999999995</v>
      </c>
      <c r="G1741" s="24">
        <f t="shared" si="165"/>
        <v>6.2889855000000064E-2</v>
      </c>
      <c r="H1741" s="24">
        <f t="shared" si="166"/>
        <v>3.6750000000000004E-4</v>
      </c>
      <c r="I1741" s="24">
        <f t="shared" si="167"/>
        <v>0.175091355</v>
      </c>
      <c r="K1741" s="17">
        <v>1740</v>
      </c>
      <c r="L1741" s="16">
        <f>L1740+dt</f>
        <v>17.389999999999919</v>
      </c>
      <c r="M1741" s="16">
        <f>-springK*(P1740)+grav*mass</f>
        <v>-0.17235171085797241</v>
      </c>
      <c r="N1741" s="16">
        <f>Table2[[#This Row],[F]]/mass</f>
        <v>-1.1490114057198162</v>
      </c>
      <c r="O1741" s="16">
        <f>N1741*(dt) + O1740</f>
        <v>-1.4846076885323727</v>
      </c>
      <c r="P1741" s="18">
        <f>O1741*dt + P1740</f>
        <v>-0.21440802606228648</v>
      </c>
      <c r="R1741" s="17">
        <v>1740</v>
      </c>
      <c r="S1741" s="16">
        <f>S1740+dt</f>
        <v>17.389999999999919</v>
      </c>
      <c r="T1741" s="16">
        <f>-springK*(W1740)+grav*mass-$Y$2*V1740</f>
        <v>-0.15933935905887947</v>
      </c>
      <c r="U1741" s="16">
        <f>Table24[[#This Row],[F]]/mass</f>
        <v>-1.0622623937258633</v>
      </c>
      <c r="V1741" s="16">
        <f>U1741*(dt) + V1740</f>
        <v>-1.4012396686398723</v>
      </c>
      <c r="W1741" s="18">
        <f>V1741*dt + W1740</f>
        <v>-0.21535955857524941</v>
      </c>
    </row>
    <row r="1742" spans="1:23" x14ac:dyDescent="0.25">
      <c r="A1742">
        <v>87</v>
      </c>
      <c r="B1742">
        <v>0.41199999999999998</v>
      </c>
      <c r="C1742">
        <v>-0.09</v>
      </c>
      <c r="D1742">
        <f t="shared" si="162"/>
        <v>-7.5999999999999956E-2</v>
      </c>
      <c r="E1742">
        <f t="shared" si="163"/>
        <v>0.13900000000000007</v>
      </c>
      <c r="F1742" s="24">
        <f t="shared" si="164"/>
        <v>0.11183399999999995</v>
      </c>
      <c r="G1742" s="24">
        <f t="shared" si="165"/>
        <v>6.2889855000000064E-2</v>
      </c>
      <c r="H1742" s="24">
        <f t="shared" si="166"/>
        <v>6.0749999999999997E-4</v>
      </c>
      <c r="I1742" s="24">
        <f t="shared" si="167"/>
        <v>0.17533135500000002</v>
      </c>
      <c r="K1742" s="17">
        <v>1741</v>
      </c>
      <c r="L1742" s="16">
        <f>L1741+dt</f>
        <v>17.39999999999992</v>
      </c>
      <c r="M1742" s="16">
        <f>-springK*(P1741)+grav*mass</f>
        <v>-7.5703750334515041E-2</v>
      </c>
      <c r="N1742" s="16">
        <f>Table2[[#This Row],[F]]/mass</f>
        <v>-0.50469166889676698</v>
      </c>
      <c r="O1742" s="16">
        <f>N1742*(dt) + O1741</f>
        <v>-1.4896546052213404</v>
      </c>
      <c r="P1742" s="18">
        <f>O1742*dt + P1741</f>
        <v>-0.22930457211449989</v>
      </c>
      <c r="R1742" s="17">
        <v>1741</v>
      </c>
      <c r="S1742" s="16">
        <f>S1741+dt</f>
        <v>17.39999999999992</v>
      </c>
      <c r="T1742" s="16">
        <f>-springK*(W1741)+grav*mass-$Y$2*V1741</f>
        <v>-6.8108034006486504E-2</v>
      </c>
      <c r="U1742" s="16">
        <f>Table24[[#This Row],[F]]/mass</f>
        <v>-0.45405356004324338</v>
      </c>
      <c r="V1742" s="16">
        <f>U1742*(dt) + V1741</f>
        <v>-1.4057802042403047</v>
      </c>
      <c r="W1742" s="18">
        <f>V1742*dt + W1741</f>
        <v>-0.22941736061765244</v>
      </c>
    </row>
    <row r="1743" spans="1:23" x14ac:dyDescent="0.25">
      <c r="A1743">
        <v>87.05</v>
      </c>
      <c r="B1743">
        <v>0.40300000000000002</v>
      </c>
      <c r="C1743">
        <v>-0.24</v>
      </c>
      <c r="D1743">
        <f t="shared" si="162"/>
        <v>-6.7000000000000004E-2</v>
      </c>
      <c r="E1743">
        <f t="shared" si="163"/>
        <v>0.14800000000000002</v>
      </c>
      <c r="F1743" s="24">
        <f t="shared" si="164"/>
        <v>9.8590499999999998E-2</v>
      </c>
      <c r="G1743" s="24">
        <f t="shared" si="165"/>
        <v>7.1297520000000017E-2</v>
      </c>
      <c r="H1743" s="24">
        <f t="shared" si="166"/>
        <v>4.3200000000000001E-3</v>
      </c>
      <c r="I1743" s="24">
        <f t="shared" si="167"/>
        <v>0.17420802000000002</v>
      </c>
      <c r="K1743" s="17">
        <v>1742</v>
      </c>
      <c r="L1743" s="16">
        <f>L1742+dt</f>
        <v>17.409999999999922</v>
      </c>
      <c r="M1743" s="16">
        <f>-springK*(P1742)+grav*mass</f>
        <v>2.1272764465394278E-2</v>
      </c>
      <c r="N1743" s="16">
        <f>Table2[[#This Row],[F]]/mass</f>
        <v>0.14181842976929521</v>
      </c>
      <c r="O1743" s="16">
        <f>N1743*(dt) + O1742</f>
        <v>-1.4882364209236474</v>
      </c>
      <c r="P1743" s="18">
        <f>O1743*dt + P1742</f>
        <v>-0.24418693632373636</v>
      </c>
      <c r="R1743" s="17">
        <v>1742</v>
      </c>
      <c r="S1743" s="16">
        <f>S1742+dt</f>
        <v>17.409999999999922</v>
      </c>
      <c r="T1743" s="16">
        <f>-springK*(W1742)+grav*mass-$Y$2*V1742</f>
        <v>2.3412797825157584E-2</v>
      </c>
      <c r="U1743" s="16">
        <f>Table24[[#This Row],[F]]/mass</f>
        <v>0.1560853188343839</v>
      </c>
      <c r="V1743" s="16">
        <f>U1743*(dt) + V1742</f>
        <v>-1.4042193510519609</v>
      </c>
      <c r="W1743" s="18">
        <f>V1743*dt + W1742</f>
        <v>-0.24345955412817205</v>
      </c>
    </row>
    <row r="1744" spans="1:23" x14ac:dyDescent="0.25">
      <c r="A1744">
        <v>87.1</v>
      </c>
      <c r="B1744">
        <v>0.38700000000000001</v>
      </c>
      <c r="C1744">
        <v>-0.37</v>
      </c>
      <c r="D1744">
        <f t="shared" si="162"/>
        <v>-5.099999999999999E-2</v>
      </c>
      <c r="E1744">
        <f t="shared" si="163"/>
        <v>0.16400000000000003</v>
      </c>
      <c r="F1744" s="24">
        <f t="shared" si="164"/>
        <v>7.5046499999999988E-2</v>
      </c>
      <c r="G1744" s="24">
        <f t="shared" si="165"/>
        <v>8.7546480000000024E-2</v>
      </c>
      <c r="H1744" s="24">
        <f t="shared" si="166"/>
        <v>1.0267499999999999E-2</v>
      </c>
      <c r="I1744" s="24">
        <f t="shared" si="167"/>
        <v>0.17286047999999998</v>
      </c>
      <c r="K1744" s="17">
        <v>1743</v>
      </c>
      <c r="L1744" s="16">
        <f>L1743+dt</f>
        <v>17.419999999999924</v>
      </c>
      <c r="M1744" s="16">
        <f>-springK*(P1743)+grav*mass</f>
        <v>0.11815695546752369</v>
      </c>
      <c r="N1744" s="16">
        <f>Table2[[#This Row],[F]]/mass</f>
        <v>0.787713036450158</v>
      </c>
      <c r="O1744" s="16">
        <f>N1744*(dt) + O1743</f>
        <v>-1.4803592905591458</v>
      </c>
      <c r="P1744" s="18">
        <f>O1744*dt + P1743</f>
        <v>-0.2589905292293278</v>
      </c>
      <c r="R1744" s="17">
        <v>1743</v>
      </c>
      <c r="S1744" s="16">
        <f>S1743+dt</f>
        <v>17.419999999999924</v>
      </c>
      <c r="T1744" s="16">
        <f>-springK*(W1743)+grav*mass-$Y$2*V1743</f>
        <v>0.11482591672545196</v>
      </c>
      <c r="U1744" s="16">
        <f>Table24[[#This Row],[F]]/mass</f>
        <v>0.76550611150301306</v>
      </c>
      <c r="V1744" s="16">
        <f>U1744*(dt) + V1743</f>
        <v>-1.3965642899369308</v>
      </c>
      <c r="W1744" s="18">
        <f>V1744*dt + W1743</f>
        <v>-0.25742519702754135</v>
      </c>
    </row>
    <row r="1745" spans="1:23" x14ac:dyDescent="0.25">
      <c r="A1745">
        <v>87.15</v>
      </c>
      <c r="B1745">
        <v>0.36599999999999999</v>
      </c>
      <c r="C1745">
        <v>-0.46</v>
      </c>
      <c r="D1745">
        <f t="shared" si="162"/>
        <v>-2.9999999999999971E-2</v>
      </c>
      <c r="E1745">
        <f t="shared" si="163"/>
        <v>0.18500000000000005</v>
      </c>
      <c r="F1745" s="24">
        <f t="shared" si="164"/>
        <v>4.4144999999999955E-2</v>
      </c>
      <c r="G1745" s="24">
        <f t="shared" si="165"/>
        <v>0.11140237500000005</v>
      </c>
      <c r="H1745" s="24">
        <f t="shared" si="166"/>
        <v>1.5869999999999999E-2</v>
      </c>
      <c r="I1745" s="24">
        <f t="shared" si="167"/>
        <v>0.17141737500000001</v>
      </c>
      <c r="K1745" s="17">
        <v>1744</v>
      </c>
      <c r="L1745" s="16">
        <f>L1744+dt</f>
        <v>17.429999999999925</v>
      </c>
      <c r="M1745" s="16">
        <f>-springK*(P1744)+grav*mass</f>
        <v>0.21452834528292386</v>
      </c>
      <c r="N1745" s="16">
        <f>Table2[[#This Row],[F]]/mass</f>
        <v>1.4301889685528257</v>
      </c>
      <c r="O1745" s="16">
        <f>N1745*(dt) + O1744</f>
        <v>-1.4660574008736176</v>
      </c>
      <c r="P1745" s="18">
        <f>O1745*dt + P1744</f>
        <v>-0.27365110323806396</v>
      </c>
      <c r="R1745" s="17">
        <v>1744</v>
      </c>
      <c r="S1745" s="16">
        <f>S1744+dt</f>
        <v>17.429999999999925</v>
      </c>
      <c r="T1745" s="16">
        <f>-springK*(W1744)+grav*mass-$Y$2*V1744</f>
        <v>0.20573459693923099</v>
      </c>
      <c r="U1745" s="16">
        <f>Table24[[#This Row],[F]]/mass</f>
        <v>1.3715639795948733</v>
      </c>
      <c r="V1745" s="16">
        <f>U1745*(dt) + V1744</f>
        <v>-1.382848650140982</v>
      </c>
      <c r="W1745" s="18">
        <f>V1745*dt + W1744</f>
        <v>-0.27125368352895118</v>
      </c>
    </row>
    <row r="1746" spans="1:23" x14ac:dyDescent="0.25">
      <c r="A1746">
        <v>87.2</v>
      </c>
      <c r="B1746">
        <v>0.34200000000000003</v>
      </c>
      <c r="C1746">
        <v>-0.5</v>
      </c>
      <c r="D1746">
        <f t="shared" si="162"/>
        <v>-6.0000000000000053E-3</v>
      </c>
      <c r="E1746">
        <f t="shared" si="163"/>
        <v>0.20900000000000002</v>
      </c>
      <c r="F1746" s="24">
        <f t="shared" si="164"/>
        <v>8.829000000000007E-3</v>
      </c>
      <c r="G1746" s="24">
        <f t="shared" si="165"/>
        <v>0.14218165500000002</v>
      </c>
      <c r="H1746" s="24">
        <f t="shared" si="166"/>
        <v>1.8749999999999999E-2</v>
      </c>
      <c r="I1746" s="24">
        <f t="shared" si="167"/>
        <v>0.16976065500000001</v>
      </c>
      <c r="K1746" s="17">
        <v>1745</v>
      </c>
      <c r="L1746" s="16">
        <f>L1745+dt</f>
        <v>17.439999999999927</v>
      </c>
      <c r="M1746" s="16">
        <f>-springK*(P1745)+grav*mass</f>
        <v>0.30996868207979622</v>
      </c>
      <c r="N1746" s="16">
        <f>Table2[[#This Row],[F]]/mass</f>
        <v>2.0664578805319751</v>
      </c>
      <c r="O1746" s="16">
        <f>N1746*(dt) + O1745</f>
        <v>-1.4453928220682979</v>
      </c>
      <c r="P1746" s="18">
        <f>O1746*dt + P1745</f>
        <v>-0.28810503145874694</v>
      </c>
      <c r="R1746" s="17">
        <v>1745</v>
      </c>
      <c r="S1746" s="16">
        <f>S1745+dt</f>
        <v>17.439999999999927</v>
      </c>
      <c r="T1746" s="16">
        <f>-springK*(W1745)+grav*mass-$Y$2*V1745</f>
        <v>0.29574432842361315</v>
      </c>
      <c r="U1746" s="16">
        <f>Table24[[#This Row],[F]]/mass</f>
        <v>1.9716288561574211</v>
      </c>
      <c r="V1746" s="16">
        <f>U1746*(dt) + V1745</f>
        <v>-1.3631323615794078</v>
      </c>
      <c r="W1746" s="18">
        <f>V1746*dt + W1745</f>
        <v>-0.28488500714474524</v>
      </c>
    </row>
    <row r="1747" spans="1:23" x14ac:dyDescent="0.25">
      <c r="A1747">
        <v>87.25</v>
      </c>
      <c r="B1747">
        <v>0.316</v>
      </c>
      <c r="C1747">
        <v>-0.49</v>
      </c>
      <c r="D1747">
        <f t="shared" si="162"/>
        <v>2.0000000000000018E-2</v>
      </c>
      <c r="E1747">
        <f t="shared" si="163"/>
        <v>0.23500000000000004</v>
      </c>
      <c r="F1747" s="24">
        <f t="shared" si="164"/>
        <v>-2.9430000000000029E-2</v>
      </c>
      <c r="G1747" s="24">
        <f t="shared" si="165"/>
        <v>0.17975737500000005</v>
      </c>
      <c r="H1747" s="24">
        <f t="shared" si="166"/>
        <v>1.8007499999999999E-2</v>
      </c>
      <c r="I1747" s="24">
        <f t="shared" si="167"/>
        <v>0.16833487500000002</v>
      </c>
      <c r="K1747" s="17">
        <v>1746</v>
      </c>
      <c r="L1747" s="16">
        <f>L1746+dt</f>
        <v>17.449999999999928</v>
      </c>
      <c r="M1747" s="16">
        <f>-springK*(P1746)+grav*mass</f>
        <v>0.40406375479644252</v>
      </c>
      <c r="N1747" s="16">
        <f>Table2[[#This Row],[F]]/mass</f>
        <v>2.6937583653096171</v>
      </c>
      <c r="O1747" s="16">
        <f>N1747*(dt) + O1746</f>
        <v>-1.4184552384152018</v>
      </c>
      <c r="P1747" s="18">
        <f>O1747*dt + P1746</f>
        <v>-0.30228958384289895</v>
      </c>
      <c r="R1747" s="17">
        <v>1746</v>
      </c>
      <c r="S1747" s="16">
        <f>S1746+dt</f>
        <v>17.449999999999928</v>
      </c>
      <c r="T1747" s="16">
        <f>-springK*(W1746)+grav*mass-$Y$2*V1746</f>
        <v>0.38446452887387078</v>
      </c>
      <c r="U1747" s="16">
        <f>Table24[[#This Row],[F]]/mass</f>
        <v>2.5630968591591388</v>
      </c>
      <c r="V1747" s="16">
        <f>U1747*(dt) + V1746</f>
        <v>-1.3375013929878163</v>
      </c>
      <c r="W1747" s="18">
        <f>V1747*dt + W1746</f>
        <v>-0.2982600210746234</v>
      </c>
    </row>
    <row r="1748" spans="1:23" x14ac:dyDescent="0.25">
      <c r="A1748">
        <v>87.3</v>
      </c>
      <c r="B1748">
        <v>0.29299999999999998</v>
      </c>
      <c r="C1748">
        <v>-0.42</v>
      </c>
      <c r="D1748">
        <f t="shared" si="162"/>
        <v>4.3000000000000038E-2</v>
      </c>
      <c r="E1748">
        <f t="shared" si="163"/>
        <v>0.25800000000000006</v>
      </c>
      <c r="F1748" s="24">
        <f t="shared" si="164"/>
        <v>-6.3274500000000053E-2</v>
      </c>
      <c r="G1748" s="24">
        <f t="shared" si="165"/>
        <v>0.21666582000000006</v>
      </c>
      <c r="H1748" s="24">
        <f t="shared" si="166"/>
        <v>1.3229999999999997E-2</v>
      </c>
      <c r="I1748" s="24">
        <f t="shared" si="167"/>
        <v>0.16662131999999999</v>
      </c>
      <c r="K1748" s="17">
        <v>1747</v>
      </c>
      <c r="L1748" s="16">
        <f>L1747+dt</f>
        <v>17.45999999999993</v>
      </c>
      <c r="M1748" s="16">
        <f>-springK*(P1747)+grav*mass</f>
        <v>0.49640519081727197</v>
      </c>
      <c r="N1748" s="16">
        <f>Table2[[#This Row],[F]]/mass</f>
        <v>3.3093679387818131</v>
      </c>
      <c r="O1748" s="16">
        <f>N1748*(dt) + O1747</f>
        <v>-1.3853615590273838</v>
      </c>
      <c r="P1748" s="18">
        <f>O1748*dt + P1747</f>
        <v>-0.31614319943317276</v>
      </c>
      <c r="R1748" s="17">
        <v>1747</v>
      </c>
      <c r="S1748" s="16">
        <f>S1747+dt</f>
        <v>17.45999999999993</v>
      </c>
      <c r="T1748" s="16">
        <f>-springK*(W1747)+grav*mass-$Y$2*V1747</f>
        <v>0.47151023858878605</v>
      </c>
      <c r="U1748" s="16">
        <f>Table24[[#This Row],[F]]/mass</f>
        <v>3.1434015905919073</v>
      </c>
      <c r="V1748" s="16">
        <f>U1748*(dt) + V1747</f>
        <v>-1.3060673770818974</v>
      </c>
      <c r="W1748" s="18">
        <f>V1748*dt + W1747</f>
        <v>-0.31132069484544239</v>
      </c>
    </row>
    <row r="1749" spans="1:23" x14ac:dyDescent="0.25">
      <c r="A1749">
        <v>87.35</v>
      </c>
      <c r="B1749">
        <v>0.27400000000000002</v>
      </c>
      <c r="C1749">
        <v>-0.31</v>
      </c>
      <c r="D1749">
        <f t="shared" si="162"/>
        <v>6.2E-2</v>
      </c>
      <c r="E1749">
        <f t="shared" si="163"/>
        <v>0.27700000000000002</v>
      </c>
      <c r="F1749" s="24">
        <f t="shared" si="164"/>
        <v>-9.1232999999999995E-2</v>
      </c>
      <c r="G1749" s="24">
        <f t="shared" si="165"/>
        <v>0.24975289500000006</v>
      </c>
      <c r="H1749" s="24">
        <f t="shared" si="166"/>
        <v>7.2075000000000004E-3</v>
      </c>
      <c r="I1749" s="24">
        <f t="shared" si="167"/>
        <v>0.16572739500000008</v>
      </c>
      <c r="K1749" s="17">
        <v>1748</v>
      </c>
      <c r="L1749" s="16">
        <f>L1748+dt</f>
        <v>17.469999999999931</v>
      </c>
      <c r="M1749" s="16">
        <f>-springK*(P1748)+grav*mass</f>
        <v>0.58659222830995472</v>
      </c>
      <c r="N1749" s="16">
        <f>Table2[[#This Row],[F]]/mass</f>
        <v>3.9106148553996984</v>
      </c>
      <c r="O1749" s="16">
        <f>N1749*(dt) + O1748</f>
        <v>-1.3462554104733868</v>
      </c>
      <c r="P1749" s="18">
        <f>O1749*dt + P1748</f>
        <v>-0.32960575353790661</v>
      </c>
      <c r="R1749" s="17">
        <v>1748</v>
      </c>
      <c r="S1749" s="16">
        <f>S1748+dt</f>
        <v>17.469999999999931</v>
      </c>
      <c r="T1749" s="16">
        <f>-springK*(W1748)+grav*mass-$Y$2*V1748</f>
        <v>0.55650379082091161</v>
      </c>
      <c r="U1749" s="16">
        <f>Table24[[#This Row],[F]]/mass</f>
        <v>3.7100252721394109</v>
      </c>
      <c r="V1749" s="16">
        <f>U1749*(dt) + V1748</f>
        <v>-1.2689671243605032</v>
      </c>
      <c r="W1749" s="18">
        <f>V1749*dt + W1748</f>
        <v>-0.32401036608904743</v>
      </c>
    </row>
    <row r="1750" spans="1:23" x14ac:dyDescent="0.25">
      <c r="A1750">
        <v>87.4</v>
      </c>
      <c r="B1750">
        <v>0.26200000000000001</v>
      </c>
      <c r="C1750">
        <v>-0.17</v>
      </c>
      <c r="D1750">
        <f t="shared" si="162"/>
        <v>7.400000000000001E-2</v>
      </c>
      <c r="E1750">
        <f t="shared" si="163"/>
        <v>0.28900000000000003</v>
      </c>
      <c r="F1750" s="24">
        <f t="shared" si="164"/>
        <v>-0.10889100000000002</v>
      </c>
      <c r="G1750" s="24">
        <f t="shared" si="165"/>
        <v>0.27186085500000007</v>
      </c>
      <c r="H1750" s="24">
        <f t="shared" si="166"/>
        <v>2.1675000000000002E-3</v>
      </c>
      <c r="I1750" s="24">
        <f t="shared" si="167"/>
        <v>0.16513735500000004</v>
      </c>
      <c r="K1750" s="17">
        <v>1749</v>
      </c>
      <c r="L1750" s="16">
        <f>L1749+dt</f>
        <v>17.479999999999933</v>
      </c>
      <c r="M1750" s="16">
        <f>-springK*(P1749)+grav*mass</f>
        <v>0.67423345553177172</v>
      </c>
      <c r="N1750" s="16">
        <f>Table2[[#This Row],[F]]/mass</f>
        <v>4.4948897035451454</v>
      </c>
      <c r="O1750" s="16">
        <f>N1750*(dt) + O1749</f>
        <v>-1.3013065134379354</v>
      </c>
      <c r="P1750" s="18">
        <f>O1750*dt + P1749</f>
        <v>-0.34261881867228594</v>
      </c>
      <c r="R1750" s="17">
        <v>1749</v>
      </c>
      <c r="S1750" s="16">
        <f>S1749+dt</f>
        <v>17.479999999999933</v>
      </c>
      <c r="T1750" s="16">
        <f>-springK*(W1749)+grav*mass-$Y$2*V1749</f>
        <v>0.63907645036405925</v>
      </c>
      <c r="U1750" s="16">
        <f>Table24[[#This Row],[F]]/mass</f>
        <v>4.2605096690937287</v>
      </c>
      <c r="V1750" s="16">
        <f>U1750*(dt) + V1749</f>
        <v>-1.2263620276695659</v>
      </c>
      <c r="W1750" s="18">
        <f>V1750*dt + W1749</f>
        <v>-0.33627398636574307</v>
      </c>
    </row>
    <row r="1751" spans="1:23" x14ac:dyDescent="0.25">
      <c r="A1751">
        <v>87.45</v>
      </c>
      <c r="B1751">
        <v>0.25700000000000001</v>
      </c>
      <c r="C1751">
        <v>-0.02</v>
      </c>
      <c r="D1751">
        <f t="shared" si="162"/>
        <v>7.9000000000000015E-2</v>
      </c>
      <c r="E1751">
        <f t="shared" si="163"/>
        <v>0.29400000000000004</v>
      </c>
      <c r="F1751" s="24">
        <f t="shared" si="164"/>
        <v>-0.11624850000000002</v>
      </c>
      <c r="G1751" s="24">
        <f t="shared" si="165"/>
        <v>0.28134918000000009</v>
      </c>
      <c r="H1751" s="24">
        <f t="shared" si="166"/>
        <v>3.0000000000000001E-5</v>
      </c>
      <c r="I1751" s="24">
        <f t="shared" si="167"/>
        <v>0.16513068000000006</v>
      </c>
      <c r="K1751" s="17">
        <v>1750</v>
      </c>
      <c r="L1751" s="16">
        <f>L1750+dt</f>
        <v>17.489999999999934</v>
      </c>
      <c r="M1751" s="16">
        <f>-springK*(P1750)+grav*mass</f>
        <v>0.75894850955658133</v>
      </c>
      <c r="N1751" s="16">
        <f>Table2[[#This Row],[F]]/mass</f>
        <v>5.0596567303772089</v>
      </c>
      <c r="O1751" s="16">
        <f>N1751*(dt) + O1750</f>
        <v>-1.2507099461341633</v>
      </c>
      <c r="P1751" s="18">
        <f>O1751*dt + P1750</f>
        <v>-0.35512591813362759</v>
      </c>
      <c r="R1751" s="17">
        <v>1750</v>
      </c>
      <c r="S1751" s="16">
        <f>S1750+dt</f>
        <v>17.489999999999934</v>
      </c>
      <c r="T1751" s="16">
        <f>-springK*(W1750)+grav*mass-$Y$2*V1750</f>
        <v>0.71887001326865696</v>
      </c>
      <c r="U1751" s="16">
        <f>Table24[[#This Row],[F]]/mass</f>
        <v>4.79246675512438</v>
      </c>
      <c r="V1751" s="16">
        <f>U1751*(dt) + V1750</f>
        <v>-1.178437360118322</v>
      </c>
      <c r="W1751" s="18">
        <f>V1751*dt + W1750</f>
        <v>-0.3480583599669263</v>
      </c>
    </row>
    <row r="1752" spans="1:23" x14ac:dyDescent="0.25">
      <c r="A1752">
        <v>87.5</v>
      </c>
      <c r="B1752">
        <v>0.26</v>
      </c>
      <c r="C1752">
        <v>0.14000000000000001</v>
      </c>
      <c r="D1752">
        <f t="shared" si="162"/>
        <v>7.6000000000000012E-2</v>
      </c>
      <c r="E1752">
        <f t="shared" si="163"/>
        <v>0.29100000000000004</v>
      </c>
      <c r="F1752" s="24">
        <f t="shared" si="164"/>
        <v>-0.11183400000000003</v>
      </c>
      <c r="G1752" s="24">
        <f t="shared" si="165"/>
        <v>0.27563665500000006</v>
      </c>
      <c r="H1752" s="24">
        <f t="shared" si="166"/>
        <v>1.4700000000000002E-3</v>
      </c>
      <c r="I1752" s="24">
        <f t="shared" si="167"/>
        <v>0.16527265500000002</v>
      </c>
      <c r="K1752" s="17">
        <v>1751</v>
      </c>
      <c r="L1752" s="16">
        <f>L1751+dt</f>
        <v>17.499999999999936</v>
      </c>
      <c r="M1752" s="16">
        <f>-springK*(P1751)+grav*mass</f>
        <v>0.84036972704991553</v>
      </c>
      <c r="N1752" s="16">
        <f>Table2[[#This Row],[F]]/mass</f>
        <v>5.6024648469994371</v>
      </c>
      <c r="O1752" s="16">
        <f>N1752*(dt) + O1751</f>
        <v>-1.1946852976641689</v>
      </c>
      <c r="P1752" s="18">
        <f>O1752*dt + P1751</f>
        <v>-0.36707277111026926</v>
      </c>
      <c r="R1752" s="17">
        <v>1751</v>
      </c>
      <c r="S1752" s="16">
        <f>S1751+dt</f>
        <v>17.499999999999936</v>
      </c>
      <c r="T1752" s="16">
        <f>-springK*(W1751)+grav*mass-$Y$2*V1751</f>
        <v>0.79553836074480866</v>
      </c>
      <c r="U1752" s="16">
        <f>Table24[[#This Row],[F]]/mass</f>
        <v>5.3035890716320582</v>
      </c>
      <c r="V1752" s="16">
        <f>U1752*(dt) + V1751</f>
        <v>-1.1254014694020014</v>
      </c>
      <c r="W1752" s="18">
        <f>V1752*dt + W1751</f>
        <v>-0.35931237466094629</v>
      </c>
    </row>
    <row r="1753" spans="1:23" x14ac:dyDescent="0.25">
      <c r="A1753">
        <v>87.55</v>
      </c>
      <c r="B1753">
        <v>0.27100000000000002</v>
      </c>
      <c r="C1753">
        <v>0.28999999999999998</v>
      </c>
      <c r="D1753">
        <f t="shared" si="162"/>
        <v>6.5000000000000002E-2</v>
      </c>
      <c r="E1753">
        <f t="shared" si="163"/>
        <v>0.28000000000000003</v>
      </c>
      <c r="F1753" s="24">
        <f t="shared" si="164"/>
        <v>-9.564750000000001E-2</v>
      </c>
      <c r="G1753" s="24">
        <f t="shared" si="165"/>
        <v>0.25519200000000003</v>
      </c>
      <c r="H1753" s="24">
        <f t="shared" si="166"/>
        <v>6.3074999999999997E-3</v>
      </c>
      <c r="I1753" s="24">
        <f t="shared" si="167"/>
        <v>0.16585200000000003</v>
      </c>
      <c r="K1753" s="17">
        <v>1752</v>
      </c>
      <c r="L1753" s="16">
        <f>L1752+dt</f>
        <v>17.509999999999938</v>
      </c>
      <c r="M1753" s="16">
        <f>-springK*(P1752)+grav*mass</f>
        <v>0.9181437399278527</v>
      </c>
      <c r="N1753" s="16">
        <f>Table2[[#This Row],[F]]/mass</f>
        <v>6.1209582661856849</v>
      </c>
      <c r="O1753" s="16">
        <f>N1753*(dt) + O1752</f>
        <v>-1.133475715002312</v>
      </c>
      <c r="P1753" s="18">
        <f>O1753*dt + P1752</f>
        <v>-0.37840752826029239</v>
      </c>
      <c r="R1753" s="17">
        <v>1752</v>
      </c>
      <c r="S1753" s="16">
        <f>S1752+dt</f>
        <v>17.509999999999938</v>
      </c>
      <c r="T1753" s="16">
        <f>-springK*(W1752)+grav*mass-$Y$2*V1752</f>
        <v>0.86874896051216233</v>
      </c>
      <c r="U1753" s="16">
        <f>Table24[[#This Row],[F]]/mass</f>
        <v>5.7916597367477491</v>
      </c>
      <c r="V1753" s="16">
        <f>U1753*(dt) + V1752</f>
        <v>-1.0674848720345238</v>
      </c>
      <c r="W1753" s="18">
        <f>V1753*dt + W1752</f>
        <v>-0.36998722338129153</v>
      </c>
    </row>
    <row r="1754" spans="1:23" x14ac:dyDescent="0.25">
      <c r="A1754">
        <v>87.6</v>
      </c>
      <c r="B1754">
        <v>0.28999999999999998</v>
      </c>
      <c r="C1754">
        <v>0.41</v>
      </c>
      <c r="D1754">
        <f t="shared" si="162"/>
        <v>4.6000000000000041E-2</v>
      </c>
      <c r="E1754">
        <f t="shared" si="163"/>
        <v>0.26100000000000007</v>
      </c>
      <c r="F1754" s="24">
        <f t="shared" si="164"/>
        <v>-6.7689000000000069E-2</v>
      </c>
      <c r="G1754" s="24">
        <f t="shared" si="165"/>
        <v>0.22173385500000009</v>
      </c>
      <c r="H1754" s="24">
        <f t="shared" si="166"/>
        <v>1.2607499999999997E-2</v>
      </c>
      <c r="I1754" s="24">
        <f t="shared" si="167"/>
        <v>0.16665235500000003</v>
      </c>
      <c r="K1754" s="17">
        <v>1753</v>
      </c>
      <c r="L1754" s="16">
        <f>L1753+dt</f>
        <v>17.519999999999939</v>
      </c>
      <c r="M1754" s="16">
        <f>-springK*(P1753)+grav*mass</f>
        <v>0.99193300897450354</v>
      </c>
      <c r="N1754" s="16">
        <f>Table2[[#This Row],[F]]/mass</f>
        <v>6.6128867264966908</v>
      </c>
      <c r="O1754" s="16">
        <f>N1754*(dt) + O1753</f>
        <v>-1.0673468477373451</v>
      </c>
      <c r="P1754" s="18">
        <f>O1754*dt + P1753</f>
        <v>-0.38908099673766583</v>
      </c>
      <c r="R1754" s="17">
        <v>1753</v>
      </c>
      <c r="S1754" s="16">
        <f>S1753+dt</f>
        <v>17.519999999999939</v>
      </c>
      <c r="T1754" s="16">
        <f>-springK*(W1753)+grav*mass-$Y$2*V1753</f>
        <v>0.93818430908424222</v>
      </c>
      <c r="U1754" s="16">
        <f>Table24[[#This Row],[F]]/mass</f>
        <v>6.2545620605616152</v>
      </c>
      <c r="V1754" s="16">
        <f>U1754*(dt) + V1753</f>
        <v>-1.0049392514289077</v>
      </c>
      <c r="W1754" s="18">
        <f>V1754*dt + W1753</f>
        <v>-0.38003661589558063</v>
      </c>
    </row>
    <row r="1755" spans="1:23" x14ac:dyDescent="0.25">
      <c r="A1755">
        <v>87.65</v>
      </c>
      <c r="B1755">
        <v>0.312</v>
      </c>
      <c r="C1755">
        <v>0.48</v>
      </c>
      <c r="D1755">
        <f t="shared" si="162"/>
        <v>2.4000000000000021E-2</v>
      </c>
      <c r="E1755">
        <f t="shared" si="163"/>
        <v>0.23900000000000005</v>
      </c>
      <c r="F1755" s="24">
        <f t="shared" si="164"/>
        <v>-3.5316000000000028E-2</v>
      </c>
      <c r="G1755" s="24">
        <f t="shared" si="165"/>
        <v>0.18592885500000006</v>
      </c>
      <c r="H1755" s="24">
        <f t="shared" si="166"/>
        <v>1.728E-2</v>
      </c>
      <c r="I1755" s="24">
        <f t="shared" si="167"/>
        <v>0.16789285500000004</v>
      </c>
      <c r="K1755" s="17">
        <v>1754</v>
      </c>
      <c r="L1755" s="16">
        <f>L1754+dt</f>
        <v>17.529999999999941</v>
      </c>
      <c r="M1755" s="16">
        <f>-springK*(P1754)+grav*mass</f>
        <v>1.0614172887622046</v>
      </c>
      <c r="N1755" s="16">
        <f>Table2[[#This Row],[F]]/mass</f>
        <v>7.0761152584146982</v>
      </c>
      <c r="O1755" s="16">
        <f>N1755*(dt) + O1754</f>
        <v>-0.99658569515319817</v>
      </c>
      <c r="P1755" s="18">
        <f>O1755*dt + P1754</f>
        <v>-0.39904685368919779</v>
      </c>
      <c r="R1755" s="17">
        <v>1754</v>
      </c>
      <c r="S1755" s="16">
        <f>S1754+dt</f>
        <v>17.529999999999941</v>
      </c>
      <c r="T1755" s="16">
        <f>-springK*(W1754)+grav*mass-$Y$2*V1754</f>
        <v>1.0035433087316585</v>
      </c>
      <c r="U1755" s="16">
        <f>Table24[[#This Row],[F]]/mass</f>
        <v>6.6902887248777239</v>
      </c>
      <c r="V1755" s="16">
        <f>U1755*(dt) + V1754</f>
        <v>-0.93803636418013048</v>
      </c>
      <c r="W1755" s="18">
        <f>V1755*dt + W1754</f>
        <v>-0.38941697953738191</v>
      </c>
    </row>
    <row r="1756" spans="1:23" x14ac:dyDescent="0.25">
      <c r="A1756">
        <v>87.7</v>
      </c>
      <c r="B1756">
        <v>0.33800000000000002</v>
      </c>
      <c r="C1756">
        <v>0.5</v>
      </c>
      <c r="D1756">
        <f t="shared" si="162"/>
        <v>-2.0000000000000018E-3</v>
      </c>
      <c r="E1756">
        <f t="shared" si="163"/>
        <v>0.21300000000000002</v>
      </c>
      <c r="F1756" s="24">
        <f t="shared" si="164"/>
        <v>2.9430000000000025E-3</v>
      </c>
      <c r="G1756" s="24">
        <f t="shared" si="165"/>
        <v>0.14767609500000001</v>
      </c>
      <c r="H1756" s="24">
        <f t="shared" si="166"/>
        <v>1.8749999999999999E-2</v>
      </c>
      <c r="I1756" s="24">
        <f t="shared" si="167"/>
        <v>0.169369095</v>
      </c>
      <c r="K1756" s="17">
        <v>1755</v>
      </c>
      <c r="L1756" s="16">
        <f>L1755+dt</f>
        <v>17.539999999999942</v>
      </c>
      <c r="M1756" s="16">
        <f>-springK*(P1755)+grav*mass</f>
        <v>1.1262950175166775</v>
      </c>
      <c r="N1756" s="16">
        <f>Table2[[#This Row],[F]]/mass</f>
        <v>7.5086334501111835</v>
      </c>
      <c r="O1756" s="16">
        <f>N1756*(dt) + O1755</f>
        <v>-0.92149936065208637</v>
      </c>
      <c r="P1756" s="18">
        <f>O1756*dt + P1755</f>
        <v>-0.40826184729571863</v>
      </c>
      <c r="R1756" s="17">
        <v>1755</v>
      </c>
      <c r="S1756" s="16">
        <f>S1755+dt</f>
        <v>17.539999999999942</v>
      </c>
      <c r="T1756" s="16">
        <f>-springK*(W1755)+grav*mass-$Y$2*V1755</f>
        <v>1.0645425731525362</v>
      </c>
      <c r="U1756" s="16">
        <f>Table24[[#This Row],[F]]/mass</f>
        <v>7.0969504876835749</v>
      </c>
      <c r="V1756" s="16">
        <f>U1756*(dt) + V1755</f>
        <v>-0.86706685930329475</v>
      </c>
      <c r="W1756" s="18">
        <f>V1756*dt + W1755</f>
        <v>-0.39808764813041486</v>
      </c>
    </row>
    <row r="1757" spans="1:23" x14ac:dyDescent="0.25">
      <c r="A1757">
        <v>87.75</v>
      </c>
      <c r="B1757">
        <v>0.36199999999999999</v>
      </c>
      <c r="C1757">
        <v>0.47</v>
      </c>
      <c r="D1757">
        <f t="shared" si="162"/>
        <v>-2.5999999999999968E-2</v>
      </c>
      <c r="E1757">
        <f t="shared" si="163"/>
        <v>0.18900000000000006</v>
      </c>
      <c r="F1757" s="24">
        <f t="shared" si="164"/>
        <v>3.8258999999999953E-2</v>
      </c>
      <c r="G1757" s="24">
        <f t="shared" si="165"/>
        <v>0.11627185500000008</v>
      </c>
      <c r="H1757" s="24">
        <f t="shared" si="166"/>
        <v>1.6567499999999999E-2</v>
      </c>
      <c r="I1757" s="24">
        <f t="shared" si="167"/>
        <v>0.17109835500000004</v>
      </c>
      <c r="K1757" s="17">
        <v>1756</v>
      </c>
      <c r="L1757" s="16">
        <f>L1756+dt</f>
        <v>17.549999999999944</v>
      </c>
      <c r="M1757" s="16">
        <f>-springK*(P1756)+grav*mass</f>
        <v>1.1862846258951281</v>
      </c>
      <c r="N1757" s="16">
        <f>Table2[[#This Row],[F]]/mass</f>
        <v>7.9085641726341871</v>
      </c>
      <c r="O1757" s="16">
        <f>N1757*(dt) + O1756</f>
        <v>-0.84241371892574446</v>
      </c>
      <c r="P1757" s="18">
        <f>O1757*dt + P1756</f>
        <v>-0.41668598448497607</v>
      </c>
      <c r="R1757" s="17">
        <v>1756</v>
      </c>
      <c r="S1757" s="16">
        <f>S1756+dt</f>
        <v>17.549999999999944</v>
      </c>
      <c r="T1757" s="16">
        <f>-springK*(W1756)+grav*mass-$Y$2*V1756</f>
        <v>1.1209176561883039</v>
      </c>
      <c r="U1757" s="16">
        <f>Table24[[#This Row],[F]]/mass</f>
        <v>7.4727843745886924</v>
      </c>
      <c r="V1757" s="16">
        <f>U1757*(dt) + V1756</f>
        <v>-0.79233901555740782</v>
      </c>
      <c r="W1757" s="18">
        <f>V1757*dt + W1756</f>
        <v>-0.40601103828598895</v>
      </c>
    </row>
    <row r="1758" spans="1:23" x14ac:dyDescent="0.25">
      <c r="A1758">
        <v>87.8</v>
      </c>
      <c r="B1758">
        <v>0.38400000000000001</v>
      </c>
      <c r="C1758">
        <v>0.39</v>
      </c>
      <c r="D1758">
        <f t="shared" si="162"/>
        <v>-4.7999999999999987E-2</v>
      </c>
      <c r="E1758">
        <f t="shared" si="163"/>
        <v>0.16700000000000004</v>
      </c>
      <c r="F1758" s="24">
        <f t="shared" si="164"/>
        <v>7.0631999999999986E-2</v>
      </c>
      <c r="G1758" s="24">
        <f t="shared" si="165"/>
        <v>9.0778695000000034E-2</v>
      </c>
      <c r="H1758" s="24">
        <f t="shared" si="166"/>
        <v>1.1407500000000001E-2</v>
      </c>
      <c r="I1758" s="24">
        <f t="shared" si="167"/>
        <v>0.17281819500000001</v>
      </c>
      <c r="K1758" s="17">
        <v>1757</v>
      </c>
      <c r="L1758" s="16">
        <f>L1757+dt</f>
        <v>17.559999999999945</v>
      </c>
      <c r="M1758" s="16">
        <f>-springK*(P1757)+grav*mass</f>
        <v>1.241125758997194</v>
      </c>
      <c r="N1758" s="16">
        <f>Table2[[#This Row],[F]]/mass</f>
        <v>8.2741717266479604</v>
      </c>
      <c r="O1758" s="16">
        <f>N1758*(dt) + O1757</f>
        <v>-0.75967200165926485</v>
      </c>
      <c r="P1758" s="18">
        <f>O1758*dt + P1757</f>
        <v>-0.42428270450156874</v>
      </c>
      <c r="R1758" s="17">
        <v>1757</v>
      </c>
      <c r="S1758" s="16">
        <f>S1757+dt</f>
        <v>17.559999999999945</v>
      </c>
      <c r="T1758" s="16">
        <f>-springK*(W1757)+grav*mass-$Y$2*V1757</f>
        <v>1.1724241982573451</v>
      </c>
      <c r="U1758" s="16">
        <f>Table24[[#This Row],[F]]/mass</f>
        <v>7.8161613217156347</v>
      </c>
      <c r="V1758" s="16">
        <f>U1758*(dt) + V1757</f>
        <v>-0.71417740234025151</v>
      </c>
      <c r="W1758" s="18">
        <f>V1758*dt + W1757</f>
        <v>-0.41315281230939144</v>
      </c>
    </row>
    <row r="1759" spans="1:23" x14ac:dyDescent="0.25">
      <c r="A1759">
        <v>87.85</v>
      </c>
      <c r="B1759">
        <v>0.40100000000000002</v>
      </c>
      <c r="C1759">
        <v>0.26</v>
      </c>
      <c r="D1759">
        <f t="shared" si="162"/>
        <v>-6.5000000000000002E-2</v>
      </c>
      <c r="E1759">
        <f t="shared" si="163"/>
        <v>0.15000000000000002</v>
      </c>
      <c r="F1759" s="24">
        <f t="shared" si="164"/>
        <v>9.564750000000001E-2</v>
      </c>
      <c r="G1759" s="24">
        <f t="shared" si="165"/>
        <v>7.3237500000000011E-2</v>
      </c>
      <c r="H1759" s="24">
        <f t="shared" si="166"/>
        <v>5.0700000000000007E-3</v>
      </c>
      <c r="I1759" s="24">
        <f t="shared" si="167"/>
        <v>0.173955</v>
      </c>
      <c r="K1759" s="17">
        <v>1758</v>
      </c>
      <c r="L1759" s="16">
        <f>L1758+dt</f>
        <v>17.569999999999947</v>
      </c>
      <c r="M1759" s="16">
        <f>-springK*(P1758)+grav*mass</f>
        <v>1.2905804063052122</v>
      </c>
      <c r="N1759" s="16">
        <f>Table2[[#This Row],[F]]/mass</f>
        <v>8.6038693753680811</v>
      </c>
      <c r="O1759" s="16">
        <f>N1759*(dt) + O1758</f>
        <v>-0.67363330790558407</v>
      </c>
      <c r="P1759" s="18">
        <f>O1759*dt + P1758</f>
        <v>-0.4310190375806246</v>
      </c>
      <c r="R1759" s="17">
        <v>1758</v>
      </c>
      <c r="S1759" s="16">
        <f>S1758+dt</f>
        <v>17.569999999999947</v>
      </c>
      <c r="T1759" s="16">
        <f>-springK*(W1758)+grav*mass-$Y$2*V1758</f>
        <v>1.2188389855364783</v>
      </c>
      <c r="U1759" s="16">
        <f>Table24[[#This Row],[F]]/mass</f>
        <v>8.1255932369098556</v>
      </c>
      <c r="V1759" s="16">
        <f>U1759*(dt) + V1758</f>
        <v>-0.63292146997115295</v>
      </c>
      <c r="W1759" s="18">
        <f>V1759*dt + W1758</f>
        <v>-0.41948202700910298</v>
      </c>
    </row>
    <row r="1760" spans="1:23" x14ac:dyDescent="0.25">
      <c r="A1760">
        <v>87.9</v>
      </c>
      <c r="B1760">
        <v>0.41099999999999998</v>
      </c>
      <c r="C1760">
        <v>0.11</v>
      </c>
      <c r="D1760">
        <f t="shared" si="162"/>
        <v>-7.4999999999999956E-2</v>
      </c>
      <c r="E1760">
        <f t="shared" si="163"/>
        <v>0.14000000000000007</v>
      </c>
      <c r="F1760" s="24">
        <f t="shared" si="164"/>
        <v>0.11036249999999993</v>
      </c>
      <c r="G1760" s="24">
        <f t="shared" si="165"/>
        <v>6.3798000000000063E-2</v>
      </c>
      <c r="H1760" s="24">
        <f t="shared" si="166"/>
        <v>9.0749999999999989E-4</v>
      </c>
      <c r="I1760" s="24">
        <f t="shared" si="167"/>
        <v>0.175068</v>
      </c>
      <c r="K1760" s="17">
        <v>1759</v>
      </c>
      <c r="L1760" s="16">
        <f>L1759+dt</f>
        <v>17.579999999999949</v>
      </c>
      <c r="M1760" s="16">
        <f>-springK*(P1759)+grav*mass</f>
        <v>1.3344339346498659</v>
      </c>
      <c r="N1760" s="16">
        <f>Table2[[#This Row],[F]]/mass</f>
        <v>8.8962262309991065</v>
      </c>
      <c r="O1760" s="16">
        <f>N1760*(dt) + O1759</f>
        <v>-0.58467104559559302</v>
      </c>
      <c r="P1760" s="18">
        <f>O1760*dt + P1759</f>
        <v>-0.43686574803658051</v>
      </c>
      <c r="R1760" s="17">
        <v>1759</v>
      </c>
      <c r="S1760" s="16">
        <f>S1759+dt</f>
        <v>17.579999999999949</v>
      </c>
      <c r="T1760" s="16">
        <f>-springK*(W1759)+grav*mass-$Y$2*V1759</f>
        <v>1.2599609172992317</v>
      </c>
      <c r="U1760" s="16">
        <f>Table24[[#This Row],[F]]/mass</f>
        <v>8.3997394486615455</v>
      </c>
      <c r="V1760" s="16">
        <f>U1760*(dt) + V1759</f>
        <v>-0.54892407548453748</v>
      </c>
      <c r="W1760" s="18">
        <f>V1760*dt + W1759</f>
        <v>-0.42497126776394833</v>
      </c>
    </row>
    <row r="1761" spans="1:23" x14ac:dyDescent="0.25">
      <c r="A1761">
        <v>87.95</v>
      </c>
      <c r="B1761">
        <v>0.41199999999999998</v>
      </c>
      <c r="C1761">
        <v>-0.05</v>
      </c>
      <c r="D1761">
        <f t="shared" si="162"/>
        <v>-7.5999999999999956E-2</v>
      </c>
      <c r="E1761">
        <f t="shared" si="163"/>
        <v>0.13900000000000007</v>
      </c>
      <c r="F1761" s="24">
        <f t="shared" si="164"/>
        <v>0.11183399999999995</v>
      </c>
      <c r="G1761" s="24">
        <f t="shared" si="165"/>
        <v>6.2889855000000064E-2</v>
      </c>
      <c r="H1761" s="24">
        <f t="shared" si="166"/>
        <v>1.8750000000000003E-4</v>
      </c>
      <c r="I1761" s="24">
        <f t="shared" si="167"/>
        <v>0.17491135500000002</v>
      </c>
      <c r="K1761" s="17">
        <v>1760</v>
      </c>
      <c r="L1761" s="16">
        <f>L1760+dt</f>
        <v>17.58999999999995</v>
      </c>
      <c r="M1761" s="16">
        <f>-springK*(P1760)+grav*mass</f>
        <v>1.3724960197181388</v>
      </c>
      <c r="N1761" s="16">
        <f>Table2[[#This Row],[F]]/mass</f>
        <v>9.1499734647875925</v>
      </c>
      <c r="O1761" s="16">
        <f>N1761*(dt) + O1760</f>
        <v>-0.4931713109477171</v>
      </c>
      <c r="P1761" s="18">
        <f>O1761*dt + P1760</f>
        <v>-0.44179746114605767</v>
      </c>
      <c r="R1761" s="17">
        <v>1760</v>
      </c>
      <c r="S1761" s="16">
        <f>S1760+dt</f>
        <v>17.58999999999995</v>
      </c>
      <c r="T1761" s="16">
        <f>-springK*(W1760)+grav*mass-$Y$2*V1760</f>
        <v>1.2956118772187879</v>
      </c>
      <c r="U1761" s="16">
        <f>Table24[[#This Row],[F]]/mass</f>
        <v>8.6374125147919205</v>
      </c>
      <c r="V1761" s="16">
        <f>U1761*(dt) + V1760</f>
        <v>-0.46254995033661828</v>
      </c>
      <c r="W1761" s="18">
        <f>V1761*dt + W1760</f>
        <v>-0.42959676726731449</v>
      </c>
    </row>
    <row r="1762" spans="1:23" x14ac:dyDescent="0.25">
      <c r="A1762">
        <v>88</v>
      </c>
      <c r="B1762">
        <v>0.40500000000000003</v>
      </c>
      <c r="C1762">
        <v>-0.21</v>
      </c>
      <c r="D1762">
        <f t="shared" si="162"/>
        <v>-6.9000000000000006E-2</v>
      </c>
      <c r="E1762">
        <f t="shared" si="163"/>
        <v>0.14600000000000002</v>
      </c>
      <c r="F1762" s="24">
        <f t="shared" si="164"/>
        <v>0.1015335</v>
      </c>
      <c r="G1762" s="24">
        <f t="shared" si="165"/>
        <v>6.9383580000000014E-2</v>
      </c>
      <c r="H1762" s="24">
        <f t="shared" si="166"/>
        <v>3.3074999999999992E-3</v>
      </c>
      <c r="I1762" s="24">
        <f t="shared" si="167"/>
        <v>0.17422457999999999</v>
      </c>
      <c r="K1762" s="17">
        <v>1761</v>
      </c>
      <c r="L1762" s="16">
        <f>L1761+dt</f>
        <v>17.599999999999952</v>
      </c>
      <c r="M1762" s="16">
        <f>-springK*(P1761)+grav*mass</f>
        <v>1.4046014720608351</v>
      </c>
      <c r="N1762" s="16">
        <f>Table2[[#This Row],[F]]/mass</f>
        <v>9.3640098137389014</v>
      </c>
      <c r="O1762" s="16">
        <f>N1762*(dt) + O1761</f>
        <v>-0.39953121281032811</v>
      </c>
      <c r="P1762" s="18">
        <f>O1762*dt + P1761</f>
        <v>-0.44579277327416095</v>
      </c>
      <c r="R1762" s="17">
        <v>1761</v>
      </c>
      <c r="S1762" s="16">
        <f>S1761+dt</f>
        <v>17.599999999999952</v>
      </c>
      <c r="T1762" s="16">
        <f>-springK*(W1761)+grav*mass-$Y$2*V1761</f>
        <v>1.325637504860554</v>
      </c>
      <c r="U1762" s="16">
        <f>Table24[[#This Row],[F]]/mass</f>
        <v>8.8375833657370269</v>
      </c>
      <c r="V1762" s="16">
        <f>U1762*(dt) + V1761</f>
        <v>-0.37417411667924799</v>
      </c>
      <c r="W1762" s="18">
        <f>V1762*dt + W1761</f>
        <v>-0.43333850843410698</v>
      </c>
    </row>
    <row r="1763" spans="1:23" x14ac:dyDescent="0.25">
      <c r="A1763">
        <v>88.05</v>
      </c>
      <c r="B1763">
        <v>0.39100000000000001</v>
      </c>
      <c r="C1763">
        <v>-0.34</v>
      </c>
      <c r="D1763">
        <f t="shared" si="162"/>
        <v>-5.4999999999999993E-2</v>
      </c>
      <c r="E1763">
        <f t="shared" si="163"/>
        <v>0.16000000000000003</v>
      </c>
      <c r="F1763" s="24">
        <f t="shared" si="164"/>
        <v>8.0932499999999991E-2</v>
      </c>
      <c r="G1763" s="24">
        <f t="shared" si="165"/>
        <v>8.3328000000000041E-2</v>
      </c>
      <c r="H1763" s="24">
        <f t="shared" si="166"/>
        <v>8.6700000000000006E-3</v>
      </c>
      <c r="I1763" s="24">
        <f t="shared" si="167"/>
        <v>0.17293050000000004</v>
      </c>
      <c r="K1763" s="17">
        <v>1762</v>
      </c>
      <c r="L1763" s="16">
        <f>L1762+dt</f>
        <v>17.609999999999953</v>
      </c>
      <c r="M1763" s="16">
        <f>-springK*(P1762)+grav*mass</f>
        <v>1.4306109540147876</v>
      </c>
      <c r="N1763" s="16">
        <f>Table2[[#This Row],[F]]/mass</f>
        <v>9.5374063600985846</v>
      </c>
      <c r="O1763" s="16">
        <f>N1763*(dt) + O1762</f>
        <v>-0.30415714920934223</v>
      </c>
      <c r="P1763" s="18">
        <f>O1763*dt + P1762</f>
        <v>-0.44883434476625439</v>
      </c>
      <c r="R1763" s="17">
        <v>1762</v>
      </c>
      <c r="S1763" s="16">
        <f>S1762+dt</f>
        <v>17.609999999999953</v>
      </c>
      <c r="T1763" s="16">
        <f>-springK*(W1762)+grav*mass-$Y$2*V1762</f>
        <v>1.3499078640227153</v>
      </c>
      <c r="U1763" s="16">
        <f>Table24[[#This Row],[F]]/mass</f>
        <v>8.9993857601514353</v>
      </c>
      <c r="V1763" s="16">
        <f>U1763*(dt) + V1762</f>
        <v>-0.28418025907773364</v>
      </c>
      <c r="W1763" s="18">
        <f>V1763*dt + W1762</f>
        <v>-0.4361803110248843</v>
      </c>
    </row>
    <row r="1764" spans="1:23" x14ac:dyDescent="0.25">
      <c r="A1764">
        <v>88.1</v>
      </c>
      <c r="B1764">
        <v>0.371</v>
      </c>
      <c r="C1764">
        <v>-0.44</v>
      </c>
      <c r="D1764">
        <f t="shared" si="162"/>
        <v>-3.4999999999999976E-2</v>
      </c>
      <c r="E1764">
        <f t="shared" si="163"/>
        <v>0.18000000000000005</v>
      </c>
      <c r="F1764" s="24">
        <f t="shared" si="164"/>
        <v>5.1502499999999965E-2</v>
      </c>
      <c r="G1764" s="24">
        <f t="shared" si="165"/>
        <v>0.10546200000000006</v>
      </c>
      <c r="H1764" s="24">
        <f t="shared" si="166"/>
        <v>1.4519999999999998E-2</v>
      </c>
      <c r="I1764" s="24">
        <f t="shared" si="167"/>
        <v>0.17148450000000001</v>
      </c>
      <c r="K1764" s="17">
        <v>1763</v>
      </c>
      <c r="L1764" s="16">
        <f>L1763+dt</f>
        <v>17.619999999999955</v>
      </c>
      <c r="M1764" s="16">
        <f>-springK*(P1763)+grav*mass</f>
        <v>1.4504115844283161</v>
      </c>
      <c r="N1764" s="16">
        <f>Table2[[#This Row],[F]]/mass</f>
        <v>9.6694105628554414</v>
      </c>
      <c r="O1764" s="16">
        <f>N1764*(dt) + O1763</f>
        <v>-0.20746304358078782</v>
      </c>
      <c r="P1764" s="18">
        <f>O1764*dt + P1763</f>
        <v>-0.45090897520206225</v>
      </c>
      <c r="R1764" s="17">
        <v>1763</v>
      </c>
      <c r="S1764" s="16">
        <f>S1763+dt</f>
        <v>17.619999999999955</v>
      </c>
      <c r="T1764" s="16">
        <f>-springK*(W1763)+grav*mass-$Y$2*V1763</f>
        <v>1.3683180050310746</v>
      </c>
      <c r="U1764" s="16">
        <f>Table24[[#This Row],[F]]/mass</f>
        <v>9.1221200335404973</v>
      </c>
      <c r="V1764" s="16">
        <f>U1764*(dt) + V1763</f>
        <v>-0.19295905874232866</v>
      </c>
      <c r="W1764" s="18">
        <f>V1764*dt + W1763</f>
        <v>-0.43810990161230762</v>
      </c>
    </row>
    <row r="1765" spans="1:23" x14ac:dyDescent="0.25">
      <c r="A1765">
        <v>88.15</v>
      </c>
      <c r="B1765">
        <v>0.34699999999999998</v>
      </c>
      <c r="C1765">
        <v>-0.49</v>
      </c>
      <c r="D1765">
        <f t="shared" si="162"/>
        <v>-1.0999999999999954E-2</v>
      </c>
      <c r="E1765">
        <f t="shared" si="163"/>
        <v>0.20400000000000007</v>
      </c>
      <c r="F1765" s="24">
        <f t="shared" si="164"/>
        <v>1.6186499999999934E-2</v>
      </c>
      <c r="G1765" s="24">
        <f t="shared" si="165"/>
        <v>0.13546008000000009</v>
      </c>
      <c r="H1765" s="24">
        <f t="shared" si="166"/>
        <v>1.8007499999999999E-2</v>
      </c>
      <c r="I1765" s="24">
        <f t="shared" si="167"/>
        <v>0.16965408000000004</v>
      </c>
      <c r="K1765" s="17">
        <v>1764</v>
      </c>
      <c r="L1765" s="16">
        <f>L1764+dt</f>
        <v>17.629999999999956</v>
      </c>
      <c r="M1765" s="16">
        <f>-springK*(P1764)+grav*mass</f>
        <v>1.4639174285654251</v>
      </c>
      <c r="N1765" s="16">
        <f>Table2[[#This Row],[F]]/mass</f>
        <v>9.7594495237695007</v>
      </c>
      <c r="O1765" s="16">
        <f>N1765*(dt) + O1764</f>
        <v>-0.10986854834309281</v>
      </c>
      <c r="P1765" s="18">
        <f>O1765*dt + P1764</f>
        <v>-0.4520076606854932</v>
      </c>
      <c r="R1765" s="17">
        <v>1764</v>
      </c>
      <c r="S1765" s="16">
        <f>S1764+dt</f>
        <v>17.629999999999956</v>
      </c>
      <c r="T1765" s="16">
        <f>-springK*(W1764)+grav*mass-$Y$2*V1764</f>
        <v>1.3807884185548647</v>
      </c>
      <c r="U1765" s="16">
        <f>Table24[[#This Row],[F]]/mass</f>
        <v>9.2052561236990975</v>
      </c>
      <c r="V1765" s="16">
        <f>U1765*(dt) + V1764</f>
        <v>-0.10090649750533769</v>
      </c>
      <c r="W1765" s="18">
        <f>V1765*dt + W1764</f>
        <v>-0.43911896658736099</v>
      </c>
    </row>
    <row r="1766" spans="1:23" x14ac:dyDescent="0.25">
      <c r="A1766">
        <v>88.2</v>
      </c>
      <c r="B1766">
        <v>0.32200000000000001</v>
      </c>
      <c r="C1766">
        <v>-0.49</v>
      </c>
      <c r="D1766">
        <f t="shared" si="162"/>
        <v>1.4000000000000012E-2</v>
      </c>
      <c r="E1766">
        <f t="shared" si="163"/>
        <v>0.22900000000000004</v>
      </c>
      <c r="F1766" s="24">
        <f t="shared" si="164"/>
        <v>-2.0601000000000015E-2</v>
      </c>
      <c r="G1766" s="24">
        <f t="shared" si="165"/>
        <v>0.17069545500000005</v>
      </c>
      <c r="H1766" s="24">
        <f t="shared" si="166"/>
        <v>1.8007499999999999E-2</v>
      </c>
      <c r="I1766" s="24">
        <f t="shared" si="167"/>
        <v>0.16810195500000005</v>
      </c>
      <c r="K1766" s="17">
        <v>1765</v>
      </c>
      <c r="L1766" s="16">
        <f>L1765+dt</f>
        <v>17.639999999999958</v>
      </c>
      <c r="M1766" s="16">
        <f>-springK*(P1765)+grav*mass</f>
        <v>1.4710698710625605</v>
      </c>
      <c r="N1766" s="16">
        <f>Table2[[#This Row],[F]]/mass</f>
        <v>9.8071324737504035</v>
      </c>
      <c r="O1766" s="16">
        <f>N1766*(dt) + O1765</f>
        <v>-1.1797223605588783E-2</v>
      </c>
      <c r="P1766" s="18">
        <f>O1766*dt + P1765</f>
        <v>-0.45212563292154906</v>
      </c>
      <c r="R1766" s="17">
        <v>1765</v>
      </c>
      <c r="S1766" s="16">
        <f>S1765+dt</f>
        <v>17.639999999999958</v>
      </c>
      <c r="T1766" s="16">
        <f>-springK*(W1765)+grav*mass-$Y$2*V1765</f>
        <v>1.387265378981225</v>
      </c>
      <c r="U1766" s="16">
        <f>Table24[[#This Row],[F]]/mass</f>
        <v>9.2484358598748333</v>
      </c>
      <c r="V1766" s="16">
        <f>U1766*(dt) + V1765</f>
        <v>-8.4221389065893548E-3</v>
      </c>
      <c r="W1766" s="18">
        <f>V1766*dt + W1765</f>
        <v>-0.43920318797642688</v>
      </c>
    </row>
    <row r="1767" spans="1:23" x14ac:dyDescent="0.25">
      <c r="A1767">
        <v>88.25</v>
      </c>
      <c r="B1767">
        <v>0.29799999999999999</v>
      </c>
      <c r="C1767">
        <v>-0.44</v>
      </c>
      <c r="D1767">
        <f t="shared" si="162"/>
        <v>3.8000000000000034E-2</v>
      </c>
      <c r="E1767">
        <f t="shared" si="163"/>
        <v>0.25300000000000006</v>
      </c>
      <c r="F1767" s="24">
        <f t="shared" si="164"/>
        <v>-5.591700000000005E-2</v>
      </c>
      <c r="G1767" s="24">
        <f t="shared" si="165"/>
        <v>0.20834929500000007</v>
      </c>
      <c r="H1767" s="24">
        <f t="shared" si="166"/>
        <v>1.4519999999999998E-2</v>
      </c>
      <c r="I1767" s="24">
        <f t="shared" si="167"/>
        <v>0.16695229500000003</v>
      </c>
      <c r="K1767" s="17">
        <v>1766</v>
      </c>
      <c r="L1767" s="16">
        <f>L1766+dt</f>
        <v>17.649999999999959</v>
      </c>
      <c r="M1767" s="16">
        <f>-springK*(P1766)+grav*mass</f>
        <v>1.4718378703192843</v>
      </c>
      <c r="N1767" s="16">
        <f>Table2[[#This Row],[F]]/mass</f>
        <v>9.8122524687952293</v>
      </c>
      <c r="O1767" s="16">
        <f>N1767*(dt) + O1766</f>
        <v>8.6325301082363512E-2</v>
      </c>
      <c r="P1767" s="18">
        <f>O1767*dt + P1766</f>
        <v>-0.45126237991072543</v>
      </c>
      <c r="R1767" s="17">
        <v>1766</v>
      </c>
      <c r="S1767" s="16">
        <f>S1766+dt</f>
        <v>17.649999999999959</v>
      </c>
      <c r="T1767" s="16">
        <f>-springK*(W1766)+grav*mass-$Y$2*V1766</f>
        <v>1.3877211758654453</v>
      </c>
      <c r="U1767" s="16">
        <f>Table24[[#This Row],[F]]/mass</f>
        <v>9.2514745057696359</v>
      </c>
      <c r="V1767" s="16">
        <f>U1767*(dt) + V1766</f>
        <v>8.4092606151107002E-2</v>
      </c>
      <c r="W1767" s="18">
        <f>V1767*dt + W1766</f>
        <v>-0.43836226191491579</v>
      </c>
    </row>
    <row r="1768" spans="1:23" x14ac:dyDescent="0.25">
      <c r="A1768">
        <v>88.3</v>
      </c>
      <c r="B1768">
        <v>0.27800000000000002</v>
      </c>
      <c r="C1768">
        <v>-0.34</v>
      </c>
      <c r="D1768">
        <f t="shared" si="162"/>
        <v>5.7999999999999996E-2</v>
      </c>
      <c r="E1768">
        <f t="shared" si="163"/>
        <v>0.27300000000000002</v>
      </c>
      <c r="F1768" s="24">
        <f t="shared" si="164"/>
        <v>-8.5346999999999992E-2</v>
      </c>
      <c r="G1768" s="24">
        <f t="shared" si="165"/>
        <v>0.24259189500000003</v>
      </c>
      <c r="H1768" s="24">
        <f t="shared" si="166"/>
        <v>8.6700000000000006E-3</v>
      </c>
      <c r="I1768" s="24">
        <f t="shared" si="167"/>
        <v>0.16591489500000006</v>
      </c>
      <c r="K1768" s="17">
        <v>1767</v>
      </c>
      <c r="L1768" s="16">
        <f>L1767+dt</f>
        <v>17.659999999999961</v>
      </c>
      <c r="M1768" s="16">
        <f>-springK*(P1767)+grav*mass</f>
        <v>1.4662180932188222</v>
      </c>
      <c r="N1768" s="16">
        <f>Table2[[#This Row],[F]]/mass</f>
        <v>9.7747872881254825</v>
      </c>
      <c r="O1768" s="16">
        <f>N1768*(dt) + O1767</f>
        <v>0.18407317396361833</v>
      </c>
      <c r="P1768" s="18">
        <f>O1768*dt + P1767</f>
        <v>-0.44942164817108926</v>
      </c>
      <c r="R1768" s="17">
        <v>1767</v>
      </c>
      <c r="S1768" s="16">
        <f>S1767+dt</f>
        <v>17.659999999999961</v>
      </c>
      <c r="T1768" s="16">
        <f>-springK*(W1767)+grav*mass-$Y$2*V1767</f>
        <v>1.3821542324599503</v>
      </c>
      <c r="U1768" s="16">
        <f>Table24[[#This Row],[F]]/mass</f>
        <v>9.2143615497330025</v>
      </c>
      <c r="V1768" s="16">
        <f>U1768*(dt) + V1767</f>
        <v>0.17623622164843702</v>
      </c>
      <c r="W1768" s="18">
        <f>V1768*dt + W1767</f>
        <v>-0.43659989969843144</v>
      </c>
    </row>
    <row r="1769" spans="1:23" x14ac:dyDescent="0.25">
      <c r="A1769">
        <v>88.35</v>
      </c>
      <c r="B1769">
        <v>0.26500000000000001</v>
      </c>
      <c r="C1769">
        <v>-0.21</v>
      </c>
      <c r="D1769">
        <f t="shared" si="162"/>
        <v>7.1000000000000008E-2</v>
      </c>
      <c r="E1769">
        <f t="shared" si="163"/>
        <v>0.28600000000000003</v>
      </c>
      <c r="F1769" s="24">
        <f t="shared" si="164"/>
        <v>-0.10447650000000001</v>
      </c>
      <c r="G1769" s="24">
        <f t="shared" si="165"/>
        <v>0.26624598000000005</v>
      </c>
      <c r="H1769" s="24">
        <f t="shared" si="166"/>
        <v>3.3074999999999992E-3</v>
      </c>
      <c r="I1769" s="24">
        <f t="shared" si="167"/>
        <v>0.16507698000000001</v>
      </c>
      <c r="K1769" s="17">
        <v>1768</v>
      </c>
      <c r="L1769" s="16">
        <f>L1768+dt</f>
        <v>17.669999999999963</v>
      </c>
      <c r="M1769" s="16">
        <f>-springK*(P1768)+grav*mass</f>
        <v>1.4542349295937911</v>
      </c>
      <c r="N1769" s="16">
        <f>Table2[[#This Row],[F]]/mass</f>
        <v>9.6948995306252748</v>
      </c>
      <c r="O1769" s="16">
        <f>N1769*(dt) + O1768</f>
        <v>0.28102216926987111</v>
      </c>
      <c r="P1769" s="18">
        <f>O1769*dt + P1768</f>
        <v>-0.44661142647839053</v>
      </c>
      <c r="R1769" s="17">
        <v>1768</v>
      </c>
      <c r="S1769" s="16">
        <f>S1768+dt</f>
        <v>17.669999999999963</v>
      </c>
      <c r="T1769" s="16">
        <f>-springK*(W1768)+grav*mass-$Y$2*V1768</f>
        <v>1.37058911081514</v>
      </c>
      <c r="U1769" s="16">
        <f>Table24[[#This Row],[F]]/mass</f>
        <v>9.1372607387676013</v>
      </c>
      <c r="V1769" s="16">
        <f>U1769*(dt) + V1768</f>
        <v>0.26760882903611305</v>
      </c>
      <c r="W1769" s="18">
        <f>V1769*dt + W1768</f>
        <v>-0.43392381140807029</v>
      </c>
    </row>
    <row r="1770" spans="1:23" x14ac:dyDescent="0.25">
      <c r="A1770">
        <v>88.4</v>
      </c>
      <c r="B1770">
        <v>0.25800000000000001</v>
      </c>
      <c r="C1770">
        <v>-0.05</v>
      </c>
      <c r="D1770">
        <f t="shared" si="162"/>
        <v>7.8000000000000014E-2</v>
      </c>
      <c r="E1770">
        <f t="shared" si="163"/>
        <v>0.29300000000000004</v>
      </c>
      <c r="F1770" s="24">
        <f t="shared" si="164"/>
        <v>-0.11477700000000003</v>
      </c>
      <c r="G1770" s="24">
        <f t="shared" si="165"/>
        <v>0.27943849500000006</v>
      </c>
      <c r="H1770" s="24">
        <f t="shared" si="166"/>
        <v>1.8750000000000003E-4</v>
      </c>
      <c r="I1770" s="24">
        <f t="shared" si="167"/>
        <v>0.16484899500000005</v>
      </c>
      <c r="K1770" s="17">
        <v>1769</v>
      </c>
      <c r="L1770" s="16">
        <f>L1769+dt</f>
        <v>17.679999999999964</v>
      </c>
      <c r="M1770" s="16">
        <f>-springK*(P1769)+grav*mass</f>
        <v>1.4359403863743221</v>
      </c>
      <c r="N1770" s="16">
        <f>Table2[[#This Row],[F]]/mass</f>
        <v>9.5729359091621475</v>
      </c>
      <c r="O1770" s="16">
        <f>N1770*(dt) + O1769</f>
        <v>0.37675152836149262</v>
      </c>
      <c r="P1770" s="18">
        <f>O1770*dt + P1769</f>
        <v>-0.44284391119477562</v>
      </c>
      <c r="R1770" s="17">
        <v>1769</v>
      </c>
      <c r="S1770" s="16">
        <f>S1769+dt</f>
        <v>17.679999999999964</v>
      </c>
      <c r="T1770" s="16">
        <f>-springK*(W1769)+grav*mass-$Y$2*V1769</f>
        <v>1.3530764034375016</v>
      </c>
      <c r="U1770" s="16">
        <f>Table24[[#This Row],[F]]/mass</f>
        <v>9.0205093562500114</v>
      </c>
      <c r="V1770" s="16">
        <f>U1770*(dt) + V1769</f>
        <v>0.35781392259861317</v>
      </c>
      <c r="W1770" s="18">
        <f>V1770*dt + W1769</f>
        <v>-0.43034567218208414</v>
      </c>
    </row>
    <row r="1771" spans="1:23" x14ac:dyDescent="0.25">
      <c r="A1771">
        <v>88.45</v>
      </c>
      <c r="B1771">
        <v>0.26</v>
      </c>
      <c r="C1771">
        <v>0.11</v>
      </c>
      <c r="D1771">
        <f t="shared" si="162"/>
        <v>7.6000000000000012E-2</v>
      </c>
      <c r="E1771">
        <f t="shared" si="163"/>
        <v>0.29100000000000004</v>
      </c>
      <c r="F1771" s="24">
        <f t="shared" si="164"/>
        <v>-0.11183400000000003</v>
      </c>
      <c r="G1771" s="24">
        <f t="shared" si="165"/>
        <v>0.27563665500000006</v>
      </c>
      <c r="H1771" s="24">
        <f t="shared" si="166"/>
        <v>9.0749999999999989E-4</v>
      </c>
      <c r="I1771" s="24">
        <f t="shared" si="167"/>
        <v>0.16471015500000002</v>
      </c>
      <c r="K1771" s="17">
        <v>1770</v>
      </c>
      <c r="L1771" s="16">
        <f>L1770+dt</f>
        <v>17.689999999999966</v>
      </c>
      <c r="M1771" s="16">
        <f>-springK*(P1770)+grav*mass</f>
        <v>1.4114138618779892</v>
      </c>
      <c r="N1771" s="16">
        <f>Table2[[#This Row],[F]]/mass</f>
        <v>9.4094257458532624</v>
      </c>
      <c r="O1771" s="16">
        <f>N1771*(dt) + O1770</f>
        <v>0.47084578582002523</v>
      </c>
      <c r="P1771" s="18">
        <f>O1771*dt + P1770</f>
        <v>-0.43813545333657539</v>
      </c>
      <c r="R1771" s="17">
        <v>1770</v>
      </c>
      <c r="S1771" s="16">
        <f>S1770+dt</f>
        <v>17.689999999999966</v>
      </c>
      <c r="T1771" s="16">
        <f>-springK*(W1770)+grav*mass-$Y$2*V1770</f>
        <v>1.3296925119827692</v>
      </c>
      <c r="U1771" s="16">
        <f>Table24[[#This Row],[F]]/mass</f>
        <v>8.8646167465517944</v>
      </c>
      <c r="V1771" s="16">
        <f>U1771*(dt) + V1770</f>
        <v>0.44646009006413112</v>
      </c>
      <c r="W1771" s="18">
        <f>V1771*dt + W1770</f>
        <v>-0.42588107128144281</v>
      </c>
    </row>
    <row r="1772" spans="1:23" x14ac:dyDescent="0.25">
      <c r="A1772">
        <v>88.5</v>
      </c>
      <c r="B1772">
        <v>0.26900000000000002</v>
      </c>
      <c r="C1772">
        <v>0.26</v>
      </c>
      <c r="D1772">
        <f t="shared" si="162"/>
        <v>6.7000000000000004E-2</v>
      </c>
      <c r="E1772">
        <f t="shared" si="163"/>
        <v>0.28200000000000003</v>
      </c>
      <c r="F1772" s="24">
        <f t="shared" si="164"/>
        <v>-9.8590499999999998E-2</v>
      </c>
      <c r="G1772" s="24">
        <f t="shared" si="165"/>
        <v>0.25885062000000003</v>
      </c>
      <c r="H1772" s="24">
        <f t="shared" si="166"/>
        <v>5.0700000000000007E-3</v>
      </c>
      <c r="I1772" s="24">
        <f t="shared" si="167"/>
        <v>0.16533012000000002</v>
      </c>
      <c r="K1772" s="17">
        <v>1771</v>
      </c>
      <c r="L1772" s="16">
        <f>L1771+dt</f>
        <v>17.699999999999967</v>
      </c>
      <c r="M1772" s="16">
        <f>-springK*(P1771)+grav*mass</f>
        <v>1.3807618012211058</v>
      </c>
      <c r="N1772" s="16">
        <f>Table2[[#This Row],[F]]/mass</f>
        <v>9.205078674807373</v>
      </c>
      <c r="O1772" s="16">
        <f>N1772*(dt) + O1771</f>
        <v>0.562896572568099</v>
      </c>
      <c r="P1772" s="18">
        <f>O1772*dt + P1771</f>
        <v>-0.43250648761089439</v>
      </c>
      <c r="R1772" s="17">
        <v>1771</v>
      </c>
      <c r="S1772" s="16">
        <f>S1771+dt</f>
        <v>17.699999999999967</v>
      </c>
      <c r="T1772" s="16">
        <f>-springK*(W1771)+grav*mass-$Y$2*V1771</f>
        <v>1.3005393139521284</v>
      </c>
      <c r="U1772" s="16">
        <f>Table24[[#This Row],[F]]/mass</f>
        <v>8.6702620930141894</v>
      </c>
      <c r="V1772" s="16">
        <f>U1772*(dt) + V1771</f>
        <v>0.53316271099427304</v>
      </c>
      <c r="W1772" s="18">
        <f>V1772*dt + W1771</f>
        <v>-0.42054944417150009</v>
      </c>
    </row>
    <row r="1773" spans="1:23" x14ac:dyDescent="0.25">
      <c r="A1773">
        <v>88.55</v>
      </c>
      <c r="B1773">
        <v>0.28499999999999998</v>
      </c>
      <c r="C1773">
        <v>0.38</v>
      </c>
      <c r="D1773">
        <f t="shared" si="162"/>
        <v>5.1000000000000045E-2</v>
      </c>
      <c r="E1773">
        <f t="shared" si="163"/>
        <v>0.26600000000000007</v>
      </c>
      <c r="F1773" s="24">
        <f t="shared" si="164"/>
        <v>-7.5046500000000071E-2</v>
      </c>
      <c r="G1773" s="24">
        <f t="shared" si="165"/>
        <v>0.23031078000000013</v>
      </c>
      <c r="H1773" s="24">
        <f t="shared" si="166"/>
        <v>1.0829999999999999E-2</v>
      </c>
      <c r="I1773" s="24">
        <f t="shared" si="167"/>
        <v>0.16609428000000007</v>
      </c>
      <c r="K1773" s="17">
        <v>1772</v>
      </c>
      <c r="L1773" s="16">
        <f>L1772+dt</f>
        <v>17.709999999999969</v>
      </c>
      <c r="M1773" s="16">
        <f>-springK*(P1772)+grav*mass</f>
        <v>1.3441172343469223</v>
      </c>
      <c r="N1773" s="16">
        <f>Table2[[#This Row],[F]]/mass</f>
        <v>8.9607815623128158</v>
      </c>
      <c r="O1773" s="16">
        <f>N1773*(dt) + O1772</f>
        <v>0.65250438819122714</v>
      </c>
      <c r="P1773" s="18">
        <f>O1773*dt + P1772</f>
        <v>-0.42598144372898211</v>
      </c>
      <c r="R1773" s="17">
        <v>1772</v>
      </c>
      <c r="S1773" s="16">
        <f>S1772+dt</f>
        <v>17.709999999999969</v>
      </c>
      <c r="T1773" s="16">
        <f>-springK*(W1772)+grav*mass-$Y$2*V1772</f>
        <v>1.265743718845471</v>
      </c>
      <c r="U1773" s="16">
        <f>Table24[[#This Row],[F]]/mass</f>
        <v>8.4382914589698075</v>
      </c>
      <c r="V1773" s="16">
        <f>U1773*(dt) + V1772</f>
        <v>0.61754562558397108</v>
      </c>
      <c r="W1773" s="18">
        <f>V1773*dt + W1772</f>
        <v>-0.41437398791566038</v>
      </c>
    </row>
    <row r="1774" spans="1:23" x14ac:dyDescent="0.25">
      <c r="A1774">
        <v>88.6</v>
      </c>
      <c r="B1774">
        <v>0.307</v>
      </c>
      <c r="C1774">
        <v>0.46</v>
      </c>
      <c r="D1774">
        <f t="shared" si="162"/>
        <v>2.9000000000000026E-2</v>
      </c>
      <c r="E1774">
        <f t="shared" si="163"/>
        <v>0.24400000000000005</v>
      </c>
      <c r="F1774" s="24">
        <f t="shared" si="164"/>
        <v>-4.2673500000000045E-2</v>
      </c>
      <c r="G1774" s="24">
        <f t="shared" si="165"/>
        <v>0.19378968000000008</v>
      </c>
      <c r="H1774" s="24">
        <f t="shared" si="166"/>
        <v>1.5869999999999999E-2</v>
      </c>
      <c r="I1774" s="24">
        <f t="shared" si="167"/>
        <v>0.16698618000000004</v>
      </c>
      <c r="K1774" s="17">
        <v>1773</v>
      </c>
      <c r="L1774" s="16">
        <f>L1773+dt</f>
        <v>17.71999999999997</v>
      </c>
      <c r="M1774" s="16">
        <f>-springK*(P1773)+grav*mass</f>
        <v>1.3016391986756732</v>
      </c>
      <c r="N1774" s="16">
        <f>Table2[[#This Row],[F]]/mass</f>
        <v>8.6775946578378225</v>
      </c>
      <c r="O1774" s="16">
        <f>N1774*(dt) + O1773</f>
        <v>0.73928033476960531</v>
      </c>
      <c r="P1774" s="18">
        <f>O1774*dt + P1773</f>
        <v>-0.41858864038128607</v>
      </c>
      <c r="R1774" s="17">
        <v>1773</v>
      </c>
      <c r="S1774" s="16">
        <f>S1773+dt</f>
        <v>17.71999999999997</v>
      </c>
      <c r="T1774" s="16">
        <f>-springK*(W1773)+grav*mass-$Y$2*V1773</f>
        <v>1.2254571157053651</v>
      </c>
      <c r="U1774" s="16">
        <f>Table24[[#This Row],[F]]/mass</f>
        <v>8.1697141047024342</v>
      </c>
      <c r="V1774" s="16">
        <f>U1774*(dt) + V1773</f>
        <v>0.69924276663099538</v>
      </c>
      <c r="W1774" s="18">
        <f>V1774*dt + W1773</f>
        <v>-0.40738156024935041</v>
      </c>
    </row>
    <row r="1775" spans="1:23" x14ac:dyDescent="0.25">
      <c r="A1775">
        <v>88.65</v>
      </c>
      <c r="B1775">
        <v>0.33200000000000002</v>
      </c>
      <c r="C1775">
        <v>0.5</v>
      </c>
      <c r="D1775">
        <f t="shared" si="162"/>
        <v>4.0000000000000036E-3</v>
      </c>
      <c r="E1775">
        <f t="shared" si="163"/>
        <v>0.21900000000000003</v>
      </c>
      <c r="F1775" s="24">
        <f t="shared" si="164"/>
        <v>-5.8860000000000049E-3</v>
      </c>
      <c r="G1775" s="24">
        <f t="shared" si="165"/>
        <v>0.15611305500000003</v>
      </c>
      <c r="H1775" s="24">
        <f t="shared" si="166"/>
        <v>1.8749999999999999E-2</v>
      </c>
      <c r="I1775" s="24">
        <f t="shared" si="167"/>
        <v>0.16897705500000001</v>
      </c>
      <c r="K1775" s="17">
        <v>1774</v>
      </c>
      <c r="L1775" s="16">
        <f>L1774+dt</f>
        <v>17.729999999999972</v>
      </c>
      <c r="M1775" s="16">
        <f>-springK*(P1774)+grav*mass</f>
        <v>1.253512048882172</v>
      </c>
      <c r="N1775" s="16">
        <f>Table2[[#This Row],[F]]/mass</f>
        <v>8.3567469925478139</v>
      </c>
      <c r="O1775" s="16">
        <f>N1775*(dt) + O1774</f>
        <v>0.82284780469508345</v>
      </c>
      <c r="P1775" s="18">
        <f>O1775*dt + P1774</f>
        <v>-0.41036016233433525</v>
      </c>
      <c r="R1775" s="17">
        <v>1774</v>
      </c>
      <c r="S1775" s="16">
        <f>S1774+dt</f>
        <v>17.729999999999972</v>
      </c>
      <c r="T1775" s="16">
        <f>-springK*(W1774)+grav*mass-$Y$2*V1774</f>
        <v>1.1798547144566398</v>
      </c>
      <c r="U1775" s="16">
        <f>Table24[[#This Row],[F]]/mass</f>
        <v>7.8656980963775993</v>
      </c>
      <c r="V1775" s="16">
        <f>U1775*(dt) + V1774</f>
        <v>0.77789974759477132</v>
      </c>
      <c r="W1775" s="18">
        <f>V1775*dt + W1774</f>
        <v>-0.39960256277340267</v>
      </c>
    </row>
    <row r="1776" spans="1:23" x14ac:dyDescent="0.25">
      <c r="A1776">
        <v>88.7</v>
      </c>
      <c r="B1776">
        <v>0.35699999999999998</v>
      </c>
      <c r="C1776">
        <v>0.47</v>
      </c>
      <c r="D1776">
        <f t="shared" si="162"/>
        <v>-2.0999999999999963E-2</v>
      </c>
      <c r="E1776">
        <f t="shared" si="163"/>
        <v>0.19400000000000006</v>
      </c>
      <c r="F1776" s="24">
        <f t="shared" si="164"/>
        <v>3.0901499999999946E-2</v>
      </c>
      <c r="G1776" s="24">
        <f t="shared" si="165"/>
        <v>0.12250518000000007</v>
      </c>
      <c r="H1776" s="24">
        <f t="shared" si="166"/>
        <v>1.6567499999999999E-2</v>
      </c>
      <c r="I1776" s="24">
        <f t="shared" si="167"/>
        <v>0.16997418000000003</v>
      </c>
      <c r="K1776" s="17">
        <v>1775</v>
      </c>
      <c r="L1776" s="16">
        <f>L1775+dt</f>
        <v>17.739999999999974</v>
      </c>
      <c r="M1776" s="16">
        <f>-springK*(P1775)+grav*mass</f>
        <v>1.1999446567965222</v>
      </c>
      <c r="N1776" s="16">
        <f>Table2[[#This Row],[F]]/mass</f>
        <v>7.9996310453101485</v>
      </c>
      <c r="O1776" s="16">
        <f>N1776*(dt) + O1775</f>
        <v>0.90284411514818497</v>
      </c>
      <c r="P1776" s="18">
        <f>O1776*dt + P1775</f>
        <v>-0.40133172118285343</v>
      </c>
      <c r="R1776" s="17">
        <v>1775</v>
      </c>
      <c r="S1776" s="16">
        <f>S1775+dt</f>
        <v>17.739999999999974</v>
      </c>
      <c r="T1776" s="16">
        <f>-springK*(W1775)+grav*mass-$Y$2*V1775</f>
        <v>1.1291347839072565</v>
      </c>
      <c r="U1776" s="16">
        <f>Table24[[#This Row],[F]]/mass</f>
        <v>7.5275652260483774</v>
      </c>
      <c r="V1776" s="16">
        <f>U1776*(dt) + V1775</f>
        <v>0.85317539985525515</v>
      </c>
      <c r="W1776" s="18">
        <f>V1776*dt + W1775</f>
        <v>-0.39107080877485012</v>
      </c>
    </row>
    <row r="1777" spans="1:23" x14ac:dyDescent="0.25">
      <c r="A1777">
        <v>88.75</v>
      </c>
      <c r="B1777">
        <v>0.379</v>
      </c>
      <c r="C1777">
        <v>0.4</v>
      </c>
      <c r="D1777">
        <f t="shared" si="162"/>
        <v>-4.2999999999999983E-2</v>
      </c>
      <c r="E1777">
        <f t="shared" si="163"/>
        <v>0.17200000000000004</v>
      </c>
      <c r="F1777" s="24">
        <f t="shared" si="164"/>
        <v>6.3274499999999984E-2</v>
      </c>
      <c r="G1777" s="24">
        <f t="shared" si="165"/>
        <v>9.6295920000000035E-2</v>
      </c>
      <c r="H1777" s="24">
        <f t="shared" si="166"/>
        <v>1.2000000000000002E-2</v>
      </c>
      <c r="I1777" s="24">
        <f t="shared" si="167"/>
        <v>0.17157042000000003</v>
      </c>
      <c r="K1777" s="17">
        <v>1776</v>
      </c>
      <c r="L1777" s="16">
        <f>L1776+dt</f>
        <v>17.749999999999975</v>
      </c>
      <c r="M1777" s="16">
        <f>-springK*(P1776)+grav*mass</f>
        <v>1.1411695049003756</v>
      </c>
      <c r="N1777" s="16">
        <f>Table2[[#This Row],[F]]/mass</f>
        <v>7.6077966993358377</v>
      </c>
      <c r="O1777" s="16">
        <f>N1777*(dt) + O1776</f>
        <v>0.9789220821415433</v>
      </c>
      <c r="P1777" s="18">
        <f>O1777*dt + P1776</f>
        <v>-0.39154250036143801</v>
      </c>
      <c r="R1777" s="17">
        <v>1776</v>
      </c>
      <c r="S1777" s="16">
        <f>S1776+dt</f>
        <v>17.749999999999975</v>
      </c>
      <c r="T1777" s="16">
        <f>-springK*(W1776)+grav*mass-$Y$2*V1776</f>
        <v>1.0735177897244188</v>
      </c>
      <c r="U1777" s="16">
        <f>Table24[[#This Row],[F]]/mass</f>
        <v>7.156785264829459</v>
      </c>
      <c r="V1777" s="16">
        <f>U1777*(dt) + V1776</f>
        <v>0.92474325250354972</v>
      </c>
      <c r="W1777" s="18">
        <f>V1777*dt + W1776</f>
        <v>-0.38182337624981461</v>
      </c>
    </row>
    <row r="1778" spans="1:23" x14ac:dyDescent="0.25">
      <c r="A1778">
        <v>88.8</v>
      </c>
      <c r="B1778">
        <v>0.39700000000000002</v>
      </c>
      <c r="C1778">
        <v>0.28999999999999998</v>
      </c>
      <c r="D1778">
        <f t="shared" si="162"/>
        <v>-6.0999999999999999E-2</v>
      </c>
      <c r="E1778">
        <f t="shared" si="163"/>
        <v>0.15400000000000003</v>
      </c>
      <c r="F1778" s="24">
        <f t="shared" si="164"/>
        <v>8.9761500000000008E-2</v>
      </c>
      <c r="G1778" s="24">
        <f t="shared" si="165"/>
        <v>7.7195580000000028E-2</v>
      </c>
      <c r="H1778" s="24">
        <f t="shared" si="166"/>
        <v>6.3074999999999997E-3</v>
      </c>
      <c r="I1778" s="24">
        <f t="shared" si="167"/>
        <v>0.17326458000000003</v>
      </c>
      <c r="K1778" s="17">
        <v>1777</v>
      </c>
      <c r="L1778" s="16">
        <f>L1777+dt</f>
        <v>17.759999999999977</v>
      </c>
      <c r="M1778" s="16">
        <f>-springK*(P1777)+grav*mass</f>
        <v>1.0774416773529614</v>
      </c>
      <c r="N1778" s="16">
        <f>Table2[[#This Row],[F]]/mass</f>
        <v>7.1829445156864091</v>
      </c>
      <c r="O1778" s="16">
        <f>N1778*(dt) + O1777</f>
        <v>1.0507515272984074</v>
      </c>
      <c r="P1778" s="18">
        <f>O1778*dt + P1777</f>
        <v>-0.38103498508845396</v>
      </c>
      <c r="R1778" s="17">
        <v>1777</v>
      </c>
      <c r="S1778" s="16">
        <f>S1777+dt</f>
        <v>17.759999999999977</v>
      </c>
      <c r="T1778" s="16">
        <f>-springK*(W1777)+grav*mass-$Y$2*V1777</f>
        <v>1.0132454361337897</v>
      </c>
      <c r="U1778" s="16">
        <f>Table24[[#This Row],[F]]/mass</f>
        <v>6.7549695742252647</v>
      </c>
      <c r="V1778" s="16">
        <f>U1778*(dt) + V1777</f>
        <v>0.99229294824580239</v>
      </c>
      <c r="W1778" s="18">
        <f>V1778*dt + W1777</f>
        <v>-0.37190044676735656</v>
      </c>
    </row>
    <row r="1779" spans="1:23" x14ac:dyDescent="0.25">
      <c r="A1779">
        <v>88.85</v>
      </c>
      <c r="B1779">
        <v>0.40799999999999997</v>
      </c>
      <c r="C1779">
        <v>0.15</v>
      </c>
      <c r="D1779">
        <f t="shared" si="162"/>
        <v>-7.1999999999999953E-2</v>
      </c>
      <c r="E1779">
        <f t="shared" si="163"/>
        <v>0.14300000000000007</v>
      </c>
      <c r="F1779" s="24">
        <f t="shared" si="164"/>
        <v>0.10594799999999993</v>
      </c>
      <c r="G1779" s="24">
        <f t="shared" si="165"/>
        <v>6.6561495000000054E-2</v>
      </c>
      <c r="H1779" s="24">
        <f t="shared" si="166"/>
        <v>1.6875E-3</v>
      </c>
      <c r="I1779" s="24">
        <f t="shared" si="167"/>
        <v>0.17419699499999999</v>
      </c>
      <c r="K1779" s="17">
        <v>1778</v>
      </c>
      <c r="L1779" s="16">
        <f>L1778+dt</f>
        <v>17.769999999999978</v>
      </c>
      <c r="M1779" s="16">
        <f>-springK*(P1778)+grav*mass</f>
        <v>1.009037752925835</v>
      </c>
      <c r="N1779" s="16">
        <f>Table2[[#This Row],[F]]/mass</f>
        <v>6.7269183528388998</v>
      </c>
      <c r="O1779" s="16">
        <f>N1779*(dt) + O1778</f>
        <v>1.1180207108267963</v>
      </c>
      <c r="P1779" s="18">
        <f>O1779*dt + P1778</f>
        <v>-0.36985477798018601</v>
      </c>
      <c r="R1779" s="17">
        <v>1778</v>
      </c>
      <c r="S1779" s="16">
        <f>S1778+dt</f>
        <v>17.769999999999978</v>
      </c>
      <c r="T1779" s="16">
        <f>-springK*(W1778)+grav*mass-$Y$2*V1778</f>
        <v>0.94857961550724545</v>
      </c>
      <c r="U1779" s="16">
        <f>Table24[[#This Row],[F]]/mass</f>
        <v>6.323864103381637</v>
      </c>
      <c r="V1779" s="16">
        <f>U1779*(dt) + V1778</f>
        <v>1.0555315892796187</v>
      </c>
      <c r="W1779" s="18">
        <f>V1779*dt + W1778</f>
        <v>-0.36134513087456038</v>
      </c>
    </row>
    <row r="1780" spans="1:23" x14ac:dyDescent="0.25">
      <c r="A1780">
        <v>88.9</v>
      </c>
      <c r="B1780">
        <v>0.41199999999999998</v>
      </c>
      <c r="C1780">
        <v>-0.01</v>
      </c>
      <c r="D1780">
        <f t="shared" si="162"/>
        <v>-7.5999999999999956E-2</v>
      </c>
      <c r="E1780">
        <f t="shared" si="163"/>
        <v>0.13900000000000007</v>
      </c>
      <c r="F1780" s="24">
        <f t="shared" si="164"/>
        <v>0.11183399999999995</v>
      </c>
      <c r="G1780" s="24">
        <f t="shared" si="165"/>
        <v>6.2889855000000064E-2</v>
      </c>
      <c r="H1780" s="24">
        <f t="shared" si="166"/>
        <v>7.5000000000000002E-6</v>
      </c>
      <c r="I1780" s="24">
        <f t="shared" si="167"/>
        <v>0.174731355</v>
      </c>
      <c r="K1780" s="17">
        <v>1779</v>
      </c>
      <c r="L1780" s="16">
        <f>L1779+dt</f>
        <v>17.77999999999998</v>
      </c>
      <c r="M1780" s="16">
        <f>-springK*(P1779)+grav*mass</f>
        <v>0.93625460465101074</v>
      </c>
      <c r="N1780" s="16">
        <f>Table2[[#This Row],[F]]/mass</f>
        <v>6.2416973643400722</v>
      </c>
      <c r="O1780" s="16">
        <f>N1780*(dt) + O1779</f>
        <v>1.1804376844701971</v>
      </c>
      <c r="P1780" s="18">
        <f>O1780*dt + P1779</f>
        <v>-0.35805040113548403</v>
      </c>
      <c r="R1780" s="17">
        <v>1779</v>
      </c>
      <c r="S1780" s="16">
        <f>S1779+dt</f>
        <v>17.77999999999998</v>
      </c>
      <c r="T1780" s="16">
        <f>-springK*(W1779)+grav*mass-$Y$2*V1779</f>
        <v>0.87980127040410838</v>
      </c>
      <c r="U1780" s="16">
        <f>Table24[[#This Row],[F]]/mass</f>
        <v>5.865341802694056</v>
      </c>
      <c r="V1780" s="16">
        <f>U1780*(dt) + V1779</f>
        <v>1.1141850073065591</v>
      </c>
      <c r="W1780" s="18">
        <f>V1780*dt + W1779</f>
        <v>-0.35020328080149477</v>
      </c>
    </row>
    <row r="1781" spans="1:23" x14ac:dyDescent="0.25">
      <c r="A1781">
        <v>88.95</v>
      </c>
      <c r="B1781">
        <v>0.40699999999999997</v>
      </c>
      <c r="C1781">
        <v>-0.17</v>
      </c>
      <c r="D1781">
        <f t="shared" si="162"/>
        <v>-7.0999999999999952E-2</v>
      </c>
      <c r="E1781">
        <f t="shared" si="163"/>
        <v>0.14400000000000007</v>
      </c>
      <c r="F1781" s="24">
        <f t="shared" si="164"/>
        <v>0.10447649999999993</v>
      </c>
      <c r="G1781" s="24">
        <f t="shared" si="165"/>
        <v>6.7495680000000072E-2</v>
      </c>
      <c r="H1781" s="24">
        <f t="shared" si="166"/>
        <v>2.1675000000000002E-3</v>
      </c>
      <c r="I1781" s="24">
        <f t="shared" si="167"/>
        <v>0.17413967999999999</v>
      </c>
      <c r="K1781" s="17">
        <v>1780</v>
      </c>
      <c r="L1781" s="16">
        <f>L1780+dt</f>
        <v>17.789999999999981</v>
      </c>
      <c r="M1781" s="16">
        <f>-springK*(P1780)+grav*mass</f>
        <v>0.85940811139200091</v>
      </c>
      <c r="N1781" s="16">
        <f>Table2[[#This Row],[F]]/mass</f>
        <v>5.7293874092800063</v>
      </c>
      <c r="O1781" s="16">
        <f>N1781*(dt) + O1780</f>
        <v>1.2377315585629973</v>
      </c>
      <c r="P1781" s="18">
        <f>O1781*dt + P1780</f>
        <v>-0.34567308554985404</v>
      </c>
      <c r="R1781" s="17">
        <v>1780</v>
      </c>
      <c r="S1781" s="16">
        <f>S1780+dt</f>
        <v>17.789999999999981</v>
      </c>
      <c r="T1781" s="16">
        <f>-springK*(W1780)+grav*mass-$Y$2*V1780</f>
        <v>0.80720917301042439</v>
      </c>
      <c r="U1781" s="16">
        <f>Table24[[#This Row],[F]]/mass</f>
        <v>5.3813944867361627</v>
      </c>
      <c r="V1781" s="16">
        <f>U1781*(dt) + V1780</f>
        <v>1.1679989521739207</v>
      </c>
      <c r="W1781" s="18">
        <f>V1781*dt + W1780</f>
        <v>-0.33852329127975556</v>
      </c>
    </row>
    <row r="1782" spans="1:23" x14ac:dyDescent="0.25">
      <c r="A1782">
        <v>89</v>
      </c>
      <c r="B1782">
        <v>0.39500000000000002</v>
      </c>
      <c r="C1782">
        <v>-0.31</v>
      </c>
      <c r="D1782">
        <f t="shared" si="162"/>
        <v>-5.8999999999999997E-2</v>
      </c>
      <c r="E1782">
        <f t="shared" si="163"/>
        <v>0.15600000000000003</v>
      </c>
      <c r="F1782" s="24">
        <f t="shared" si="164"/>
        <v>8.6818499999999993E-2</v>
      </c>
      <c r="G1782" s="24">
        <f t="shared" si="165"/>
        <v>7.9213680000000022E-2</v>
      </c>
      <c r="H1782" s="24">
        <f t="shared" si="166"/>
        <v>7.2075000000000004E-3</v>
      </c>
      <c r="I1782" s="24">
        <f t="shared" si="167"/>
        <v>0.17323968000000003</v>
      </c>
      <c r="K1782" s="17">
        <v>1781</v>
      </c>
      <c r="L1782" s="16">
        <f>L1781+dt</f>
        <v>17.799999999999983</v>
      </c>
      <c r="M1782" s="16">
        <f>-springK*(P1781)+grav*mass</f>
        <v>0.77883178692954957</v>
      </c>
      <c r="N1782" s="16">
        <f>Table2[[#This Row],[F]]/mass</f>
        <v>5.1922119128636641</v>
      </c>
      <c r="O1782" s="16">
        <f>N1782*(dt) + O1781</f>
        <v>1.2896536776916339</v>
      </c>
      <c r="P1782" s="18">
        <f>O1782*dt + P1781</f>
        <v>-0.33277654877293772</v>
      </c>
      <c r="R1782" s="17">
        <v>1781</v>
      </c>
      <c r="S1782" s="16">
        <f>S1781+dt</f>
        <v>17.799999999999983</v>
      </c>
      <c r="T1782" s="16">
        <f>-springK*(W1781)+grav*mass-$Y$2*V1781</f>
        <v>0.73111862727903476</v>
      </c>
      <c r="U1782" s="16">
        <f>Table24[[#This Row],[F]]/mass</f>
        <v>4.8741241818602319</v>
      </c>
      <c r="V1782" s="16">
        <f>U1782*(dt) + V1781</f>
        <v>1.2167401939925231</v>
      </c>
      <c r="W1782" s="18">
        <f>V1782*dt + W1781</f>
        <v>-0.32635588933983034</v>
      </c>
    </row>
    <row r="1783" spans="1:23" x14ac:dyDescent="0.25">
      <c r="A1783">
        <v>89.05</v>
      </c>
      <c r="B1783">
        <v>0.376</v>
      </c>
      <c r="C1783">
        <v>-0.42</v>
      </c>
      <c r="D1783">
        <f t="shared" si="162"/>
        <v>-3.999999999999998E-2</v>
      </c>
      <c r="E1783">
        <f t="shared" si="163"/>
        <v>0.17500000000000004</v>
      </c>
      <c r="F1783" s="24">
        <f t="shared" si="164"/>
        <v>5.8859999999999968E-2</v>
      </c>
      <c r="G1783" s="24">
        <f t="shared" si="165"/>
        <v>9.9684375000000047E-2</v>
      </c>
      <c r="H1783" s="24">
        <f t="shared" si="166"/>
        <v>1.3229999999999997E-2</v>
      </c>
      <c r="I1783" s="24">
        <f t="shared" si="167"/>
        <v>0.17177437500000001</v>
      </c>
      <c r="K1783" s="17">
        <v>1782</v>
      </c>
      <c r="L1783" s="16">
        <f>L1782+dt</f>
        <v>17.809999999999985</v>
      </c>
      <c r="M1783" s="16">
        <f>-springK*(P1782)+grav*mass</f>
        <v>0.69487533251182465</v>
      </c>
      <c r="N1783" s="16">
        <f>Table2[[#This Row],[F]]/mass</f>
        <v>4.6325022167454977</v>
      </c>
      <c r="O1783" s="16">
        <f>N1783*(dt) + O1782</f>
        <v>1.3359786998590888</v>
      </c>
      <c r="P1783" s="18">
        <f>O1783*dt + P1782</f>
        <v>-0.31941676177434686</v>
      </c>
      <c r="R1783" s="17">
        <v>1782</v>
      </c>
      <c r="S1783" s="16">
        <f>S1782+dt</f>
        <v>17.809999999999985</v>
      </c>
      <c r="T1783" s="16">
        <f>-springK*(W1782)+grav*mass-$Y$2*V1782</f>
        <v>0.65186009940830292</v>
      </c>
      <c r="U1783" s="16">
        <f>Table24[[#This Row],[F]]/mass</f>
        <v>4.3457339960553529</v>
      </c>
      <c r="V1783" s="16">
        <f>U1783*(dt) + V1782</f>
        <v>1.2601975339530767</v>
      </c>
      <c r="W1783" s="18">
        <f>V1783*dt + W1782</f>
        <v>-0.31375391400029956</v>
      </c>
    </row>
    <row r="1784" spans="1:23" x14ac:dyDescent="0.25">
      <c r="A1784">
        <v>89.1</v>
      </c>
      <c r="B1784">
        <v>0.35299999999999998</v>
      </c>
      <c r="C1784">
        <v>-0.48</v>
      </c>
      <c r="D1784">
        <f t="shared" si="162"/>
        <v>-1.699999999999996E-2</v>
      </c>
      <c r="E1784">
        <f t="shared" si="163"/>
        <v>0.19800000000000006</v>
      </c>
      <c r="F1784" s="24">
        <f t="shared" si="164"/>
        <v>2.5015499999999941E-2</v>
      </c>
      <c r="G1784" s="24">
        <f t="shared" si="165"/>
        <v>0.12760902000000007</v>
      </c>
      <c r="H1784" s="24">
        <f t="shared" si="166"/>
        <v>1.728E-2</v>
      </c>
      <c r="I1784" s="24">
        <f t="shared" si="167"/>
        <v>0.16990452</v>
      </c>
      <c r="K1784" s="17">
        <v>1783</v>
      </c>
      <c r="L1784" s="16">
        <f>L1783+dt</f>
        <v>17.819999999999986</v>
      </c>
      <c r="M1784" s="16">
        <f>-springK*(P1783)+grav*mass</f>
        <v>0.60790311915099804</v>
      </c>
      <c r="N1784" s="16">
        <f>Table2[[#This Row],[F]]/mass</f>
        <v>4.0526874610066539</v>
      </c>
      <c r="O1784" s="16">
        <f>N1784*(dt) + O1783</f>
        <v>1.3765055744691552</v>
      </c>
      <c r="P1784" s="18">
        <f>O1784*dt + P1783</f>
        <v>-0.3056517060296553</v>
      </c>
      <c r="R1784" s="17">
        <v>1783</v>
      </c>
      <c r="S1784" s="16">
        <f>S1783+dt</f>
        <v>17.819999999999986</v>
      </c>
      <c r="T1784" s="16">
        <f>-springK*(W1783)+grav*mass-$Y$2*V1783</f>
        <v>0.56977778260799694</v>
      </c>
      <c r="U1784" s="16">
        <f>Table24[[#This Row],[F]]/mass</f>
        <v>3.7985185507199799</v>
      </c>
      <c r="V1784" s="16">
        <f>U1784*(dt) + V1783</f>
        <v>1.2981827194602764</v>
      </c>
      <c r="W1784" s="18">
        <f>V1784*dt + W1783</f>
        <v>-0.30077208680569678</v>
      </c>
    </row>
    <row r="1785" spans="1:23" x14ac:dyDescent="0.25">
      <c r="A1785">
        <v>89.15</v>
      </c>
      <c r="B1785">
        <v>0.32800000000000001</v>
      </c>
      <c r="C1785">
        <v>-0.49</v>
      </c>
      <c r="D1785">
        <f t="shared" si="162"/>
        <v>8.0000000000000071E-3</v>
      </c>
      <c r="E1785">
        <f t="shared" si="163"/>
        <v>0.22300000000000003</v>
      </c>
      <c r="F1785" s="24">
        <f t="shared" si="164"/>
        <v>-1.177200000000001E-2</v>
      </c>
      <c r="G1785" s="24">
        <f t="shared" si="165"/>
        <v>0.16186789500000004</v>
      </c>
      <c r="H1785" s="24">
        <f t="shared" si="166"/>
        <v>1.8007499999999999E-2</v>
      </c>
      <c r="I1785" s="24">
        <f t="shared" si="167"/>
        <v>0.16810339500000004</v>
      </c>
      <c r="K1785" s="17">
        <v>1784</v>
      </c>
      <c r="L1785" s="16">
        <f>L1784+dt</f>
        <v>17.829999999999988</v>
      </c>
      <c r="M1785" s="16">
        <f>-springK*(P1784)+grav*mass</f>
        <v>0.51829260625305595</v>
      </c>
      <c r="N1785" s="16">
        <f>Table2[[#This Row],[F]]/mass</f>
        <v>3.4552840416870398</v>
      </c>
      <c r="O1785" s="16">
        <f>N1785*(dt) + O1784</f>
        <v>1.4110584148860257</v>
      </c>
      <c r="P1785" s="18">
        <f>O1785*dt + P1784</f>
        <v>-0.29154112188079506</v>
      </c>
      <c r="R1785" s="17">
        <v>1784</v>
      </c>
      <c r="S1785" s="16">
        <f>S1784+dt</f>
        <v>17.829999999999988</v>
      </c>
      <c r="T1785" s="16">
        <f>-springK*(W1784)+grav*mass-$Y$2*V1784</f>
        <v>0.48522810238562575</v>
      </c>
      <c r="U1785" s="16">
        <f>Table24[[#This Row],[F]]/mass</f>
        <v>3.2348540159041717</v>
      </c>
      <c r="V1785" s="16">
        <f>U1785*(dt) + V1784</f>
        <v>1.3305312596193182</v>
      </c>
      <c r="W1785" s="18">
        <f>V1785*dt + W1784</f>
        <v>-0.28746677420950362</v>
      </c>
    </row>
    <row r="1786" spans="1:23" x14ac:dyDescent="0.25">
      <c r="A1786">
        <v>89.2</v>
      </c>
      <c r="B1786">
        <v>0.30399999999999999</v>
      </c>
      <c r="C1786">
        <v>-0.45</v>
      </c>
      <c r="D1786">
        <f t="shared" si="162"/>
        <v>3.2000000000000028E-2</v>
      </c>
      <c r="E1786">
        <f t="shared" si="163"/>
        <v>0.24700000000000005</v>
      </c>
      <c r="F1786" s="24">
        <f t="shared" si="164"/>
        <v>-4.708800000000004E-2</v>
      </c>
      <c r="G1786" s="24">
        <f t="shared" si="165"/>
        <v>0.19858429500000008</v>
      </c>
      <c r="H1786" s="24">
        <f t="shared" si="166"/>
        <v>1.51875E-2</v>
      </c>
      <c r="I1786" s="24">
        <f t="shared" si="167"/>
        <v>0.16668379500000002</v>
      </c>
      <c r="K1786" s="17">
        <v>1785</v>
      </c>
      <c r="L1786" s="16">
        <f>L1785+dt</f>
        <v>17.839999999999989</v>
      </c>
      <c r="M1786" s="16">
        <f>-springK*(P1785)+grav*mass</f>
        <v>0.42643270344397566</v>
      </c>
      <c r="N1786" s="16">
        <f>Table2[[#This Row],[F]]/mass</f>
        <v>2.8428846896265045</v>
      </c>
      <c r="O1786" s="16">
        <f>N1786*(dt) + O1785</f>
        <v>1.4394872617822907</v>
      </c>
      <c r="P1786" s="18">
        <f>O1786*dt + P1785</f>
        <v>-0.27714624926297216</v>
      </c>
      <c r="R1786" s="17">
        <v>1785</v>
      </c>
      <c r="S1786" s="16">
        <f>S1785+dt</f>
        <v>17.839999999999989</v>
      </c>
      <c r="T1786" s="16">
        <f>-springK*(W1785)+grav*mass-$Y$2*V1785</f>
        <v>0.39857816884424907</v>
      </c>
      <c r="U1786" s="16">
        <f>Table24[[#This Row],[F]]/mass</f>
        <v>2.657187792294994</v>
      </c>
      <c r="V1786" s="16">
        <f>U1786*(dt) + V1785</f>
        <v>1.3571031375422682</v>
      </c>
      <c r="W1786" s="18">
        <f>V1786*dt + W1785</f>
        <v>-0.27389574283408091</v>
      </c>
    </row>
    <row r="1787" spans="1:23" x14ac:dyDescent="0.25">
      <c r="A1787">
        <v>89.25</v>
      </c>
      <c r="B1787">
        <v>0.28299999999999997</v>
      </c>
      <c r="C1787">
        <v>-0.36</v>
      </c>
      <c r="D1787">
        <f t="shared" si="162"/>
        <v>5.3000000000000047E-2</v>
      </c>
      <c r="E1787">
        <f t="shared" si="163"/>
        <v>0.26800000000000007</v>
      </c>
      <c r="F1787" s="24">
        <f t="shared" si="164"/>
        <v>-7.7989500000000073E-2</v>
      </c>
      <c r="G1787" s="24">
        <f t="shared" si="165"/>
        <v>0.23378712000000013</v>
      </c>
      <c r="H1787" s="24">
        <f t="shared" si="166"/>
        <v>9.7199999999999995E-3</v>
      </c>
      <c r="I1787" s="24">
        <f t="shared" si="167"/>
        <v>0.16551762000000006</v>
      </c>
      <c r="K1787" s="17">
        <v>1786</v>
      </c>
      <c r="L1787" s="16">
        <f>L1786+dt</f>
        <v>17.849999999999991</v>
      </c>
      <c r="M1787" s="16">
        <f>-springK*(P1786)+grav*mass</f>
        <v>0.33272208270194858</v>
      </c>
      <c r="N1787" s="16">
        <f>Table2[[#This Row],[F]]/mass</f>
        <v>2.2181472180129909</v>
      </c>
      <c r="O1787" s="16">
        <f>N1787*(dt) + O1786</f>
        <v>1.4616687339624206</v>
      </c>
      <c r="P1787" s="18">
        <f>O1787*dt + P1786</f>
        <v>-0.26252956192334798</v>
      </c>
      <c r="R1787" s="17">
        <v>1786</v>
      </c>
      <c r="S1787" s="16">
        <f>S1786+dt</f>
        <v>17.849999999999991</v>
      </c>
      <c r="T1787" s="16">
        <f>-springK*(W1786)+grav*mass-$Y$2*V1786</f>
        <v>0.31020418271232436</v>
      </c>
      <c r="U1787" s="16">
        <f>Table24[[#This Row],[F]]/mass</f>
        <v>2.0680278847488291</v>
      </c>
      <c r="V1787" s="16">
        <f>U1787*(dt) + V1786</f>
        <v>1.3777834163897564</v>
      </c>
      <c r="W1787" s="18">
        <f>V1787*dt + W1786</f>
        <v>-0.26011790867018336</v>
      </c>
    </row>
    <row r="1788" spans="1:23" x14ac:dyDescent="0.25">
      <c r="A1788">
        <v>89.3</v>
      </c>
      <c r="B1788">
        <v>0.26700000000000002</v>
      </c>
      <c r="C1788">
        <v>-0.23</v>
      </c>
      <c r="D1788">
        <f t="shared" si="162"/>
        <v>6.9000000000000006E-2</v>
      </c>
      <c r="E1788">
        <f t="shared" si="163"/>
        <v>0.28400000000000003</v>
      </c>
      <c r="F1788" s="24">
        <f t="shared" si="164"/>
        <v>-0.1015335</v>
      </c>
      <c r="G1788" s="24">
        <f t="shared" si="165"/>
        <v>0.26253528000000004</v>
      </c>
      <c r="H1788" s="24">
        <f t="shared" si="166"/>
        <v>3.9674999999999997E-3</v>
      </c>
      <c r="I1788" s="24">
        <f t="shared" si="167"/>
        <v>0.16496928000000005</v>
      </c>
      <c r="K1788" s="17">
        <v>1787</v>
      </c>
      <c r="L1788" s="16">
        <f>L1787+dt</f>
        <v>17.859999999999992</v>
      </c>
      <c r="M1788" s="16">
        <f>-springK*(P1787)+grav*mass</f>
        <v>0.23756744812099528</v>
      </c>
      <c r="N1788" s="16">
        <f>Table2[[#This Row],[F]]/mass</f>
        <v>1.583782987473302</v>
      </c>
      <c r="O1788" s="16">
        <f>N1788*(dt) + O1787</f>
        <v>1.4775065638371536</v>
      </c>
      <c r="P1788" s="18">
        <f>O1788*dt + P1787</f>
        <v>-0.24775449628497645</v>
      </c>
      <c r="R1788" s="17">
        <v>1787</v>
      </c>
      <c r="S1788" s="16">
        <f>S1787+dt</f>
        <v>17.859999999999992</v>
      </c>
      <c r="T1788" s="16">
        <f>-springK*(W1787)+grav*mass-$Y$2*V1787</f>
        <v>0.22048980202650378</v>
      </c>
      <c r="U1788" s="16">
        <f>Table24[[#This Row],[F]]/mass</f>
        <v>1.4699320135100253</v>
      </c>
      <c r="V1788" s="16">
        <f>U1788*(dt) + V1787</f>
        <v>1.3924827365248567</v>
      </c>
      <c r="W1788" s="18">
        <f>V1788*dt + W1787</f>
        <v>-0.24619308130493481</v>
      </c>
    </row>
    <row r="1789" spans="1:23" x14ac:dyDescent="0.25">
      <c r="A1789">
        <v>89.35</v>
      </c>
      <c r="B1789">
        <v>0.25900000000000001</v>
      </c>
      <c r="C1789">
        <v>-0.08</v>
      </c>
      <c r="D1789">
        <f t="shared" si="162"/>
        <v>7.7000000000000013E-2</v>
      </c>
      <c r="E1789">
        <f t="shared" si="163"/>
        <v>0.29200000000000004</v>
      </c>
      <c r="F1789" s="24">
        <f t="shared" si="164"/>
        <v>-0.11330550000000002</v>
      </c>
      <c r="G1789" s="24">
        <f t="shared" si="165"/>
        <v>0.27753432000000006</v>
      </c>
      <c r="H1789" s="24">
        <f t="shared" si="166"/>
        <v>4.8000000000000001E-4</v>
      </c>
      <c r="I1789" s="24">
        <f t="shared" si="167"/>
        <v>0.16470882000000006</v>
      </c>
      <c r="K1789" s="17">
        <v>1788</v>
      </c>
      <c r="L1789" s="16">
        <f>L1788+dt</f>
        <v>17.869999999999994</v>
      </c>
      <c r="M1789" s="16">
        <f>-springK*(P1788)+grav*mass</f>
        <v>0.14138177081519654</v>
      </c>
      <c r="N1789" s="16">
        <f>Table2[[#This Row],[F]]/mass</f>
        <v>0.94254513876797696</v>
      </c>
      <c r="O1789" s="16">
        <f>N1789*(dt) + O1788</f>
        <v>1.4869320152248333</v>
      </c>
      <c r="P1789" s="18">
        <f>O1789*dt + P1788</f>
        <v>-0.23288517613272811</v>
      </c>
      <c r="R1789" s="17">
        <v>1788</v>
      </c>
      <c r="S1789" s="16">
        <f>S1788+dt</f>
        <v>17.869999999999994</v>
      </c>
      <c r="T1789" s="16">
        <f>-springK*(W1788)+grav*mass-$Y$2*V1788</f>
        <v>0.12982447655860069</v>
      </c>
      <c r="U1789" s="16">
        <f>Table24[[#This Row],[F]]/mass</f>
        <v>0.86549651039067133</v>
      </c>
      <c r="V1789" s="16">
        <f>U1789*(dt) + V1788</f>
        <v>1.4011377016287634</v>
      </c>
      <c r="W1789" s="18">
        <f>V1789*dt + W1788</f>
        <v>-0.23218170428864718</v>
      </c>
    </row>
    <row r="1790" spans="1:23" x14ac:dyDescent="0.25">
      <c r="A1790">
        <v>89.4</v>
      </c>
      <c r="B1790">
        <v>0.25900000000000001</v>
      </c>
      <c r="C1790">
        <v>0.08</v>
      </c>
      <c r="D1790">
        <f t="shared" si="162"/>
        <v>7.7000000000000013E-2</v>
      </c>
      <c r="E1790">
        <f t="shared" si="163"/>
        <v>0.29200000000000004</v>
      </c>
      <c r="F1790" s="24">
        <f t="shared" si="164"/>
        <v>-0.11330550000000002</v>
      </c>
      <c r="G1790" s="24">
        <f t="shared" si="165"/>
        <v>0.27753432000000006</v>
      </c>
      <c r="H1790" s="24">
        <f t="shared" si="166"/>
        <v>4.8000000000000001E-4</v>
      </c>
      <c r="I1790" s="24">
        <f t="shared" si="167"/>
        <v>0.16470882000000006</v>
      </c>
      <c r="K1790" s="17">
        <v>1789</v>
      </c>
      <c r="L1790" s="16">
        <f>L1789+dt</f>
        <v>17.879999999999995</v>
      </c>
      <c r="M1790" s="16">
        <f>-springK*(P1789)+grav*mass</f>
        <v>4.4582496624059997E-2</v>
      </c>
      <c r="N1790" s="16">
        <f>Table2[[#This Row],[F]]/mass</f>
        <v>0.2972166441604</v>
      </c>
      <c r="O1790" s="16">
        <f>N1790*(dt) + O1789</f>
        <v>1.4899041816664373</v>
      </c>
      <c r="P1790" s="18">
        <f>O1790*dt + P1789</f>
        <v>-0.21798613431606373</v>
      </c>
      <c r="R1790" s="17">
        <v>1789</v>
      </c>
      <c r="S1790" s="16">
        <f>S1789+dt</f>
        <v>17.879999999999995</v>
      </c>
      <c r="T1790" s="16">
        <f>-springK*(W1789)+grav*mass-$Y$2*V1789</f>
        <v>3.860175721746438E-2</v>
      </c>
      <c r="U1790" s="16">
        <f>Table24[[#This Row],[F]]/mass</f>
        <v>0.25734504811642922</v>
      </c>
      <c r="V1790" s="16">
        <f>U1790*(dt) + V1789</f>
        <v>1.4037111521099277</v>
      </c>
      <c r="W1790" s="18">
        <f>V1790*dt + W1789</f>
        <v>-0.21814459276754791</v>
      </c>
    </row>
    <row r="1791" spans="1:23" x14ac:dyDescent="0.25">
      <c r="A1791">
        <v>89.45</v>
      </c>
      <c r="B1791">
        <v>0.26700000000000002</v>
      </c>
      <c r="C1791">
        <v>0.23</v>
      </c>
      <c r="D1791">
        <f t="shared" si="162"/>
        <v>6.9000000000000006E-2</v>
      </c>
      <c r="E1791">
        <f t="shared" si="163"/>
        <v>0.28400000000000003</v>
      </c>
      <c r="F1791" s="24">
        <f t="shared" si="164"/>
        <v>-0.1015335</v>
      </c>
      <c r="G1791" s="24">
        <f t="shared" si="165"/>
        <v>0.26253528000000004</v>
      </c>
      <c r="H1791" s="24">
        <f t="shared" si="166"/>
        <v>3.9674999999999997E-3</v>
      </c>
      <c r="I1791" s="24">
        <f t="shared" si="167"/>
        <v>0.16496928000000005</v>
      </c>
      <c r="K1791" s="17">
        <v>1790</v>
      </c>
      <c r="L1791" s="16">
        <f>L1790+dt</f>
        <v>17.889999999999997</v>
      </c>
      <c r="M1791" s="16">
        <f>-springK*(P1790)+grav*mass</f>
        <v>-5.2410265602425232E-2</v>
      </c>
      <c r="N1791" s="16">
        <f>Table2[[#This Row],[F]]/mass</f>
        <v>-0.3494017706828349</v>
      </c>
      <c r="O1791" s="16">
        <f>N1791*(dt) + O1790</f>
        <v>1.486410163959609</v>
      </c>
      <c r="P1791" s="18">
        <f>O1791*dt + P1790</f>
        <v>-0.20312203267646764</v>
      </c>
      <c r="R1791" s="17">
        <v>1790</v>
      </c>
      <c r="S1791" s="16">
        <f>S1790+dt</f>
        <v>17.889999999999997</v>
      </c>
      <c r="T1791" s="16">
        <f>-springK*(W1790)+grav*mass-$Y$2*V1790</f>
        <v>-5.2782412235373076E-2</v>
      </c>
      <c r="U1791" s="16">
        <f>Table24[[#This Row],[F]]/mass</f>
        <v>-0.3518827482358205</v>
      </c>
      <c r="V1791" s="16">
        <f>U1791*(dt) + V1790</f>
        <v>1.4001923246275696</v>
      </c>
      <c r="W1791" s="18">
        <f>V1791*dt + W1790</f>
        <v>-0.20414266952127222</v>
      </c>
    </row>
    <row r="1792" spans="1:23" x14ac:dyDescent="0.25">
      <c r="A1792">
        <v>89.5</v>
      </c>
      <c r="B1792">
        <v>0.28199999999999997</v>
      </c>
      <c r="C1792">
        <v>0.35</v>
      </c>
      <c r="D1792">
        <f t="shared" si="162"/>
        <v>5.4000000000000048E-2</v>
      </c>
      <c r="E1792">
        <f t="shared" si="163"/>
        <v>0.26900000000000007</v>
      </c>
      <c r="F1792" s="24">
        <f t="shared" si="164"/>
        <v>-7.9461000000000073E-2</v>
      </c>
      <c r="G1792" s="24">
        <f t="shared" si="165"/>
        <v>0.2355350550000001</v>
      </c>
      <c r="H1792" s="24">
        <f t="shared" si="166"/>
        <v>9.1874999999999978E-3</v>
      </c>
      <c r="I1792" s="24">
        <f t="shared" si="167"/>
        <v>0.16526155500000003</v>
      </c>
      <c r="K1792" s="17">
        <v>1791</v>
      </c>
      <c r="L1792" s="16">
        <f>L1791+dt</f>
        <v>17.899999999999999</v>
      </c>
      <c r="M1792" s="16">
        <f>-springK*(P1791)+grav*mass</f>
        <v>-0.14917556727619563</v>
      </c>
      <c r="N1792" s="16">
        <f>Table2[[#This Row],[F]]/mass</f>
        <v>-0.99450378184130428</v>
      </c>
      <c r="O1792" s="16">
        <f>N1792*(dt) + O1791</f>
        <v>1.4764651261411961</v>
      </c>
      <c r="P1792" s="18">
        <f>O1792*dt + P1791</f>
        <v>-0.18835738141505567</v>
      </c>
      <c r="R1792" s="17">
        <v>1791</v>
      </c>
      <c r="S1792" s="16">
        <f>S1791+dt</f>
        <v>17.899999999999999</v>
      </c>
      <c r="T1792" s="16">
        <f>-springK*(W1791)+grav*mass-$Y$2*V1791</f>
        <v>-0.14393141374114554</v>
      </c>
      <c r="U1792" s="16">
        <f>Table24[[#This Row],[F]]/mass</f>
        <v>-0.95954275827430369</v>
      </c>
      <c r="V1792" s="16">
        <f>U1792*(dt) + V1791</f>
        <v>1.3905968970448266</v>
      </c>
      <c r="W1792" s="18">
        <f>V1792*dt + W1791</f>
        <v>-0.19023670055082395</v>
      </c>
    </row>
    <row r="1793" spans="1:23" x14ac:dyDescent="0.25">
      <c r="A1793">
        <v>89.55</v>
      </c>
      <c r="B1793">
        <v>0.30199999999999999</v>
      </c>
      <c r="C1793">
        <v>0.44</v>
      </c>
      <c r="D1793">
        <f t="shared" si="162"/>
        <v>3.400000000000003E-2</v>
      </c>
      <c r="E1793">
        <f t="shared" si="163"/>
        <v>0.24900000000000005</v>
      </c>
      <c r="F1793" s="24">
        <f t="shared" si="164"/>
        <v>-5.0031000000000048E-2</v>
      </c>
      <c r="G1793" s="24">
        <f t="shared" si="165"/>
        <v>0.20181325500000008</v>
      </c>
      <c r="H1793" s="24">
        <f t="shared" si="166"/>
        <v>1.4519999999999998E-2</v>
      </c>
      <c r="I1793" s="24">
        <f t="shared" si="167"/>
        <v>0.16630225500000004</v>
      </c>
      <c r="K1793" s="17">
        <v>1792</v>
      </c>
      <c r="L1793" s="16">
        <f>L1792+dt</f>
        <v>17.91</v>
      </c>
      <c r="M1793" s="16">
        <f>-springK*(P1792)+grav*mass</f>
        <v>-0.24529344698798772</v>
      </c>
      <c r="N1793" s="16">
        <f>Table2[[#This Row],[F]]/mass</f>
        <v>-1.6352896465865849</v>
      </c>
      <c r="O1793" s="16">
        <f>N1793*(dt) + O1792</f>
        <v>1.4601122296753302</v>
      </c>
      <c r="P1793" s="18">
        <f>O1793*dt + P1792</f>
        <v>-0.17375625911830236</v>
      </c>
      <c r="R1793" s="17">
        <v>1792</v>
      </c>
      <c r="S1793" s="16">
        <f>S1792+dt</f>
        <v>17.91</v>
      </c>
      <c r="T1793" s="16">
        <f>-springK*(W1792)+grav*mass-$Y$2*V1792</f>
        <v>-0.23444967631118088</v>
      </c>
      <c r="U1793" s="16">
        <f>Table24[[#This Row],[F]]/mass</f>
        <v>-1.5629978420745392</v>
      </c>
      <c r="V1793" s="16">
        <f>U1793*(dt) + V1792</f>
        <v>1.3749669186240812</v>
      </c>
      <c r="W1793" s="18">
        <f>V1793*dt + W1792</f>
        <v>-0.17648703136458313</v>
      </c>
    </row>
    <row r="1794" spans="1:23" x14ac:dyDescent="0.25">
      <c r="A1794">
        <v>89.6</v>
      </c>
      <c r="B1794">
        <v>0.32600000000000001</v>
      </c>
      <c r="C1794">
        <v>0.49</v>
      </c>
      <c r="D1794">
        <f t="shared" si="162"/>
        <v>1.0000000000000009E-2</v>
      </c>
      <c r="E1794">
        <f t="shared" si="163"/>
        <v>0.22500000000000003</v>
      </c>
      <c r="F1794" s="24">
        <f t="shared" si="164"/>
        <v>-1.4715000000000015E-2</v>
      </c>
      <c r="G1794" s="24">
        <f t="shared" si="165"/>
        <v>0.16478437500000004</v>
      </c>
      <c r="H1794" s="24">
        <f t="shared" si="166"/>
        <v>1.8007499999999999E-2</v>
      </c>
      <c r="I1794" s="24">
        <f t="shared" si="167"/>
        <v>0.16807687500000004</v>
      </c>
      <c r="K1794" s="17">
        <v>1793</v>
      </c>
      <c r="L1794" s="16">
        <f>L1793+dt</f>
        <v>17.920000000000002</v>
      </c>
      <c r="M1794" s="16">
        <f>-springK*(P1793)+grav*mass</f>
        <v>-0.34034675313985163</v>
      </c>
      <c r="N1794" s="16">
        <f>Table2[[#This Row],[F]]/mass</f>
        <v>-2.2689783542656778</v>
      </c>
      <c r="O1794" s="16">
        <f>N1794*(dt) + O1793</f>
        <v>1.4374224461326734</v>
      </c>
      <c r="P1794" s="18">
        <f>O1794*dt + P1793</f>
        <v>-0.15938203465697562</v>
      </c>
      <c r="R1794" s="17">
        <v>1793</v>
      </c>
      <c r="S1794" s="16">
        <f>S1793+dt</f>
        <v>17.920000000000002</v>
      </c>
      <c r="T1794" s="16">
        <f>-springK*(W1793)+grav*mass-$Y$2*V1793</f>
        <v>-0.32394439273518799</v>
      </c>
      <c r="U1794" s="16">
        <f>Table24[[#This Row],[F]]/mass</f>
        <v>-2.1596292849012535</v>
      </c>
      <c r="V1794" s="16">
        <f>U1794*(dt) + V1793</f>
        <v>1.3533706257750686</v>
      </c>
      <c r="W1794" s="18">
        <f>V1794*dt + W1793</f>
        <v>-0.16295332510683244</v>
      </c>
    </row>
    <row r="1795" spans="1:23" x14ac:dyDescent="0.25">
      <c r="A1795">
        <v>89.65</v>
      </c>
      <c r="B1795">
        <v>0.35099999999999998</v>
      </c>
      <c r="C1795">
        <v>0.48</v>
      </c>
      <c r="D1795">
        <f t="shared" ref="D1795:D1858" si="168">springEq - B1795</f>
        <v>-1.4999999999999958E-2</v>
      </c>
      <c r="E1795">
        <f t="shared" ref="E1795:E1858" si="169">springNs - B1795</f>
        <v>0.20000000000000007</v>
      </c>
      <c r="F1795" s="24">
        <f t="shared" ref="F1795:F1858" si="170">D1795*massPrev*gravity</f>
        <v>2.2072499999999939E-2</v>
      </c>
      <c r="G1795" s="24">
        <f t="shared" ref="G1795:G1858" si="171">POWER(E1795,2)*0.5*springConst</f>
        <v>0.13020000000000009</v>
      </c>
      <c r="H1795" s="24">
        <f t="shared" ref="H1795:H1858" si="172">POWER(C1795,2)*0.5*massPrev</f>
        <v>1.728E-2</v>
      </c>
      <c r="I1795" s="24">
        <f t="shared" si="167"/>
        <v>0.16955250000000002</v>
      </c>
      <c r="K1795" s="17">
        <v>1794</v>
      </c>
      <c r="L1795" s="16">
        <f>L1794+dt</f>
        <v>17.930000000000003</v>
      </c>
      <c r="M1795" s="16">
        <f>-springK*(P1794)+grav*mass</f>
        <v>-0.4339229543830887</v>
      </c>
      <c r="N1795" s="16">
        <f>Table2[[#This Row],[F]]/mass</f>
        <v>-2.8928196958872583</v>
      </c>
      <c r="O1795" s="16">
        <f>N1795*(dt) + O1794</f>
        <v>1.4084942491738008</v>
      </c>
      <c r="P1795" s="18">
        <f>O1795*dt + P1794</f>
        <v>-0.14529709216523762</v>
      </c>
      <c r="R1795" s="17">
        <v>1794</v>
      </c>
      <c r="S1795" s="16">
        <f>S1794+dt</f>
        <v>17.930000000000003</v>
      </c>
      <c r="T1795" s="16">
        <f>-springK*(W1794)+grav*mass-$Y$2*V1794</f>
        <v>-0.41202722418029597</v>
      </c>
      <c r="U1795" s="16">
        <f>Table24[[#This Row],[F]]/mass</f>
        <v>-2.7468481612019731</v>
      </c>
      <c r="V1795" s="16">
        <f>U1795*(dt) + V1794</f>
        <v>1.325902144163049</v>
      </c>
      <c r="W1795" s="18">
        <f>V1795*dt + W1794</f>
        <v>-0.14969430366520195</v>
      </c>
    </row>
    <row r="1796" spans="1:23" x14ac:dyDescent="0.25">
      <c r="A1796">
        <v>89.7</v>
      </c>
      <c r="B1796">
        <v>0.374</v>
      </c>
      <c r="C1796">
        <v>0.42</v>
      </c>
      <c r="D1796">
        <f t="shared" si="168"/>
        <v>-3.7999999999999978E-2</v>
      </c>
      <c r="E1796">
        <f t="shared" si="169"/>
        <v>0.17700000000000005</v>
      </c>
      <c r="F1796" s="24">
        <f t="shared" si="170"/>
        <v>5.5916999999999974E-2</v>
      </c>
      <c r="G1796" s="24">
        <f t="shared" si="171"/>
        <v>0.10197589500000005</v>
      </c>
      <c r="H1796" s="24">
        <f t="shared" si="172"/>
        <v>1.3229999999999997E-2</v>
      </c>
      <c r="I1796" s="24">
        <f t="shared" ref="I1796:I1859" si="173">F1796+G1796+H1796</f>
        <v>0.17112289500000002</v>
      </c>
      <c r="K1796" s="17">
        <v>1795</v>
      </c>
      <c r="L1796" s="16">
        <f>L1795+dt</f>
        <v>17.940000000000005</v>
      </c>
      <c r="M1796" s="16">
        <f>-springK*(P1795)+grav*mass</f>
        <v>-0.52561593000430318</v>
      </c>
      <c r="N1796" s="16">
        <f>Table2[[#This Row],[F]]/mass</f>
        <v>-3.504106200028688</v>
      </c>
      <c r="O1796" s="16">
        <f>N1796*(dt) + O1795</f>
        <v>1.3734531871735141</v>
      </c>
      <c r="P1796" s="18">
        <f>O1796*dt + P1795</f>
        <v>-0.13156256029350247</v>
      </c>
      <c r="R1796" s="17">
        <v>1795</v>
      </c>
      <c r="S1796" s="16">
        <f>S1795+dt</f>
        <v>17.940000000000005</v>
      </c>
      <c r="T1796" s="16">
        <f>-springK*(W1795)+grav*mass-$Y$2*V1795</f>
        <v>-0.49831598528369847</v>
      </c>
      <c r="U1796" s="16">
        <f>Table24[[#This Row],[F]]/mass</f>
        <v>-3.3221065685579898</v>
      </c>
      <c r="V1796" s="16">
        <f>U1796*(dt) + V1795</f>
        <v>1.2926810784774692</v>
      </c>
      <c r="W1796" s="18">
        <f>V1796*dt + W1795</f>
        <v>-0.13676749288042725</v>
      </c>
    </row>
    <row r="1797" spans="1:23" x14ac:dyDescent="0.25">
      <c r="A1797">
        <v>89.75</v>
      </c>
      <c r="B1797">
        <v>0.39300000000000002</v>
      </c>
      <c r="C1797">
        <v>0.32</v>
      </c>
      <c r="D1797">
        <f t="shared" si="168"/>
        <v>-5.6999999999999995E-2</v>
      </c>
      <c r="E1797">
        <f t="shared" si="169"/>
        <v>0.15800000000000003</v>
      </c>
      <c r="F1797" s="24">
        <f t="shared" si="170"/>
        <v>8.3875499999999992E-2</v>
      </c>
      <c r="G1797" s="24">
        <f t="shared" si="171"/>
        <v>8.1257820000000036E-2</v>
      </c>
      <c r="H1797" s="24">
        <f t="shared" si="172"/>
        <v>7.6800000000000002E-3</v>
      </c>
      <c r="I1797" s="24">
        <f t="shared" si="173"/>
        <v>0.17281332000000002</v>
      </c>
      <c r="K1797" s="17">
        <v>1796</v>
      </c>
      <c r="L1797" s="16">
        <f>L1796+dt</f>
        <v>17.950000000000006</v>
      </c>
      <c r="M1797" s="16">
        <f>-springK*(P1796)+grav*mass</f>
        <v>-0.61502773248929898</v>
      </c>
      <c r="N1797" s="16">
        <f>Table2[[#This Row],[F]]/mass</f>
        <v>-4.1001848832619938</v>
      </c>
      <c r="O1797" s="16">
        <f>N1797*(dt) + O1796</f>
        <v>1.332451338340894</v>
      </c>
      <c r="P1797" s="18">
        <f>O1797*dt + P1796</f>
        <v>-0.11823804691009353</v>
      </c>
      <c r="R1797" s="17">
        <v>1796</v>
      </c>
      <c r="S1797" s="16">
        <f>S1796+dt</f>
        <v>17.950000000000006</v>
      </c>
      <c r="T1797" s="16">
        <f>-springK*(W1796)+grav*mass-$Y$2*V1796</f>
        <v>-0.58243630242689615</v>
      </c>
      <c r="U1797" s="16">
        <f>Table24[[#This Row],[F]]/mass</f>
        <v>-3.8829086828459745</v>
      </c>
      <c r="V1797" s="16">
        <f>U1797*(dt) + V1796</f>
        <v>1.2538519916490094</v>
      </c>
      <c r="W1797" s="18">
        <f>V1797*dt + W1796</f>
        <v>-0.12422897296393716</v>
      </c>
    </row>
    <row r="1798" spans="1:23" x14ac:dyDescent="0.25">
      <c r="A1798">
        <v>89.8</v>
      </c>
      <c r="B1798">
        <v>0.40600000000000003</v>
      </c>
      <c r="C1798">
        <v>0.18</v>
      </c>
      <c r="D1798">
        <f t="shared" si="168"/>
        <v>-7.0000000000000007E-2</v>
      </c>
      <c r="E1798">
        <f t="shared" si="169"/>
        <v>0.14500000000000002</v>
      </c>
      <c r="F1798" s="24">
        <f t="shared" si="170"/>
        <v>0.10300500000000001</v>
      </c>
      <c r="G1798" s="24">
        <f t="shared" si="171"/>
        <v>6.8436375000000021E-2</v>
      </c>
      <c r="H1798" s="24">
        <f t="shared" si="172"/>
        <v>2.4299999999999999E-3</v>
      </c>
      <c r="I1798" s="24">
        <f t="shared" si="173"/>
        <v>0.17387137500000002</v>
      </c>
      <c r="K1798" s="17">
        <v>1797</v>
      </c>
      <c r="L1798" s="16">
        <f>L1797+dt</f>
        <v>17.960000000000008</v>
      </c>
      <c r="M1798" s="16">
        <f>-springK*(P1797)+grav*mass</f>
        <v>-0.70177031461529116</v>
      </c>
      <c r="N1798" s="16">
        <f>Table2[[#This Row],[F]]/mass</f>
        <v>-4.6784687641019413</v>
      </c>
      <c r="O1798" s="16">
        <f>N1798*(dt) + O1797</f>
        <v>1.2856666506998746</v>
      </c>
      <c r="P1798" s="18">
        <f>O1798*dt + P1797</f>
        <v>-0.10538138040309478</v>
      </c>
      <c r="R1798" s="17">
        <v>1797</v>
      </c>
      <c r="S1798" s="16">
        <f>S1797+dt</f>
        <v>17.960000000000008</v>
      </c>
      <c r="T1798" s="16">
        <f>-springK*(W1797)+grav*mass-$Y$2*V1797</f>
        <v>-0.66402323799641816</v>
      </c>
      <c r="U1798" s="16">
        <f>Table24[[#This Row],[F]]/mass</f>
        <v>-4.426821586642788</v>
      </c>
      <c r="V1798" s="16">
        <f>U1798*(dt) + V1797</f>
        <v>1.2095837757825816</v>
      </c>
      <c r="W1798" s="18">
        <f>V1798*dt + W1797</f>
        <v>-0.11213313520611135</v>
      </c>
    </row>
    <row r="1799" spans="1:23" x14ac:dyDescent="0.25">
      <c r="A1799">
        <v>89.85</v>
      </c>
      <c r="B1799">
        <v>0.41099999999999998</v>
      </c>
      <c r="C1799">
        <v>0.02</v>
      </c>
      <c r="D1799">
        <f t="shared" si="168"/>
        <v>-7.4999999999999956E-2</v>
      </c>
      <c r="E1799">
        <f t="shared" si="169"/>
        <v>0.14000000000000007</v>
      </c>
      <c r="F1799" s="24">
        <f t="shared" si="170"/>
        <v>0.11036249999999993</v>
      </c>
      <c r="G1799" s="24">
        <f t="shared" si="171"/>
        <v>6.3798000000000063E-2</v>
      </c>
      <c r="H1799" s="24">
        <f t="shared" si="172"/>
        <v>3.0000000000000001E-5</v>
      </c>
      <c r="I1799" s="24">
        <f t="shared" si="173"/>
        <v>0.1741905</v>
      </c>
      <c r="K1799" s="17">
        <v>1798</v>
      </c>
      <c r="L1799" s="16">
        <f>L1798+dt</f>
        <v>17.97000000000001</v>
      </c>
      <c r="M1799" s="16">
        <f>-springK*(P1798)+grav*mass</f>
        <v>-0.78546721357585303</v>
      </c>
      <c r="N1799" s="16">
        <f>Table2[[#This Row],[F]]/mass</f>
        <v>-5.2364480905056867</v>
      </c>
      <c r="O1799" s="16">
        <f>N1799*(dt) + O1798</f>
        <v>1.2333021697948177</v>
      </c>
      <c r="P1799" s="18">
        <f>O1799*dt + P1798</f>
        <v>-9.3048358705146605E-2</v>
      </c>
      <c r="R1799" s="17">
        <v>1798</v>
      </c>
      <c r="S1799" s="16">
        <f>S1798+dt</f>
        <v>17.97000000000001</v>
      </c>
      <c r="T1799" s="16">
        <f>-springK*(W1798)+grav*mass-$Y$2*V1798</f>
        <v>-0.7427228735839978</v>
      </c>
      <c r="U1799" s="16">
        <f>Table24[[#This Row],[F]]/mass</f>
        <v>-4.9514858238933188</v>
      </c>
      <c r="V1799" s="16">
        <f>U1799*(dt) + V1798</f>
        <v>1.1600689175436485</v>
      </c>
      <c r="W1799" s="18">
        <f>V1799*dt + W1798</f>
        <v>-0.10053244603067486</v>
      </c>
    </row>
    <row r="1800" spans="1:23" x14ac:dyDescent="0.25">
      <c r="A1800">
        <v>89.9</v>
      </c>
      <c r="B1800">
        <v>0.40799999999999997</v>
      </c>
      <c r="C1800">
        <v>-0.13</v>
      </c>
      <c r="D1800">
        <f t="shared" si="168"/>
        <v>-7.1999999999999953E-2</v>
      </c>
      <c r="E1800">
        <f t="shared" si="169"/>
        <v>0.14300000000000007</v>
      </c>
      <c r="F1800" s="24">
        <f t="shared" si="170"/>
        <v>0.10594799999999993</v>
      </c>
      <c r="G1800" s="24">
        <f t="shared" si="171"/>
        <v>6.6561495000000054E-2</v>
      </c>
      <c r="H1800" s="24">
        <f t="shared" si="172"/>
        <v>1.2675000000000002E-3</v>
      </c>
      <c r="I1800" s="24">
        <f t="shared" si="173"/>
        <v>0.17377699499999999</v>
      </c>
      <c r="K1800" s="17">
        <v>1799</v>
      </c>
      <c r="L1800" s="16">
        <f>L1799+dt</f>
        <v>17.980000000000011</v>
      </c>
      <c r="M1800" s="16">
        <f>-springK*(P1799)+grav*mass</f>
        <v>-0.86575518482949565</v>
      </c>
      <c r="N1800" s="16">
        <f>Table2[[#This Row],[F]]/mass</f>
        <v>-5.7717012321966381</v>
      </c>
      <c r="O1800" s="16">
        <f>N1800*(dt) + O1799</f>
        <v>1.1755851574728513</v>
      </c>
      <c r="P1800" s="18">
        <f>O1800*dt + P1799</f>
        <v>-8.1292507130418093E-2</v>
      </c>
      <c r="R1800" s="17">
        <v>1799</v>
      </c>
      <c r="S1800" s="16">
        <f>S1799+dt</f>
        <v>17.980000000000011</v>
      </c>
      <c r="T1800" s="16">
        <f>-springK*(W1799)+grav*mass-$Y$2*V1799</f>
        <v>-0.81819384525785033</v>
      </c>
      <c r="U1800" s="16">
        <f>Table24[[#This Row],[F]]/mass</f>
        <v>-5.4546256350523361</v>
      </c>
      <c r="V1800" s="16">
        <f>U1800*(dt) + V1799</f>
        <v>1.105522661193125</v>
      </c>
      <c r="W1800" s="18">
        <f>V1800*dt + W1799</f>
        <v>-8.947721941874362E-2</v>
      </c>
    </row>
    <row r="1801" spans="1:23" x14ac:dyDescent="0.25">
      <c r="A1801">
        <v>89.95</v>
      </c>
      <c r="B1801">
        <v>0.39700000000000002</v>
      </c>
      <c r="C1801">
        <v>-0.28000000000000003</v>
      </c>
      <c r="D1801">
        <f t="shared" si="168"/>
        <v>-6.0999999999999999E-2</v>
      </c>
      <c r="E1801">
        <f t="shared" si="169"/>
        <v>0.15400000000000003</v>
      </c>
      <c r="F1801" s="24">
        <f t="shared" si="170"/>
        <v>8.9761500000000008E-2</v>
      </c>
      <c r="G1801" s="24">
        <f t="shared" si="171"/>
        <v>7.7195580000000028E-2</v>
      </c>
      <c r="H1801" s="24">
        <f t="shared" si="172"/>
        <v>5.8800000000000007E-3</v>
      </c>
      <c r="I1801" s="24">
        <f t="shared" si="173"/>
        <v>0.17283708000000003</v>
      </c>
      <c r="K1801" s="17">
        <v>1800</v>
      </c>
      <c r="L1801" s="16">
        <f>L1800+dt</f>
        <v>17.990000000000013</v>
      </c>
      <c r="M1801" s="16">
        <f>-springK*(P1800)+grav*mass</f>
        <v>-0.94228577858097828</v>
      </c>
      <c r="N1801" s="16">
        <f>Table2[[#This Row],[F]]/mass</f>
        <v>-6.2819051905398551</v>
      </c>
      <c r="O1801" s="16">
        <f>N1801*(dt) + O1800</f>
        <v>1.1127661055674527</v>
      </c>
      <c r="P1801" s="18">
        <f>O1801*dt + P1800</f>
        <v>-7.0164846074743561E-2</v>
      </c>
      <c r="R1801" s="17">
        <v>1800</v>
      </c>
      <c r="S1801" s="16">
        <f>S1800+dt</f>
        <v>17.990000000000013</v>
      </c>
      <c r="T1801" s="16">
        <f>-springK*(W1800)+grav*mass-$Y$2*V1800</f>
        <v>-0.89010882424517224</v>
      </c>
      <c r="U1801" s="16">
        <f>Table24[[#This Row],[F]]/mass</f>
        <v>-5.9340588283011488</v>
      </c>
      <c r="V1801" s="16">
        <f>U1801*(dt) + V1800</f>
        <v>1.0461820729101134</v>
      </c>
      <c r="W1801" s="18">
        <f>V1801*dt + W1800</f>
        <v>-7.9015398689642483E-2</v>
      </c>
    </row>
    <row r="1802" spans="1:23" x14ac:dyDescent="0.25">
      <c r="A1802">
        <v>90</v>
      </c>
      <c r="B1802">
        <v>0.38</v>
      </c>
      <c r="C1802">
        <v>-0.39</v>
      </c>
      <c r="D1802">
        <f t="shared" si="168"/>
        <v>-4.3999999999999984E-2</v>
      </c>
      <c r="E1802">
        <f t="shared" si="169"/>
        <v>0.17100000000000004</v>
      </c>
      <c r="F1802" s="24">
        <f t="shared" si="170"/>
        <v>6.4745999999999984E-2</v>
      </c>
      <c r="G1802" s="24">
        <f t="shared" si="171"/>
        <v>9.5179455000000038E-2</v>
      </c>
      <c r="H1802" s="24">
        <f t="shared" si="172"/>
        <v>1.1407500000000001E-2</v>
      </c>
      <c r="I1802" s="24">
        <f t="shared" si="173"/>
        <v>0.17133295500000001</v>
      </c>
      <c r="K1802" s="17">
        <v>1801</v>
      </c>
      <c r="L1802" s="16">
        <f>L1801+dt</f>
        <v>18.000000000000014</v>
      </c>
      <c r="M1802" s="16">
        <f>-springK*(P1801)+grav*mass</f>
        <v>-1.0147268520534194</v>
      </c>
      <c r="N1802" s="16">
        <f>Table2[[#This Row],[F]]/mass</f>
        <v>-6.7648456803561299</v>
      </c>
      <c r="O1802" s="16">
        <f>N1802*(dt) + O1801</f>
        <v>1.0451176487638913</v>
      </c>
      <c r="P1802" s="18">
        <f>O1802*dt + P1801</f>
        <v>-5.9713669587104647E-2</v>
      </c>
      <c r="R1802" s="17">
        <v>1801</v>
      </c>
      <c r="S1802" s="16">
        <f>S1801+dt</f>
        <v>18.000000000000014</v>
      </c>
      <c r="T1802" s="16">
        <f>-springK*(W1801)+grav*mass-$Y$2*V1801</f>
        <v>-0.95815593660333753</v>
      </c>
      <c r="U1802" s="16">
        <f>Table24[[#This Row],[F]]/mass</f>
        <v>-6.3877062440222501</v>
      </c>
      <c r="V1802" s="16">
        <f>U1802*(dt) + V1801</f>
        <v>0.98230501046989094</v>
      </c>
      <c r="W1802" s="18">
        <f>V1802*dt + W1801</f>
        <v>-6.919234858494358E-2</v>
      </c>
    </row>
    <row r="1803" spans="1:23" x14ac:dyDescent="0.25">
      <c r="A1803">
        <v>90.05</v>
      </c>
      <c r="B1803">
        <v>0.35799999999999998</v>
      </c>
      <c r="C1803">
        <v>-0.47</v>
      </c>
      <c r="D1803">
        <f t="shared" si="168"/>
        <v>-2.1999999999999964E-2</v>
      </c>
      <c r="E1803">
        <f t="shared" si="169"/>
        <v>0.19300000000000006</v>
      </c>
      <c r="F1803" s="24">
        <f t="shared" si="170"/>
        <v>3.2372999999999943E-2</v>
      </c>
      <c r="G1803" s="24">
        <f t="shared" si="171"/>
        <v>0.12124549500000008</v>
      </c>
      <c r="H1803" s="24">
        <f t="shared" si="172"/>
        <v>1.6567499999999999E-2</v>
      </c>
      <c r="I1803" s="24">
        <f t="shared" si="173"/>
        <v>0.17018599500000003</v>
      </c>
      <c r="K1803" s="17">
        <v>1802</v>
      </c>
      <c r="L1803" s="16">
        <f>L1802+dt</f>
        <v>18.010000000000016</v>
      </c>
      <c r="M1803" s="16">
        <f>-springK*(P1802)+grav*mass</f>
        <v>-1.0827640109879488</v>
      </c>
      <c r="N1803" s="16">
        <f>Table2[[#This Row],[F]]/mass</f>
        <v>-7.2184267399196589</v>
      </c>
      <c r="O1803" s="16">
        <f>N1803*(dt) + O1802</f>
        <v>0.97293338136469476</v>
      </c>
      <c r="P1803" s="18">
        <f>O1803*dt + P1802</f>
        <v>-4.9984335773457698E-2</v>
      </c>
      <c r="R1803" s="17">
        <v>1802</v>
      </c>
      <c r="S1803" s="16">
        <f>S1802+dt</f>
        <v>18.010000000000016</v>
      </c>
      <c r="T1803" s="16">
        <f>-springK*(W1802)+grav*mass-$Y$2*V1802</f>
        <v>-1.0220401157224872</v>
      </c>
      <c r="U1803" s="16">
        <f>Table24[[#This Row],[F]]/mass</f>
        <v>-6.8136007714832481</v>
      </c>
      <c r="V1803" s="16">
        <f>U1803*(dt) + V1802</f>
        <v>0.91416900275505841</v>
      </c>
      <c r="W1803" s="18">
        <f>V1803*dt + W1802</f>
        <v>-6.0050658557393E-2</v>
      </c>
    </row>
    <row r="1804" spans="1:23" x14ac:dyDescent="0.25">
      <c r="A1804">
        <v>90.1</v>
      </c>
      <c r="B1804">
        <v>0.33300000000000002</v>
      </c>
      <c r="C1804">
        <v>-0.49</v>
      </c>
      <c r="D1804">
        <f t="shared" si="168"/>
        <v>3.0000000000000027E-3</v>
      </c>
      <c r="E1804">
        <f t="shared" si="169"/>
        <v>0.21800000000000003</v>
      </c>
      <c r="F1804" s="24">
        <f t="shared" si="170"/>
        <v>-4.4145000000000035E-3</v>
      </c>
      <c r="G1804" s="24">
        <f t="shared" si="171"/>
        <v>0.15469062000000003</v>
      </c>
      <c r="H1804" s="24">
        <f t="shared" si="172"/>
        <v>1.8007499999999999E-2</v>
      </c>
      <c r="I1804" s="24">
        <f t="shared" si="173"/>
        <v>0.16828362000000002</v>
      </c>
      <c r="K1804" s="17">
        <v>1803</v>
      </c>
      <c r="L1804" s="16">
        <f>L1803+dt</f>
        <v>18.020000000000017</v>
      </c>
      <c r="M1804" s="16">
        <f>-springK*(P1803)+grav*mass</f>
        <v>-1.1461019741147904</v>
      </c>
      <c r="N1804" s="16">
        <f>Table2[[#This Row],[F]]/mass</f>
        <v>-7.6406798274319367</v>
      </c>
      <c r="O1804" s="16">
        <f>N1804*(dt) + O1803</f>
        <v>0.89652658309037536</v>
      </c>
      <c r="P1804" s="18">
        <f>O1804*dt + P1803</f>
        <v>-4.1019069942553943E-2</v>
      </c>
      <c r="R1804" s="17">
        <v>1803</v>
      </c>
      <c r="S1804" s="16">
        <f>S1803+dt</f>
        <v>18.020000000000017</v>
      </c>
      <c r="T1804" s="16">
        <f>-springK*(W1803)+grav*mass-$Y$2*V1803</f>
        <v>-1.0814843817941266</v>
      </c>
      <c r="U1804" s="16">
        <f>Table24[[#This Row],[F]]/mass</f>
        <v>-7.2098958786275116</v>
      </c>
      <c r="V1804" s="16">
        <f>U1804*(dt) + V1803</f>
        <v>0.84207004396878327</v>
      </c>
      <c r="W1804" s="18">
        <f>V1804*dt + W1803</f>
        <v>-5.1629958117705169E-2</v>
      </c>
    </row>
    <row r="1805" spans="1:23" x14ac:dyDescent="0.25">
      <c r="A1805">
        <v>90.15</v>
      </c>
      <c r="B1805">
        <v>0.309</v>
      </c>
      <c r="C1805">
        <v>-0.46</v>
      </c>
      <c r="D1805">
        <f t="shared" si="168"/>
        <v>2.7000000000000024E-2</v>
      </c>
      <c r="E1805">
        <f t="shared" si="169"/>
        <v>0.24200000000000005</v>
      </c>
      <c r="F1805" s="24">
        <f t="shared" si="170"/>
        <v>-3.9730500000000037E-2</v>
      </c>
      <c r="G1805" s="24">
        <f t="shared" si="171"/>
        <v>0.19062582000000008</v>
      </c>
      <c r="H1805" s="24">
        <f t="shared" si="172"/>
        <v>1.5869999999999999E-2</v>
      </c>
      <c r="I1805" s="24">
        <f t="shared" si="173"/>
        <v>0.16676532000000005</v>
      </c>
      <c r="K1805" s="17">
        <v>1804</v>
      </c>
      <c r="L1805" s="16">
        <f>L1804+dt</f>
        <v>18.030000000000019</v>
      </c>
      <c r="M1805" s="16">
        <f>-springK*(P1804)+grav*mass</f>
        <v>-1.2044658546739739</v>
      </c>
      <c r="N1805" s="16">
        <f>Table2[[#This Row],[F]]/mass</f>
        <v>-8.0297723644931605</v>
      </c>
      <c r="O1805" s="16">
        <f>N1805*(dt) + O1804</f>
        <v>0.81622885944544377</v>
      </c>
      <c r="P1805" s="18">
        <f>O1805*dt + P1804</f>
        <v>-3.2856781348099509E-2</v>
      </c>
      <c r="R1805" s="17">
        <v>1804</v>
      </c>
      <c r="S1805" s="16">
        <f>S1804+dt</f>
        <v>18.030000000000019</v>
      </c>
      <c r="T1805" s="16">
        <f>-springK*(W1804)+grav*mass-$Y$2*V1804</f>
        <v>-1.1362310426977082</v>
      </c>
      <c r="U1805" s="16">
        <f>Table24[[#This Row],[F]]/mass</f>
        <v>-7.5748736179847223</v>
      </c>
      <c r="V1805" s="16">
        <f>U1805*(dt) + V1804</f>
        <v>0.76632130778893603</v>
      </c>
      <c r="W1805" s="18">
        <f>V1805*dt + W1804</f>
        <v>-4.3966745039815805E-2</v>
      </c>
    </row>
    <row r="1806" spans="1:23" x14ac:dyDescent="0.25">
      <c r="A1806">
        <v>90.2</v>
      </c>
      <c r="B1806">
        <v>0.28699999999999998</v>
      </c>
      <c r="C1806">
        <v>-0.38</v>
      </c>
      <c r="D1806">
        <f t="shared" si="168"/>
        <v>4.9000000000000044E-2</v>
      </c>
      <c r="E1806">
        <f t="shared" si="169"/>
        <v>0.26400000000000007</v>
      </c>
      <c r="F1806" s="24">
        <f t="shared" si="170"/>
        <v>-7.2103500000000056E-2</v>
      </c>
      <c r="G1806" s="24">
        <f t="shared" si="171"/>
        <v>0.22686048000000011</v>
      </c>
      <c r="H1806" s="24">
        <f t="shared" si="172"/>
        <v>1.0829999999999999E-2</v>
      </c>
      <c r="I1806" s="24">
        <f t="shared" si="173"/>
        <v>0.16558698000000005</v>
      </c>
      <c r="K1806" s="17">
        <v>1805</v>
      </c>
      <c r="L1806" s="16">
        <f>L1805+dt</f>
        <v>18.04000000000002</v>
      </c>
      <c r="M1806" s="16">
        <f>-springK*(P1805)+grav*mass</f>
        <v>-1.2576023534238723</v>
      </c>
      <c r="N1806" s="16">
        <f>Table2[[#This Row],[F]]/mass</f>
        <v>-8.3840156894924824</v>
      </c>
      <c r="O1806" s="16">
        <f>N1806*(dt) + O1805</f>
        <v>0.73238870255051891</v>
      </c>
      <c r="P1806" s="18">
        <f>O1806*dt + P1805</f>
        <v>-2.553289432259432E-2</v>
      </c>
      <c r="R1806" s="17">
        <v>1805</v>
      </c>
      <c r="S1806" s="16">
        <f>S1805+dt</f>
        <v>18.04000000000002</v>
      </c>
      <c r="T1806" s="16">
        <f>-springK*(W1805)+grav*mass-$Y$2*V1805</f>
        <v>-1.1860428110985879</v>
      </c>
      <c r="U1806" s="16">
        <f>Table24[[#This Row],[F]]/mass</f>
        <v>-7.9069520739905865</v>
      </c>
      <c r="V1806" s="16">
        <f>U1806*(dt) + V1805</f>
        <v>0.68725178704903023</v>
      </c>
      <c r="W1806" s="18">
        <f>V1806*dt + W1805</f>
        <v>-3.7094227169325505E-2</v>
      </c>
    </row>
    <row r="1807" spans="1:23" x14ac:dyDescent="0.25">
      <c r="A1807">
        <v>90.25</v>
      </c>
      <c r="B1807">
        <v>0.27100000000000002</v>
      </c>
      <c r="C1807">
        <v>-0.26</v>
      </c>
      <c r="D1807">
        <f t="shared" si="168"/>
        <v>6.5000000000000002E-2</v>
      </c>
      <c r="E1807">
        <f t="shared" si="169"/>
        <v>0.28000000000000003</v>
      </c>
      <c r="F1807" s="24">
        <f t="shared" si="170"/>
        <v>-9.564750000000001E-2</v>
      </c>
      <c r="G1807" s="24">
        <f t="shared" si="171"/>
        <v>0.25519200000000003</v>
      </c>
      <c r="H1807" s="24">
        <f t="shared" si="172"/>
        <v>5.0700000000000007E-3</v>
      </c>
      <c r="I1807" s="24">
        <f t="shared" si="173"/>
        <v>0.16461450000000002</v>
      </c>
      <c r="K1807" s="17">
        <v>1806</v>
      </c>
      <c r="L1807" s="16">
        <f>L1806+dt</f>
        <v>18.050000000000022</v>
      </c>
      <c r="M1807" s="16">
        <f>-springK*(P1806)+grav*mass</f>
        <v>-1.3052808579599109</v>
      </c>
      <c r="N1807" s="16">
        <f>Table2[[#This Row],[F]]/mass</f>
        <v>-8.7018723863994065</v>
      </c>
      <c r="O1807" s="16">
        <f>N1807*(dt) + O1806</f>
        <v>0.64536997868652479</v>
      </c>
      <c r="P1807" s="18">
        <f>O1807*dt + P1806</f>
        <v>-1.9079194535729073E-2</v>
      </c>
      <c r="R1807" s="17">
        <v>1806</v>
      </c>
      <c r="S1807" s="16">
        <f>S1806+dt</f>
        <v>18.050000000000022</v>
      </c>
      <c r="T1807" s="16">
        <f>-springK*(W1806)+grav*mass-$Y$2*V1806</f>
        <v>-1.2307038329147402</v>
      </c>
      <c r="U1807" s="16">
        <f>Table24[[#This Row],[F]]/mass</f>
        <v>-8.2046922194316014</v>
      </c>
      <c r="V1807" s="16">
        <f>U1807*(dt) + V1806</f>
        <v>0.60520486485471425</v>
      </c>
      <c r="W1807" s="18">
        <f>V1807*dt + W1806</f>
        <v>-3.1042178520778362E-2</v>
      </c>
    </row>
    <row r="1808" spans="1:23" x14ac:dyDescent="0.25">
      <c r="A1808">
        <v>90.3</v>
      </c>
      <c r="B1808">
        <v>0.26100000000000001</v>
      </c>
      <c r="C1808">
        <v>-0.12</v>
      </c>
      <c r="D1808">
        <f t="shared" si="168"/>
        <v>7.5000000000000011E-2</v>
      </c>
      <c r="E1808">
        <f t="shared" si="169"/>
        <v>0.29000000000000004</v>
      </c>
      <c r="F1808" s="24">
        <f t="shared" si="170"/>
        <v>-0.11036250000000002</v>
      </c>
      <c r="G1808" s="24">
        <f t="shared" si="171"/>
        <v>0.27374550000000009</v>
      </c>
      <c r="H1808" s="24">
        <f t="shared" si="172"/>
        <v>1.08E-3</v>
      </c>
      <c r="I1808" s="24">
        <f t="shared" si="173"/>
        <v>0.16446300000000005</v>
      </c>
      <c r="K1808" s="17">
        <v>1807</v>
      </c>
      <c r="L1808" s="16">
        <f>L1807+dt</f>
        <v>18.060000000000024</v>
      </c>
      <c r="M1808" s="16">
        <f>-springK*(P1807)+grav*mass</f>
        <v>-1.3472944435724037</v>
      </c>
      <c r="N1808" s="16">
        <f>Table2[[#This Row],[F]]/mass</f>
        <v>-8.9819629571493582</v>
      </c>
      <c r="O1808" s="16">
        <f>N1808*(dt) + O1807</f>
        <v>0.55555034911503121</v>
      </c>
      <c r="P1808" s="18">
        <f>O1808*dt + P1807</f>
        <v>-1.3523691044578762E-2</v>
      </c>
      <c r="R1808" s="17">
        <v>1807</v>
      </c>
      <c r="S1808" s="16">
        <f>S1807+dt</f>
        <v>18.060000000000024</v>
      </c>
      <c r="T1808" s="16">
        <f>-springK*(W1807)+grav*mass-$Y$2*V1807</f>
        <v>-1.2700206226945878</v>
      </c>
      <c r="U1808" s="16">
        <f>Table24[[#This Row],[F]]/mass</f>
        <v>-8.4668041512972518</v>
      </c>
      <c r="V1808" s="16">
        <f>U1808*(dt) + V1807</f>
        <v>0.52053682334174178</v>
      </c>
      <c r="W1808" s="18">
        <f>V1808*dt + W1807</f>
        <v>-2.5836810287360942E-2</v>
      </c>
    </row>
    <row r="1809" spans="1:23" x14ac:dyDescent="0.25">
      <c r="A1809">
        <v>90.35</v>
      </c>
      <c r="B1809">
        <v>0.25900000000000001</v>
      </c>
      <c r="C1809">
        <v>0.04</v>
      </c>
      <c r="D1809">
        <f t="shared" si="168"/>
        <v>7.7000000000000013E-2</v>
      </c>
      <c r="E1809">
        <f t="shared" si="169"/>
        <v>0.29200000000000004</v>
      </c>
      <c r="F1809" s="24">
        <f t="shared" si="170"/>
        <v>-0.11330550000000002</v>
      </c>
      <c r="G1809" s="24">
        <f t="shared" si="171"/>
        <v>0.27753432000000006</v>
      </c>
      <c r="H1809" s="24">
        <f t="shared" si="172"/>
        <v>1.2E-4</v>
      </c>
      <c r="I1809" s="24">
        <f t="shared" si="173"/>
        <v>0.16434882000000006</v>
      </c>
      <c r="K1809" s="17">
        <v>1808</v>
      </c>
      <c r="L1809" s="16">
        <f>L1808+dt</f>
        <v>18.070000000000025</v>
      </c>
      <c r="M1809" s="16">
        <f>-springK*(P1808)+grav*mass</f>
        <v>-1.3834607712997924</v>
      </c>
      <c r="N1809" s="16">
        <f>Table2[[#This Row],[F]]/mass</f>
        <v>-9.2230718086652832</v>
      </c>
      <c r="O1809" s="16">
        <f>N1809*(dt) + O1808</f>
        <v>0.46331963102837836</v>
      </c>
      <c r="P1809" s="18">
        <f>O1809*dt + P1808</f>
        <v>-8.8904947342949778E-3</v>
      </c>
      <c r="R1809" s="17">
        <v>1808</v>
      </c>
      <c r="S1809" s="16">
        <f>S1808+dt</f>
        <v>18.070000000000025</v>
      </c>
      <c r="T1809" s="16">
        <f>-springK*(W1808)+grav*mass-$Y$2*V1808</f>
        <v>-1.303822901852622</v>
      </c>
      <c r="U1809" s="16">
        <f>Table24[[#This Row],[F]]/mass</f>
        <v>-8.6921526790174806</v>
      </c>
      <c r="V1809" s="16">
        <f>U1809*(dt) + V1808</f>
        <v>0.43361529655156694</v>
      </c>
      <c r="W1809" s="18">
        <f>V1809*dt + W1808</f>
        <v>-2.1500657321845272E-2</v>
      </c>
    </row>
    <row r="1810" spans="1:23" x14ac:dyDescent="0.25">
      <c r="A1810">
        <v>90.4</v>
      </c>
      <c r="B1810">
        <v>0.26500000000000001</v>
      </c>
      <c r="C1810">
        <v>0.19</v>
      </c>
      <c r="D1810">
        <f t="shared" si="168"/>
        <v>7.1000000000000008E-2</v>
      </c>
      <c r="E1810">
        <f t="shared" si="169"/>
        <v>0.28600000000000003</v>
      </c>
      <c r="F1810" s="24">
        <f t="shared" si="170"/>
        <v>-0.10447650000000001</v>
      </c>
      <c r="G1810" s="24">
        <f t="shared" si="171"/>
        <v>0.26624598000000005</v>
      </c>
      <c r="H1810" s="24">
        <f t="shared" si="172"/>
        <v>2.7074999999999998E-3</v>
      </c>
      <c r="I1810" s="24">
        <f t="shared" si="173"/>
        <v>0.16447698000000002</v>
      </c>
      <c r="K1810" s="17">
        <v>1809</v>
      </c>
      <c r="L1810" s="16">
        <f>L1809+dt</f>
        <v>18.080000000000027</v>
      </c>
      <c r="M1810" s="16">
        <f>-springK*(P1809)+grav*mass</f>
        <v>-1.4136228792797398</v>
      </c>
      <c r="N1810" s="16">
        <f>Table2[[#This Row],[F]]/mass</f>
        <v>-9.4241525285316001</v>
      </c>
      <c r="O1810" s="16">
        <f>N1810*(dt) + O1809</f>
        <v>0.36907810574306238</v>
      </c>
      <c r="P1810" s="18">
        <f>O1810*dt + P1809</f>
        <v>-5.1997136768643544E-3</v>
      </c>
      <c r="R1810" s="17">
        <v>1809</v>
      </c>
      <c r="S1810" s="16">
        <f>S1809+dt</f>
        <v>18.080000000000027</v>
      </c>
      <c r="T1810" s="16">
        <f>-springK*(W1809)+grav*mass-$Y$2*V1809</f>
        <v>-1.3319643361313389</v>
      </c>
      <c r="U1810" s="16">
        <f>Table24[[#This Row],[F]]/mass</f>
        <v>-8.8797622408755927</v>
      </c>
      <c r="V1810" s="16">
        <f>U1810*(dt) + V1809</f>
        <v>0.344817674142811</v>
      </c>
      <c r="W1810" s="18">
        <f>V1810*dt + W1809</f>
        <v>-1.8052480580417161E-2</v>
      </c>
    </row>
    <row r="1811" spans="1:23" x14ac:dyDescent="0.25">
      <c r="A1811">
        <v>90.45</v>
      </c>
      <c r="B1811">
        <v>0.27800000000000002</v>
      </c>
      <c r="C1811">
        <v>0.33</v>
      </c>
      <c r="D1811">
        <f t="shared" si="168"/>
        <v>5.7999999999999996E-2</v>
      </c>
      <c r="E1811">
        <f t="shared" si="169"/>
        <v>0.27300000000000002</v>
      </c>
      <c r="F1811" s="24">
        <f t="shared" si="170"/>
        <v>-8.5346999999999992E-2</v>
      </c>
      <c r="G1811" s="24">
        <f t="shared" si="171"/>
        <v>0.24259189500000003</v>
      </c>
      <c r="H1811" s="24">
        <f t="shared" si="172"/>
        <v>8.1675000000000011E-3</v>
      </c>
      <c r="I1811" s="24">
        <f t="shared" si="173"/>
        <v>0.16541239500000005</v>
      </c>
      <c r="K1811" s="17">
        <v>1810</v>
      </c>
      <c r="L1811" s="16">
        <f>L1810+dt</f>
        <v>18.090000000000028</v>
      </c>
      <c r="M1811" s="16">
        <f>-springK*(P1810)+grav*mass</f>
        <v>-1.4376498639636131</v>
      </c>
      <c r="N1811" s="16">
        <f>Table2[[#This Row],[F]]/mass</f>
        <v>-9.584332426424087</v>
      </c>
      <c r="O1811" s="16">
        <f>N1811*(dt) + O1810</f>
        <v>0.27323478147882152</v>
      </c>
      <c r="P1811" s="18">
        <f>O1811*dt + P1810</f>
        <v>-2.4673658620761392E-3</v>
      </c>
      <c r="R1811" s="17">
        <v>1810</v>
      </c>
      <c r="S1811" s="16">
        <f>S1810+dt</f>
        <v>18.090000000000028</v>
      </c>
      <c r="T1811" s="16">
        <f>-springK*(W1810)+grav*mass-$Y$2*V1810</f>
        <v>-1.354323169095627</v>
      </c>
      <c r="U1811" s="16">
        <f>Table24[[#This Row],[F]]/mass</f>
        <v>-9.0288211273041803</v>
      </c>
      <c r="V1811" s="16">
        <f>U1811*(dt) + V1810</f>
        <v>0.25452946286976919</v>
      </c>
      <c r="W1811" s="18">
        <f>V1811*dt + W1810</f>
        <v>-1.550718595171947E-2</v>
      </c>
    </row>
    <row r="1812" spans="1:23" x14ac:dyDescent="0.25">
      <c r="A1812">
        <v>90.5</v>
      </c>
      <c r="B1812">
        <v>0.29799999999999999</v>
      </c>
      <c r="C1812">
        <v>0.43</v>
      </c>
      <c r="D1812">
        <f t="shared" si="168"/>
        <v>3.8000000000000034E-2</v>
      </c>
      <c r="E1812">
        <f t="shared" si="169"/>
        <v>0.25300000000000006</v>
      </c>
      <c r="F1812" s="24">
        <f t="shared" si="170"/>
        <v>-5.591700000000005E-2</v>
      </c>
      <c r="G1812" s="24">
        <f t="shared" si="171"/>
        <v>0.20834929500000007</v>
      </c>
      <c r="H1812" s="24">
        <f t="shared" si="172"/>
        <v>1.3867499999999998E-2</v>
      </c>
      <c r="I1812" s="24">
        <f t="shared" si="173"/>
        <v>0.16629979500000003</v>
      </c>
      <c r="K1812" s="17">
        <v>1811</v>
      </c>
      <c r="L1812" s="16">
        <f>L1811+dt</f>
        <v>18.10000000000003</v>
      </c>
      <c r="M1812" s="16">
        <f>-springK*(P1811)+grav*mass</f>
        <v>-1.4554374482378845</v>
      </c>
      <c r="N1812" s="16">
        <f>Table2[[#This Row],[F]]/mass</f>
        <v>-9.7029163215858976</v>
      </c>
      <c r="O1812" s="16">
        <f>N1812*(dt) + O1811</f>
        <v>0.17620561826296255</v>
      </c>
      <c r="P1812" s="18">
        <f>O1812*dt + P1811</f>
        <v>-7.0530967944651369E-4</v>
      </c>
      <c r="R1812" s="17">
        <v>1811</v>
      </c>
      <c r="S1812" s="16">
        <f>S1811+dt</f>
        <v>18.10000000000003</v>
      </c>
      <c r="T1812" s="16">
        <f>-springK*(W1811)+grav*mass-$Y$2*V1811</f>
        <v>-1.3708027489171761</v>
      </c>
      <c r="U1812" s="16">
        <f>Table24[[#This Row],[F]]/mass</f>
        <v>-9.1386849927811742</v>
      </c>
      <c r="V1812" s="16">
        <f>U1812*(dt) + V1811</f>
        <v>0.16314261294195742</v>
      </c>
      <c r="W1812" s="18">
        <f>V1812*dt + W1811</f>
        <v>-1.3875759822299896E-2</v>
      </c>
    </row>
    <row r="1813" spans="1:23" x14ac:dyDescent="0.25">
      <c r="A1813">
        <v>90.55</v>
      </c>
      <c r="B1813">
        <v>0.32100000000000001</v>
      </c>
      <c r="C1813">
        <v>0.48</v>
      </c>
      <c r="D1813">
        <f t="shared" si="168"/>
        <v>1.5000000000000013E-2</v>
      </c>
      <c r="E1813">
        <f t="shared" si="169"/>
        <v>0.23000000000000004</v>
      </c>
      <c r="F1813" s="24">
        <f t="shared" si="170"/>
        <v>-2.2072500000000019E-2</v>
      </c>
      <c r="G1813" s="24">
        <f t="shared" si="171"/>
        <v>0.17218950000000005</v>
      </c>
      <c r="H1813" s="24">
        <f t="shared" si="172"/>
        <v>1.728E-2</v>
      </c>
      <c r="I1813" s="24">
        <f t="shared" si="173"/>
        <v>0.16739700000000002</v>
      </c>
      <c r="K1813" s="17">
        <v>1812</v>
      </c>
      <c r="L1813" s="16">
        <f>L1812+dt</f>
        <v>18.110000000000031</v>
      </c>
      <c r="M1813" s="16">
        <f>-springK*(P1812)+grav*mass</f>
        <v>-1.4669084339868033</v>
      </c>
      <c r="N1813" s="16">
        <f>Table2[[#This Row],[F]]/mass</f>
        <v>-9.7793895599120226</v>
      </c>
      <c r="O1813" s="16">
        <f>N1813*(dt) + O1812</f>
        <v>7.8411722663842318E-2</v>
      </c>
      <c r="P1813" s="18">
        <f>O1813*dt + P1812</f>
        <v>7.8807547191909479E-5</v>
      </c>
      <c r="R1813" s="17">
        <v>1812</v>
      </c>
      <c r="S1813" s="16">
        <f>S1812+dt</f>
        <v>18.110000000000031</v>
      </c>
      <c r="T1813" s="16">
        <f>-springK*(W1812)+grav*mass-$Y$2*V1812</f>
        <v>-1.3813319461697697</v>
      </c>
      <c r="U1813" s="16">
        <f>Table24[[#This Row],[F]]/mass</f>
        <v>-9.2088796411317979</v>
      </c>
      <c r="V1813" s="16">
        <f>U1813*(dt) + V1812</f>
        <v>7.1053816530639441E-2</v>
      </c>
      <c r="W1813" s="18">
        <f>V1813*dt + W1812</f>
        <v>-1.3165221656993503E-2</v>
      </c>
    </row>
    <row r="1814" spans="1:23" x14ac:dyDescent="0.25">
      <c r="A1814">
        <v>90.6</v>
      </c>
      <c r="B1814">
        <v>0.34499999999999997</v>
      </c>
      <c r="C1814">
        <v>0.48</v>
      </c>
      <c r="D1814">
        <f t="shared" si="168"/>
        <v>-8.9999999999999525E-3</v>
      </c>
      <c r="E1814">
        <f t="shared" si="169"/>
        <v>0.20600000000000007</v>
      </c>
      <c r="F1814" s="24">
        <f t="shared" si="170"/>
        <v>1.3243499999999931E-2</v>
      </c>
      <c r="G1814" s="24">
        <f t="shared" si="171"/>
        <v>0.1381291800000001</v>
      </c>
      <c r="H1814" s="24">
        <f t="shared" si="172"/>
        <v>1.728E-2</v>
      </c>
      <c r="I1814" s="24">
        <f t="shared" si="173"/>
        <v>0.16865268000000003</v>
      </c>
      <c r="K1814" s="17">
        <v>1813</v>
      </c>
      <c r="L1814" s="16">
        <f>L1813+dt</f>
        <v>18.120000000000033</v>
      </c>
      <c r="M1814" s="16">
        <f>-springK*(P1813)+grav*mass</f>
        <v>-1.4720130371322193</v>
      </c>
      <c r="N1814" s="16">
        <f>Table2[[#This Row],[F]]/mass</f>
        <v>-9.8134202475481285</v>
      </c>
      <c r="O1814" s="16">
        <f>N1814*(dt) + O1813</f>
        <v>-1.9722479811638965E-2</v>
      </c>
      <c r="P1814" s="18">
        <f>O1814*dt + P1813</f>
        <v>-1.1841725092448017E-4</v>
      </c>
      <c r="R1814" s="17">
        <v>1813</v>
      </c>
      <c r="S1814" s="16">
        <f>S1813+dt</f>
        <v>18.120000000000033</v>
      </c>
      <c r="T1814" s="16">
        <f>-springK*(W1813)+grav*mass-$Y$2*V1813</f>
        <v>-1.3858654608295031</v>
      </c>
      <c r="U1814" s="16">
        <f>Table24[[#This Row],[F]]/mass</f>
        <v>-9.2391030721966878</v>
      </c>
      <c r="V1814" s="16">
        <f>U1814*(dt) + V1813</f>
        <v>-2.1337214191327433E-2</v>
      </c>
      <c r="W1814" s="18">
        <f>V1814*dt + W1813</f>
        <v>-1.3378593798906777E-2</v>
      </c>
    </row>
    <row r="1815" spans="1:23" x14ac:dyDescent="0.25">
      <c r="A1815">
        <v>90.65</v>
      </c>
      <c r="B1815">
        <v>0.36899999999999999</v>
      </c>
      <c r="C1815">
        <v>0.43</v>
      </c>
      <c r="D1815">
        <f t="shared" si="168"/>
        <v>-3.2999999999999974E-2</v>
      </c>
      <c r="E1815">
        <f t="shared" si="169"/>
        <v>0.18200000000000005</v>
      </c>
      <c r="F1815" s="24">
        <f t="shared" si="170"/>
        <v>4.8559499999999964E-2</v>
      </c>
      <c r="G1815" s="24">
        <f t="shared" si="171"/>
        <v>0.10781862000000007</v>
      </c>
      <c r="H1815" s="24">
        <f t="shared" si="172"/>
        <v>1.3867499999999998E-2</v>
      </c>
      <c r="I1815" s="24">
        <f t="shared" si="173"/>
        <v>0.17024562000000004</v>
      </c>
      <c r="K1815" s="17">
        <v>1814</v>
      </c>
      <c r="L1815" s="16">
        <f>L1814+dt</f>
        <v>18.130000000000035</v>
      </c>
      <c r="M1815" s="16">
        <f>-springK*(P1814)+grav*mass</f>
        <v>-1.4707291036964816</v>
      </c>
      <c r="N1815" s="16">
        <f>Table2[[#This Row],[F]]/mass</f>
        <v>-9.8048606913098784</v>
      </c>
      <c r="O1815" s="16">
        <f>N1815*(dt) + O1814</f>
        <v>-0.11777108672473775</v>
      </c>
      <c r="P1815" s="18">
        <f>O1815*dt + P1814</f>
        <v>-1.2961281181718578E-3</v>
      </c>
      <c r="R1815" s="17">
        <v>1814</v>
      </c>
      <c r="S1815" s="16">
        <f>S1814+dt</f>
        <v>18.130000000000035</v>
      </c>
      <c r="T1815" s="16">
        <f>-springK*(W1814)+grav*mass-$Y$2*V1814</f>
        <v>-1.3843840171549255</v>
      </c>
      <c r="U1815" s="16">
        <f>Table24[[#This Row],[F]]/mass</f>
        <v>-9.2292267810328372</v>
      </c>
      <c r="V1815" s="16">
        <f>U1815*(dt) + V1814</f>
        <v>-0.1136294820016558</v>
      </c>
      <c r="W1815" s="18">
        <f>V1815*dt + W1814</f>
        <v>-1.4514888618923335E-2</v>
      </c>
    </row>
    <row r="1816" spans="1:23" x14ac:dyDescent="0.25">
      <c r="A1816">
        <v>90.7</v>
      </c>
      <c r="B1816">
        <v>0.38900000000000001</v>
      </c>
      <c r="C1816">
        <v>0.34</v>
      </c>
      <c r="D1816">
        <f t="shared" si="168"/>
        <v>-5.2999999999999992E-2</v>
      </c>
      <c r="E1816">
        <f t="shared" si="169"/>
        <v>0.16200000000000003</v>
      </c>
      <c r="F1816" s="24">
        <f t="shared" si="170"/>
        <v>7.7989499999999989E-2</v>
      </c>
      <c r="G1816" s="24">
        <f t="shared" si="171"/>
        <v>8.5424220000000037E-2</v>
      </c>
      <c r="H1816" s="24">
        <f t="shared" si="172"/>
        <v>8.6700000000000006E-3</v>
      </c>
      <c r="I1816" s="24">
        <f t="shared" si="173"/>
        <v>0.17208372000000005</v>
      </c>
      <c r="K1816" s="17">
        <v>1815</v>
      </c>
      <c r="L1816" s="16">
        <f>L1815+dt</f>
        <v>18.140000000000036</v>
      </c>
      <c r="M1816" s="16">
        <f>-springK*(P1815)+grav*mass</f>
        <v>-1.4630622059507012</v>
      </c>
      <c r="N1816" s="16">
        <f>Table2[[#This Row],[F]]/mass</f>
        <v>-9.7537480396713416</v>
      </c>
      <c r="O1816" s="16">
        <f>N1816*(dt) + O1815</f>
        <v>-0.21530856712145119</v>
      </c>
      <c r="P1816" s="18">
        <f>O1816*dt + P1815</f>
        <v>-3.4492137893863697E-3</v>
      </c>
      <c r="R1816" s="17">
        <v>1815</v>
      </c>
      <c r="S1816" s="16">
        <f>S1815+dt</f>
        <v>18.140000000000036</v>
      </c>
      <c r="T1816" s="16">
        <f>-springK*(W1815)+grav*mass-$Y$2*V1815</f>
        <v>-1.3768944456088075</v>
      </c>
      <c r="U1816" s="16">
        <f>Table24[[#This Row],[F]]/mass</f>
        <v>-9.1792963040587168</v>
      </c>
      <c r="V1816" s="16">
        <f>U1816*(dt) + V1815</f>
        <v>-0.20542244504224297</v>
      </c>
      <c r="W1816" s="18">
        <f>V1816*dt + W1815</f>
        <v>-1.6569113069345765E-2</v>
      </c>
    </row>
    <row r="1817" spans="1:23" x14ac:dyDescent="0.25">
      <c r="A1817">
        <v>90.75</v>
      </c>
      <c r="B1817">
        <v>0.40300000000000002</v>
      </c>
      <c r="C1817">
        <v>0.21</v>
      </c>
      <c r="D1817">
        <f t="shared" si="168"/>
        <v>-6.7000000000000004E-2</v>
      </c>
      <c r="E1817">
        <f t="shared" si="169"/>
        <v>0.14800000000000002</v>
      </c>
      <c r="F1817" s="24">
        <f t="shared" si="170"/>
        <v>9.8590499999999998E-2</v>
      </c>
      <c r="G1817" s="24">
        <f t="shared" si="171"/>
        <v>7.1297520000000017E-2</v>
      </c>
      <c r="H1817" s="24">
        <f t="shared" si="172"/>
        <v>3.3074999999999992E-3</v>
      </c>
      <c r="I1817" s="24">
        <f t="shared" si="173"/>
        <v>0.17319552000000002</v>
      </c>
      <c r="K1817" s="17">
        <v>1816</v>
      </c>
      <c r="L1817" s="16">
        <f>L1816+dt</f>
        <v>18.150000000000038</v>
      </c>
      <c r="M1817" s="16">
        <f>-springK*(P1816)+grav*mass</f>
        <v>-1.4490456182310947</v>
      </c>
      <c r="N1817" s="16">
        <f>Table2[[#This Row],[F]]/mass</f>
        <v>-9.6603041215406318</v>
      </c>
      <c r="O1817" s="16">
        <f>N1817*(dt) + O1816</f>
        <v>-0.31191160833685749</v>
      </c>
      <c r="P1817" s="18">
        <f>O1817*dt + P1816</f>
        <v>-6.5683298727549442E-3</v>
      </c>
      <c r="R1817" s="17">
        <v>1816</v>
      </c>
      <c r="S1817" s="16">
        <f>S1816+dt</f>
        <v>18.150000000000038</v>
      </c>
      <c r="T1817" s="16">
        <f>-springK*(W1816)+grav*mass-$Y$2*V1816</f>
        <v>-1.3634296514735169</v>
      </c>
      <c r="U1817" s="16">
        <f>Table24[[#This Row],[F]]/mass</f>
        <v>-9.0895310098234461</v>
      </c>
      <c r="V1817" s="16">
        <f>U1817*(dt) + V1816</f>
        <v>-0.29631775514047742</v>
      </c>
      <c r="W1817" s="18">
        <f>V1817*dt + W1816</f>
        <v>-1.9532290620750539E-2</v>
      </c>
    </row>
    <row r="1818" spans="1:23" x14ac:dyDescent="0.25">
      <c r="A1818">
        <v>90.8</v>
      </c>
      <c r="B1818">
        <v>0.41</v>
      </c>
      <c r="C1818">
        <v>0.06</v>
      </c>
      <c r="D1818">
        <f t="shared" si="168"/>
        <v>-7.3999999999999955E-2</v>
      </c>
      <c r="E1818">
        <f t="shared" si="169"/>
        <v>0.14100000000000007</v>
      </c>
      <c r="F1818" s="24">
        <f t="shared" si="170"/>
        <v>0.10889099999999995</v>
      </c>
      <c r="G1818" s="24">
        <f t="shared" si="171"/>
        <v>6.4712655000000063E-2</v>
      </c>
      <c r="H1818" s="24">
        <f t="shared" si="172"/>
        <v>2.7E-4</v>
      </c>
      <c r="I1818" s="24">
        <f t="shared" si="173"/>
        <v>0.17387365500000002</v>
      </c>
      <c r="K1818" s="17">
        <v>1817</v>
      </c>
      <c r="L1818" s="16">
        <f>L1817+dt</f>
        <v>18.160000000000039</v>
      </c>
      <c r="M1818" s="16">
        <f>-springK*(P1817)+grav*mass</f>
        <v>-1.4287401725283653</v>
      </c>
      <c r="N1818" s="16">
        <f>Table2[[#This Row],[F]]/mass</f>
        <v>-9.5249344835224363</v>
      </c>
      <c r="O1818" s="16">
        <f>N1818*(dt) + O1817</f>
        <v>-0.40716095317208184</v>
      </c>
      <c r="P1818" s="18">
        <f>O1818*dt + P1817</f>
        <v>-1.0639939404475763E-2</v>
      </c>
      <c r="R1818" s="17">
        <v>1817</v>
      </c>
      <c r="S1818" s="16">
        <f>S1817+dt</f>
        <v>18.160000000000039</v>
      </c>
      <c r="T1818" s="16">
        <f>-springK*(W1817)+grav*mass-$Y$2*V1817</f>
        <v>-1.3440484703037736</v>
      </c>
      <c r="U1818" s="16">
        <f>Table24[[#This Row],[F]]/mass</f>
        <v>-8.9603231353584913</v>
      </c>
      <c r="V1818" s="16">
        <f>U1818*(dt) + V1817</f>
        <v>-0.38592098649406237</v>
      </c>
      <c r="W1818" s="18">
        <f>V1818*dt + W1817</f>
        <v>-2.3391500485691163E-2</v>
      </c>
    </row>
    <row r="1819" spans="1:23" x14ac:dyDescent="0.25">
      <c r="A1819">
        <v>90.85</v>
      </c>
      <c r="B1819">
        <v>0.40899999999999997</v>
      </c>
      <c r="C1819">
        <v>-0.1</v>
      </c>
      <c r="D1819">
        <f t="shared" si="168"/>
        <v>-7.2999999999999954E-2</v>
      </c>
      <c r="E1819">
        <f t="shared" si="169"/>
        <v>0.14200000000000007</v>
      </c>
      <c r="F1819" s="24">
        <f t="shared" si="170"/>
        <v>0.10741949999999993</v>
      </c>
      <c r="G1819" s="24">
        <f t="shared" si="171"/>
        <v>6.5633820000000065E-2</v>
      </c>
      <c r="H1819" s="24">
        <f t="shared" si="172"/>
        <v>7.5000000000000012E-4</v>
      </c>
      <c r="I1819" s="24">
        <f t="shared" si="173"/>
        <v>0.17380332000000001</v>
      </c>
      <c r="K1819" s="17">
        <v>1818</v>
      </c>
      <c r="L1819" s="16">
        <f>L1818+dt</f>
        <v>18.170000000000041</v>
      </c>
      <c r="M1819" s="16">
        <f>-springK*(P1818)+grav*mass</f>
        <v>-1.4022339944768629</v>
      </c>
      <c r="N1819" s="16">
        <f>Table2[[#This Row],[F]]/mass</f>
        <v>-9.3482266298457528</v>
      </c>
      <c r="O1819" s="16">
        <f>N1819*(dt) + O1818</f>
        <v>-0.50064321947053936</v>
      </c>
      <c r="P1819" s="18">
        <f>O1819*dt + P1818</f>
        <v>-1.5646371599181155E-2</v>
      </c>
      <c r="R1819" s="17">
        <v>1818</v>
      </c>
      <c r="S1819" s="16">
        <f>S1818+dt</f>
        <v>18.170000000000041</v>
      </c>
      <c r="T1819" s="16">
        <f>-springK*(W1818)+grav*mass-$Y$2*V1818</f>
        <v>-1.3188354108516565</v>
      </c>
      <c r="U1819" s="16">
        <f>Table24[[#This Row],[F]]/mass</f>
        <v>-8.7922360723443767</v>
      </c>
      <c r="V1819" s="16">
        <f>U1819*(dt) + V1818</f>
        <v>-0.47384334721750615</v>
      </c>
      <c r="W1819" s="18">
        <f>V1819*dt + W1818</f>
        <v>-2.8129933957866227E-2</v>
      </c>
    </row>
    <row r="1820" spans="1:23" x14ac:dyDescent="0.25">
      <c r="A1820">
        <v>90.9</v>
      </c>
      <c r="B1820">
        <v>0.4</v>
      </c>
      <c r="C1820">
        <v>-0.25</v>
      </c>
      <c r="D1820">
        <f t="shared" si="168"/>
        <v>-6.4000000000000001E-2</v>
      </c>
      <c r="E1820">
        <f t="shared" si="169"/>
        <v>0.15100000000000002</v>
      </c>
      <c r="F1820" s="24">
        <f t="shared" si="170"/>
        <v>9.4175999999999996E-2</v>
      </c>
      <c r="G1820" s="24">
        <f t="shared" si="171"/>
        <v>7.421725500000001E-2</v>
      </c>
      <c r="H1820" s="24">
        <f t="shared" si="172"/>
        <v>4.6874999999999998E-3</v>
      </c>
      <c r="I1820" s="24">
        <f t="shared" si="173"/>
        <v>0.17308075500000003</v>
      </c>
      <c r="K1820" s="17">
        <v>1819</v>
      </c>
      <c r="L1820" s="16">
        <f>L1819+dt</f>
        <v>18.180000000000042</v>
      </c>
      <c r="M1820" s="16">
        <f>-springK*(P1819)+grav*mass</f>
        <v>-1.3696421208893308</v>
      </c>
      <c r="N1820" s="16">
        <f>Table2[[#This Row],[F]]/mass</f>
        <v>-9.1309474725955386</v>
      </c>
      <c r="O1820" s="16">
        <f>N1820*(dt) + O1819</f>
        <v>-0.59195269419649477</v>
      </c>
      <c r="P1820" s="18">
        <f>O1820*dt + P1819</f>
        <v>-2.1565898541146104E-2</v>
      </c>
      <c r="R1820" s="17">
        <v>1819</v>
      </c>
      <c r="S1820" s="16">
        <f>S1819+dt</f>
        <v>18.180000000000042</v>
      </c>
      <c r="T1820" s="16">
        <f>-springK*(W1819)+grav*mass-$Y$2*V1819</f>
        <v>-1.2879002865870735</v>
      </c>
      <c r="U1820" s="16">
        <f>Table24[[#This Row],[F]]/mass</f>
        <v>-8.5860019105804906</v>
      </c>
      <c r="V1820" s="16">
        <f>U1820*(dt) + V1819</f>
        <v>-0.55970336632331108</v>
      </c>
      <c r="W1820" s="18">
        <f>V1820*dt + W1819</f>
        <v>-3.3726967621099335E-2</v>
      </c>
    </row>
    <row r="1821" spans="1:23" x14ac:dyDescent="0.25">
      <c r="A1821">
        <v>90.95</v>
      </c>
      <c r="B1821">
        <v>0.38400000000000001</v>
      </c>
      <c r="C1821">
        <v>-0.37</v>
      </c>
      <c r="D1821">
        <f t="shared" si="168"/>
        <v>-4.7999999999999987E-2</v>
      </c>
      <c r="E1821">
        <f t="shared" si="169"/>
        <v>0.16700000000000004</v>
      </c>
      <c r="F1821" s="24">
        <f t="shared" si="170"/>
        <v>7.0631999999999986E-2</v>
      </c>
      <c r="G1821" s="24">
        <f t="shared" si="171"/>
        <v>9.0778695000000034E-2</v>
      </c>
      <c r="H1821" s="24">
        <f t="shared" si="172"/>
        <v>1.0267499999999999E-2</v>
      </c>
      <c r="I1821" s="24">
        <f t="shared" si="173"/>
        <v>0.17167819500000003</v>
      </c>
      <c r="K1821" s="17">
        <v>1820</v>
      </c>
      <c r="L1821" s="16">
        <f>L1820+dt</f>
        <v>18.190000000000044</v>
      </c>
      <c r="M1821" s="16">
        <f>-springK*(P1820)+grav*mass</f>
        <v>-1.3311060004971389</v>
      </c>
      <c r="N1821" s="16">
        <f>Table2[[#This Row],[F]]/mass</f>
        <v>-8.8740400033142599</v>
      </c>
      <c r="O1821" s="16">
        <f>N1821*(dt) + O1820</f>
        <v>-0.68069309422963742</v>
      </c>
      <c r="P1821" s="18">
        <f>O1821*dt + P1820</f>
        <v>-2.8372829483442479E-2</v>
      </c>
      <c r="R1821" s="17">
        <v>1820</v>
      </c>
      <c r="S1821" s="16">
        <f>S1820+dt</f>
        <v>18.190000000000044</v>
      </c>
      <c r="T1821" s="16">
        <f>-springK*(W1820)+grav*mass-$Y$2*V1820</f>
        <v>-1.2513777374203201</v>
      </c>
      <c r="U1821" s="16">
        <f>Table24[[#This Row],[F]]/mass</f>
        <v>-8.3425182494688013</v>
      </c>
      <c r="V1821" s="16">
        <f>U1821*(dt) + V1820</f>
        <v>-0.64312854881799908</v>
      </c>
      <c r="W1821" s="18">
        <f>V1821*dt + W1820</f>
        <v>-4.0158253109279327E-2</v>
      </c>
    </row>
    <row r="1822" spans="1:23" x14ac:dyDescent="0.25">
      <c r="A1822">
        <v>91</v>
      </c>
      <c r="B1822">
        <v>0.36299999999999999</v>
      </c>
      <c r="C1822">
        <v>-0.45</v>
      </c>
      <c r="D1822">
        <f t="shared" si="168"/>
        <v>-2.6999999999999968E-2</v>
      </c>
      <c r="E1822">
        <f t="shared" si="169"/>
        <v>0.18800000000000006</v>
      </c>
      <c r="F1822" s="24">
        <f t="shared" si="170"/>
        <v>3.973049999999996E-2</v>
      </c>
      <c r="G1822" s="24">
        <f t="shared" si="171"/>
        <v>0.11504472000000006</v>
      </c>
      <c r="H1822" s="24">
        <f t="shared" si="172"/>
        <v>1.51875E-2</v>
      </c>
      <c r="I1822" s="24">
        <f t="shared" si="173"/>
        <v>0.16996272000000001</v>
      </c>
      <c r="K1822" s="17">
        <v>1821</v>
      </c>
      <c r="L1822" s="16">
        <f>L1821+dt</f>
        <v>18.200000000000045</v>
      </c>
      <c r="M1822" s="16">
        <f>-springK*(P1821)+grav*mass</f>
        <v>-1.2867928800627895</v>
      </c>
      <c r="N1822" s="16">
        <f>Table2[[#This Row],[F]]/mass</f>
        <v>-8.578619200418597</v>
      </c>
      <c r="O1822" s="16">
        <f>N1822*(dt) + O1821</f>
        <v>-0.76647928623382344</v>
      </c>
      <c r="P1822" s="18">
        <f>O1822*dt + P1821</f>
        <v>-3.6037622345780715E-2</v>
      </c>
      <c r="R1822" s="17">
        <v>1821</v>
      </c>
      <c r="S1822" s="16">
        <f>S1821+dt</f>
        <v>18.200000000000045</v>
      </c>
      <c r="T1822" s="16">
        <f>-springK*(W1821)+grav*mass-$Y$2*V1821</f>
        <v>-1.2094266437097736</v>
      </c>
      <c r="U1822" s="16">
        <f>Table24[[#This Row],[F]]/mass</f>
        <v>-8.0628442913984912</v>
      </c>
      <c r="V1822" s="16">
        <f>U1822*(dt) + V1821</f>
        <v>-0.72375699173198393</v>
      </c>
      <c r="W1822" s="18">
        <f>V1822*dt + W1821</f>
        <v>-4.7395823026599164E-2</v>
      </c>
    </row>
    <row r="1823" spans="1:23" x14ac:dyDescent="0.25">
      <c r="A1823">
        <v>91.05</v>
      </c>
      <c r="B1823">
        <v>0.33900000000000002</v>
      </c>
      <c r="C1823">
        <v>-0.49</v>
      </c>
      <c r="D1823">
        <f t="shared" si="168"/>
        <v>-3.0000000000000027E-3</v>
      </c>
      <c r="E1823">
        <f t="shared" si="169"/>
        <v>0.21200000000000002</v>
      </c>
      <c r="F1823" s="24">
        <f t="shared" si="170"/>
        <v>4.4145000000000035E-3</v>
      </c>
      <c r="G1823" s="24">
        <f t="shared" si="171"/>
        <v>0.14629272000000004</v>
      </c>
      <c r="H1823" s="24">
        <f t="shared" si="172"/>
        <v>1.8007499999999999E-2</v>
      </c>
      <c r="I1823" s="24">
        <f t="shared" si="173"/>
        <v>0.16871472000000007</v>
      </c>
      <c r="K1823" s="17">
        <v>1822</v>
      </c>
      <c r="L1823" s="16">
        <f>L1822+dt</f>
        <v>18.210000000000047</v>
      </c>
      <c r="M1823" s="16">
        <f>-springK*(P1822)+grav*mass</f>
        <v>-1.2368950785289676</v>
      </c>
      <c r="N1823" s="16">
        <f>Table2[[#This Row],[F]]/mass</f>
        <v>-8.2459671901931184</v>
      </c>
      <c r="O1823" s="16">
        <f>N1823*(dt) + O1822</f>
        <v>-0.8489389581357546</v>
      </c>
      <c r="P1823" s="18">
        <f>O1823*dt + P1822</f>
        <v>-4.452701192713826E-2</v>
      </c>
      <c r="R1823" s="17">
        <v>1822</v>
      </c>
      <c r="S1823" s="16">
        <f>S1822+dt</f>
        <v>18.210000000000047</v>
      </c>
      <c r="T1823" s="16">
        <f>-springK*(W1822)+grav*mass-$Y$2*V1822</f>
        <v>-1.1622294351051075</v>
      </c>
      <c r="U1823" s="16">
        <f>Table24[[#This Row],[F]]/mass</f>
        <v>-7.74819623403405</v>
      </c>
      <c r="V1823" s="16">
        <f>U1823*(dt) + V1822</f>
        <v>-0.80123895407232448</v>
      </c>
      <c r="W1823" s="18">
        <f>V1823*dt + W1822</f>
        <v>-5.540821256732241E-2</v>
      </c>
    </row>
    <row r="1824" spans="1:23" x14ac:dyDescent="0.25">
      <c r="A1824">
        <v>91.1</v>
      </c>
      <c r="B1824">
        <v>0.314</v>
      </c>
      <c r="C1824">
        <v>-0.47</v>
      </c>
      <c r="D1824">
        <f t="shared" si="168"/>
        <v>2.200000000000002E-2</v>
      </c>
      <c r="E1824">
        <f t="shared" si="169"/>
        <v>0.23700000000000004</v>
      </c>
      <c r="F1824" s="24">
        <f t="shared" si="170"/>
        <v>-3.2373000000000034E-2</v>
      </c>
      <c r="G1824" s="24">
        <f t="shared" si="171"/>
        <v>0.18283009500000005</v>
      </c>
      <c r="H1824" s="24">
        <f t="shared" si="172"/>
        <v>1.6567499999999999E-2</v>
      </c>
      <c r="I1824" s="24">
        <f t="shared" si="173"/>
        <v>0.167024595</v>
      </c>
      <c r="K1824" s="17">
        <v>1823</v>
      </c>
      <c r="L1824" s="16">
        <f>L1823+dt</f>
        <v>18.220000000000049</v>
      </c>
      <c r="M1824" s="16">
        <f>-springK*(P1823)+grav*mass</f>
        <v>-1.1816291523543301</v>
      </c>
      <c r="N1824" s="16">
        <f>Table2[[#This Row],[F]]/mass</f>
        <v>-7.8775276823622011</v>
      </c>
      <c r="O1824" s="16">
        <f>N1824*(dt) + O1823</f>
        <v>-0.92771423495937655</v>
      </c>
      <c r="P1824" s="18">
        <f>O1824*dt + P1823</f>
        <v>-5.3804154276732026E-2</v>
      </c>
      <c r="R1824" s="17">
        <v>1823</v>
      </c>
      <c r="S1824" s="16">
        <f>S1823+dt</f>
        <v>18.220000000000049</v>
      </c>
      <c r="T1824" s="16">
        <f>-springK*(W1823)+grav*mass-$Y$2*V1823</f>
        <v>-1.1099912972326589</v>
      </c>
      <c r="U1824" s="16">
        <f>Table24[[#This Row],[F]]/mass</f>
        <v>-7.3999419815510592</v>
      </c>
      <c r="V1824" s="16">
        <f>U1824*(dt) + V1823</f>
        <v>-0.8752383738878351</v>
      </c>
      <c r="W1824" s="18">
        <f>V1824*dt + W1823</f>
        <v>-6.4160596306200759E-2</v>
      </c>
    </row>
    <row r="1825" spans="1:23" x14ac:dyDescent="0.25">
      <c r="A1825">
        <v>91.15</v>
      </c>
      <c r="B1825">
        <v>0.29199999999999998</v>
      </c>
      <c r="C1825">
        <v>-0.4</v>
      </c>
      <c r="D1825">
        <f t="shared" si="168"/>
        <v>4.4000000000000039E-2</v>
      </c>
      <c r="E1825">
        <f t="shared" si="169"/>
        <v>0.25900000000000006</v>
      </c>
      <c r="F1825" s="24">
        <f t="shared" si="170"/>
        <v>-6.4746000000000067E-2</v>
      </c>
      <c r="G1825" s="24">
        <f t="shared" si="171"/>
        <v>0.21834865500000009</v>
      </c>
      <c r="H1825" s="24">
        <f t="shared" si="172"/>
        <v>1.2000000000000002E-2</v>
      </c>
      <c r="I1825" s="24">
        <f t="shared" si="173"/>
        <v>0.16560265500000004</v>
      </c>
      <c r="K1825" s="17">
        <v>1824</v>
      </c>
      <c r="L1825" s="16">
        <f>L1824+dt</f>
        <v>18.23000000000005</v>
      </c>
      <c r="M1825" s="16">
        <f>-springK*(P1824)+grav*mass</f>
        <v>-1.1212349556584744</v>
      </c>
      <c r="N1825" s="16">
        <f>Table2[[#This Row],[F]]/mass</f>
        <v>-7.4748997043898298</v>
      </c>
      <c r="O1825" s="16">
        <f>N1825*(dt) + O1824</f>
        <v>-1.0024632320032749</v>
      </c>
      <c r="P1825" s="18">
        <f>O1825*dt + P1824</f>
        <v>-6.3828786596764775E-2</v>
      </c>
      <c r="R1825" s="17">
        <v>1824</v>
      </c>
      <c r="S1825" s="16">
        <f>S1824+dt</f>
        <v>18.23000000000005</v>
      </c>
      <c r="T1825" s="16">
        <f>-springK*(W1824)+grav*mass-$Y$2*V1824</f>
        <v>-1.0529392796727453</v>
      </c>
      <c r="U1825" s="16">
        <f>Table24[[#This Row],[F]]/mass</f>
        <v>-7.019595197818302</v>
      </c>
      <c r="V1825" s="16">
        <f>U1825*(dt) + V1824</f>
        <v>-0.94543432586601817</v>
      </c>
      <c r="W1825" s="18">
        <f>V1825*dt + W1824</f>
        <v>-7.361493956486094E-2</v>
      </c>
    </row>
    <row r="1826" spans="1:23" x14ac:dyDescent="0.25">
      <c r="A1826">
        <v>91.2</v>
      </c>
      <c r="B1826">
        <v>0.27400000000000002</v>
      </c>
      <c r="C1826">
        <v>-0.28999999999999998</v>
      </c>
      <c r="D1826">
        <f t="shared" si="168"/>
        <v>6.2E-2</v>
      </c>
      <c r="E1826">
        <f t="shared" si="169"/>
        <v>0.27700000000000002</v>
      </c>
      <c r="F1826" s="24">
        <f t="shared" si="170"/>
        <v>-9.1232999999999995E-2</v>
      </c>
      <c r="G1826" s="24">
        <f t="shared" si="171"/>
        <v>0.24975289500000006</v>
      </c>
      <c r="H1826" s="24">
        <f t="shared" si="172"/>
        <v>6.3074999999999997E-3</v>
      </c>
      <c r="I1826" s="24">
        <f t="shared" si="173"/>
        <v>0.16482739500000007</v>
      </c>
      <c r="K1826" s="17">
        <v>1825</v>
      </c>
      <c r="L1826" s="16">
        <f>L1825+dt</f>
        <v>18.240000000000052</v>
      </c>
      <c r="M1826" s="16">
        <f>-springK*(P1825)+grav*mass</f>
        <v>-1.0559745992550613</v>
      </c>
      <c r="N1826" s="16">
        <f>Table2[[#This Row],[F]]/mass</f>
        <v>-7.0398306617004094</v>
      </c>
      <c r="O1826" s="16">
        <f>N1826*(dt) + O1825</f>
        <v>-1.0728615386202791</v>
      </c>
      <c r="P1826" s="18">
        <f>O1826*dt + P1825</f>
        <v>-7.4557401982967564E-2</v>
      </c>
      <c r="R1826" s="17">
        <v>1825</v>
      </c>
      <c r="S1826" s="16">
        <f>S1825+dt</f>
        <v>18.240000000000052</v>
      </c>
      <c r="T1826" s="16">
        <f>-springK*(W1825)+grav*mass-$Y$2*V1825</f>
        <v>-0.99132130910688931</v>
      </c>
      <c r="U1826" s="16">
        <f>Table24[[#This Row],[F]]/mass</f>
        <v>-6.6088087273792624</v>
      </c>
      <c r="V1826" s="16">
        <f>U1826*(dt) + V1825</f>
        <v>-1.0115224131398108</v>
      </c>
      <c r="W1826" s="18">
        <f>V1826*dt + W1825</f>
        <v>-8.3730163696259047E-2</v>
      </c>
    </row>
    <row r="1827" spans="1:23" x14ac:dyDescent="0.25">
      <c r="A1827">
        <v>91.25</v>
      </c>
      <c r="B1827">
        <v>0.26300000000000001</v>
      </c>
      <c r="C1827">
        <v>-0.15</v>
      </c>
      <c r="D1827">
        <f t="shared" si="168"/>
        <v>7.3000000000000009E-2</v>
      </c>
      <c r="E1827">
        <f t="shared" si="169"/>
        <v>0.28800000000000003</v>
      </c>
      <c r="F1827" s="24">
        <f t="shared" si="170"/>
        <v>-0.10741950000000001</v>
      </c>
      <c r="G1827" s="24">
        <f t="shared" si="171"/>
        <v>0.26998272000000006</v>
      </c>
      <c r="H1827" s="24">
        <f t="shared" si="172"/>
        <v>1.6875E-3</v>
      </c>
      <c r="I1827" s="24">
        <f t="shared" si="173"/>
        <v>0.16425072000000007</v>
      </c>
      <c r="K1827" s="17">
        <v>1826</v>
      </c>
      <c r="L1827" s="16">
        <f>L1826+dt</f>
        <v>18.250000000000053</v>
      </c>
      <c r="M1827" s="16">
        <f>-springK*(P1826)+grav*mass</f>
        <v>-0.9861313130908812</v>
      </c>
      <c r="N1827" s="16">
        <f>Table2[[#This Row],[F]]/mass</f>
        <v>-6.5742087539392084</v>
      </c>
      <c r="O1827" s="16">
        <f>N1827*(dt) + O1826</f>
        <v>-1.1386036261596713</v>
      </c>
      <c r="P1827" s="18">
        <f>O1827*dt + P1826</f>
        <v>-8.5943438244564282E-2</v>
      </c>
      <c r="R1827" s="17">
        <v>1826</v>
      </c>
      <c r="S1827" s="16">
        <f>S1826+dt</f>
        <v>18.250000000000053</v>
      </c>
      <c r="T1827" s="16">
        <f>-springK*(W1826)+grav*mass-$Y$2*V1826</f>
        <v>-0.92540511192421382</v>
      </c>
      <c r="U1827" s="16">
        <f>Table24[[#This Row],[F]]/mass</f>
        <v>-6.169367412828092</v>
      </c>
      <c r="V1827" s="16">
        <f>U1827*(dt) + V1826</f>
        <v>-1.0732160872680918</v>
      </c>
      <c r="W1827" s="18">
        <f>V1827*dt + W1826</f>
        <v>-9.4462324568939965E-2</v>
      </c>
    </row>
    <row r="1828" spans="1:23" x14ac:dyDescent="0.25">
      <c r="A1828">
        <v>91.3</v>
      </c>
      <c r="B1828">
        <v>0.25900000000000001</v>
      </c>
      <c r="C1828">
        <v>0</v>
      </c>
      <c r="D1828">
        <f t="shared" si="168"/>
        <v>7.7000000000000013E-2</v>
      </c>
      <c r="E1828">
        <f t="shared" si="169"/>
        <v>0.29200000000000004</v>
      </c>
      <c r="F1828" s="24">
        <f t="shared" si="170"/>
        <v>-0.11330550000000002</v>
      </c>
      <c r="G1828" s="24">
        <f t="shared" si="171"/>
        <v>0.27753432000000006</v>
      </c>
      <c r="H1828" s="24">
        <f t="shared" si="172"/>
        <v>0</v>
      </c>
      <c r="I1828" s="24">
        <f t="shared" si="173"/>
        <v>0.16422882000000005</v>
      </c>
      <c r="K1828" s="17">
        <v>1827</v>
      </c>
      <c r="L1828" s="16">
        <f>L1827+dt</f>
        <v>18.260000000000055</v>
      </c>
      <c r="M1828" s="16">
        <f>-springK*(P1827)+grav*mass</f>
        <v>-0.91200821702788659</v>
      </c>
      <c r="N1828" s="16">
        <f>Table2[[#This Row],[F]]/mass</f>
        <v>-6.0800547801859111</v>
      </c>
      <c r="O1828" s="16">
        <f>N1828*(dt) + O1827</f>
        <v>-1.1994041739615304</v>
      </c>
      <c r="P1828" s="18">
        <f>O1828*dt + P1827</f>
        <v>-9.7937479984179593E-2</v>
      </c>
      <c r="R1828" s="17">
        <v>1827</v>
      </c>
      <c r="S1828" s="16">
        <f>S1827+dt</f>
        <v>18.260000000000055</v>
      </c>
      <c r="T1828" s="16">
        <f>-springK*(W1827)+grav*mass-$Y$2*V1827</f>
        <v>-0.85547705096893278</v>
      </c>
      <c r="U1828" s="16">
        <f>Table24[[#This Row],[F]]/mass</f>
        <v>-5.7031803397928851</v>
      </c>
      <c r="V1828" s="16">
        <f>U1828*(dt) + V1827</f>
        <v>-1.1302478906660207</v>
      </c>
      <c r="W1828" s="18">
        <f>V1828*dt + W1827</f>
        <v>-0.10576480347560017</v>
      </c>
    </row>
    <row r="1829" spans="1:23" x14ac:dyDescent="0.25">
      <c r="A1829">
        <v>91.35</v>
      </c>
      <c r="B1829">
        <v>0.26400000000000001</v>
      </c>
      <c r="C1829">
        <v>0.16</v>
      </c>
      <c r="D1829">
        <f t="shared" si="168"/>
        <v>7.2000000000000008E-2</v>
      </c>
      <c r="E1829">
        <f t="shared" si="169"/>
        <v>0.28700000000000003</v>
      </c>
      <c r="F1829" s="24">
        <f t="shared" si="170"/>
        <v>-0.10594800000000001</v>
      </c>
      <c r="G1829" s="24">
        <f t="shared" si="171"/>
        <v>0.26811109500000008</v>
      </c>
      <c r="H1829" s="24">
        <f t="shared" si="172"/>
        <v>1.92E-3</v>
      </c>
      <c r="I1829" s="24">
        <f t="shared" si="173"/>
        <v>0.16408309500000007</v>
      </c>
      <c r="K1829" s="17">
        <v>1828</v>
      </c>
      <c r="L1829" s="16">
        <f>L1828+dt</f>
        <v>18.270000000000056</v>
      </c>
      <c r="M1829" s="16">
        <f>-springK*(P1828)+grav*mass</f>
        <v>-0.83392700530299091</v>
      </c>
      <c r="N1829" s="16">
        <f>Table2[[#This Row],[F]]/mass</f>
        <v>-5.5595133686866065</v>
      </c>
      <c r="O1829" s="16">
        <f>N1829*(dt) + O1828</f>
        <v>-1.2549993076483965</v>
      </c>
      <c r="P1829" s="18">
        <f>O1829*dt + P1828</f>
        <v>-0.11048747306066356</v>
      </c>
      <c r="R1829" s="17">
        <v>1828</v>
      </c>
      <c r="S1829" s="16">
        <f>S1828+dt</f>
        <v>18.270000000000056</v>
      </c>
      <c r="T1829" s="16">
        <f>-springK*(W1828)+grav*mass-$Y$2*V1828</f>
        <v>-0.78184088148317687</v>
      </c>
      <c r="U1829" s="16">
        <f>Table24[[#This Row],[F]]/mass</f>
        <v>-5.2122725432211796</v>
      </c>
      <c r="V1829" s="16">
        <f>U1829*(dt) + V1828</f>
        <v>-1.1823706160982326</v>
      </c>
      <c r="W1829" s="18">
        <f>V1829*dt + W1828</f>
        <v>-0.1175885096365825</v>
      </c>
    </row>
    <row r="1830" spans="1:23" x14ac:dyDescent="0.25">
      <c r="A1830">
        <v>91.4</v>
      </c>
      <c r="B1830">
        <v>0.27500000000000002</v>
      </c>
      <c r="C1830">
        <v>0.3</v>
      </c>
      <c r="D1830">
        <f t="shared" si="168"/>
        <v>6.0999999999999999E-2</v>
      </c>
      <c r="E1830">
        <f t="shared" si="169"/>
        <v>0.27600000000000002</v>
      </c>
      <c r="F1830" s="24">
        <f t="shared" si="170"/>
        <v>-8.9761500000000008E-2</v>
      </c>
      <c r="G1830" s="24">
        <f t="shared" si="171"/>
        <v>0.24795288000000001</v>
      </c>
      <c r="H1830" s="24">
        <f t="shared" si="172"/>
        <v>6.7499999999999999E-3</v>
      </c>
      <c r="I1830" s="24">
        <f t="shared" si="173"/>
        <v>0.16494138</v>
      </c>
      <c r="K1830" s="17">
        <v>1829</v>
      </c>
      <c r="L1830" s="16">
        <f>L1829+dt</f>
        <v>18.280000000000058</v>
      </c>
      <c r="M1830" s="16">
        <f>-springK*(P1829)+grav*mass</f>
        <v>-0.75222655037508024</v>
      </c>
      <c r="N1830" s="16">
        <f>Table2[[#This Row],[F]]/mass</f>
        <v>-5.0148436691672016</v>
      </c>
      <c r="O1830" s="16">
        <f>N1830*(dt) + O1829</f>
        <v>-1.3051477443400685</v>
      </c>
      <c r="P1830" s="18">
        <f>O1830*dt + P1829</f>
        <v>-0.12353895050406424</v>
      </c>
      <c r="R1830" s="17">
        <v>1829</v>
      </c>
      <c r="S1830" s="16">
        <f>S1829+dt</f>
        <v>18.280000000000058</v>
      </c>
      <c r="T1830" s="16">
        <f>-springK*(W1829)+grav*mass-$Y$2*V1829</f>
        <v>-0.70481643164974972</v>
      </c>
      <c r="U1830" s="16">
        <f>Table24[[#This Row],[F]]/mass</f>
        <v>-4.6987762109983313</v>
      </c>
      <c r="V1830" s="16">
        <f>U1830*(dt) + V1829</f>
        <v>-1.2293583782082158</v>
      </c>
      <c r="W1830" s="18">
        <f>V1830*dt + W1829</f>
        <v>-0.12988209341866466</v>
      </c>
    </row>
    <row r="1831" spans="1:23" x14ac:dyDescent="0.25">
      <c r="A1831">
        <v>91.45</v>
      </c>
      <c r="B1831">
        <v>0.29299999999999998</v>
      </c>
      <c r="C1831">
        <v>0.4</v>
      </c>
      <c r="D1831">
        <f t="shared" si="168"/>
        <v>4.3000000000000038E-2</v>
      </c>
      <c r="E1831">
        <f t="shared" si="169"/>
        <v>0.25800000000000006</v>
      </c>
      <c r="F1831" s="24">
        <f t="shared" si="170"/>
        <v>-6.3274500000000053E-2</v>
      </c>
      <c r="G1831" s="24">
        <f t="shared" si="171"/>
        <v>0.21666582000000006</v>
      </c>
      <c r="H1831" s="24">
        <f t="shared" si="172"/>
        <v>1.2000000000000002E-2</v>
      </c>
      <c r="I1831" s="24">
        <f t="shared" si="173"/>
        <v>0.16539132000000001</v>
      </c>
      <c r="K1831" s="17">
        <v>1830</v>
      </c>
      <c r="L1831" s="16">
        <f>L1830+dt</f>
        <v>18.29000000000006</v>
      </c>
      <c r="M1831" s="16">
        <f>-springK*(P1830)+grav*mass</f>
        <v>-0.66726143221854184</v>
      </c>
      <c r="N1831" s="16">
        <f>Table2[[#This Row],[F]]/mass</f>
        <v>-4.4484095481236121</v>
      </c>
      <c r="O1831" s="16">
        <f>N1831*(dt) + O1830</f>
        <v>-1.3496318398213047</v>
      </c>
      <c r="P1831" s="18">
        <f>O1831*dt + P1830</f>
        <v>-0.1370352689022773</v>
      </c>
      <c r="R1831" s="17">
        <v>1830</v>
      </c>
      <c r="S1831" s="16">
        <f>S1830+dt</f>
        <v>18.29000000000006</v>
      </c>
      <c r="T1831" s="16">
        <f>-springK*(W1830)+grav*mass-$Y$2*V1830</f>
        <v>-0.62473821346628489</v>
      </c>
      <c r="U1831" s="16">
        <f>Table24[[#This Row],[F]]/mass</f>
        <v>-4.1649214231085665</v>
      </c>
      <c r="V1831" s="16">
        <f>U1831*(dt) + V1830</f>
        <v>-1.2710075924393014</v>
      </c>
      <c r="W1831" s="18">
        <f>V1831*dt + W1830</f>
        <v>-0.14259216934305768</v>
      </c>
    </row>
    <row r="1832" spans="1:23" x14ac:dyDescent="0.25">
      <c r="A1832">
        <v>91.5</v>
      </c>
      <c r="B1832">
        <v>0.316</v>
      </c>
      <c r="C1832">
        <v>0.47</v>
      </c>
      <c r="D1832">
        <f t="shared" si="168"/>
        <v>2.0000000000000018E-2</v>
      </c>
      <c r="E1832">
        <f t="shared" si="169"/>
        <v>0.23500000000000004</v>
      </c>
      <c r="F1832" s="24">
        <f t="shared" si="170"/>
        <v>-2.9430000000000029E-2</v>
      </c>
      <c r="G1832" s="24">
        <f t="shared" si="171"/>
        <v>0.17975737500000005</v>
      </c>
      <c r="H1832" s="24">
        <f t="shared" si="172"/>
        <v>1.6567499999999999E-2</v>
      </c>
      <c r="I1832" s="24">
        <f t="shared" si="173"/>
        <v>0.166894875</v>
      </c>
      <c r="K1832" s="17">
        <v>1831</v>
      </c>
      <c r="L1832" s="16">
        <f>L1831+dt</f>
        <v>18.300000000000061</v>
      </c>
      <c r="M1832" s="16">
        <f>-springK*(P1831)+grav*mass</f>
        <v>-0.57940039944617483</v>
      </c>
      <c r="N1832" s="16">
        <f>Table2[[#This Row],[F]]/mass</f>
        <v>-3.8626693296411658</v>
      </c>
      <c r="O1832" s="16">
        <f>N1832*(dt) + O1831</f>
        <v>-1.3882585331177164</v>
      </c>
      <c r="P1832" s="18">
        <f>O1832*dt + P1831</f>
        <v>-0.15091785423345447</v>
      </c>
      <c r="R1832" s="17">
        <v>1831</v>
      </c>
      <c r="S1832" s="16">
        <f>S1831+dt</f>
        <v>18.300000000000061</v>
      </c>
      <c r="T1832" s="16">
        <f>-springK*(W1831)+grav*mass-$Y$2*V1831</f>
        <v>-0.54195396998425527</v>
      </c>
      <c r="U1832" s="16">
        <f>Table24[[#This Row],[F]]/mass</f>
        <v>-3.6130264665617018</v>
      </c>
      <c r="V1832" s="16">
        <f>U1832*(dt) + V1831</f>
        <v>-1.3071378571049184</v>
      </c>
      <c r="W1832" s="18">
        <f>V1832*dt + W1831</f>
        <v>-0.15566354791410686</v>
      </c>
    </row>
    <row r="1833" spans="1:23" x14ac:dyDescent="0.25">
      <c r="A1833">
        <v>91.55</v>
      </c>
      <c r="B1833">
        <v>0.34</v>
      </c>
      <c r="C1833">
        <v>0.48</v>
      </c>
      <c r="D1833">
        <f t="shared" si="168"/>
        <v>-4.0000000000000036E-3</v>
      </c>
      <c r="E1833">
        <f t="shared" si="169"/>
        <v>0.21100000000000002</v>
      </c>
      <c r="F1833" s="24">
        <f t="shared" si="170"/>
        <v>5.8860000000000049E-3</v>
      </c>
      <c r="G1833" s="24">
        <f t="shared" si="171"/>
        <v>0.14491585500000004</v>
      </c>
      <c r="H1833" s="24">
        <f t="shared" si="172"/>
        <v>1.728E-2</v>
      </c>
      <c r="I1833" s="24">
        <f t="shared" si="173"/>
        <v>0.16808185500000003</v>
      </c>
      <c r="K1833" s="17">
        <v>1832</v>
      </c>
      <c r="L1833" s="16">
        <f>L1832+dt</f>
        <v>18.310000000000063</v>
      </c>
      <c r="M1833" s="16">
        <f>-springK*(P1832)+grav*mass</f>
        <v>-0.48902476894021152</v>
      </c>
      <c r="N1833" s="16">
        <f>Table2[[#This Row],[F]]/mass</f>
        <v>-3.2601651262680771</v>
      </c>
      <c r="O1833" s="16">
        <f>N1833*(dt) + O1832</f>
        <v>-1.4208601843803972</v>
      </c>
      <c r="P1833" s="18">
        <f>O1833*dt + P1832</f>
        <v>-0.16512645607725845</v>
      </c>
      <c r="R1833" s="17">
        <v>1832</v>
      </c>
      <c r="S1833" s="16">
        <f>S1832+dt</f>
        <v>18.310000000000063</v>
      </c>
      <c r="T1833" s="16">
        <f>-springK*(W1832)+grav*mass-$Y$2*V1832</f>
        <v>-0.45682316522205946</v>
      </c>
      <c r="U1833" s="16">
        <f>Table24[[#This Row],[F]]/mass</f>
        <v>-3.0454877681470633</v>
      </c>
      <c r="V1833" s="16">
        <f>U1833*(dt) + V1832</f>
        <v>-1.337592734786389</v>
      </c>
      <c r="W1833" s="18">
        <f>V1833*dt + W1832</f>
        <v>-0.16903947526197075</v>
      </c>
    </row>
    <row r="1834" spans="1:23" x14ac:dyDescent="0.25">
      <c r="A1834">
        <v>91.6</v>
      </c>
      <c r="B1834">
        <v>0.36399999999999999</v>
      </c>
      <c r="C1834">
        <v>0.44</v>
      </c>
      <c r="D1834">
        <f t="shared" si="168"/>
        <v>-2.7999999999999969E-2</v>
      </c>
      <c r="E1834">
        <f t="shared" si="169"/>
        <v>0.18700000000000006</v>
      </c>
      <c r="F1834" s="24">
        <f t="shared" si="170"/>
        <v>4.1201999999999954E-2</v>
      </c>
      <c r="G1834" s="24">
        <f t="shared" si="171"/>
        <v>0.11382409500000007</v>
      </c>
      <c r="H1834" s="24">
        <f t="shared" si="172"/>
        <v>1.4519999999999998E-2</v>
      </c>
      <c r="I1834" s="24">
        <f t="shared" si="173"/>
        <v>0.16954609500000004</v>
      </c>
      <c r="K1834" s="17">
        <v>1833</v>
      </c>
      <c r="L1834" s="16">
        <f>L1833+dt</f>
        <v>18.320000000000064</v>
      </c>
      <c r="M1834" s="16">
        <f>-springK*(P1833)+grav*mass</f>
        <v>-0.39652677093704747</v>
      </c>
      <c r="N1834" s="16">
        <f>Table2[[#This Row],[F]]/mass</f>
        <v>-2.6435118062469831</v>
      </c>
      <c r="O1834" s="16">
        <f>N1834*(dt) + O1833</f>
        <v>-1.447295302442867</v>
      </c>
      <c r="P1834" s="18">
        <f>O1834*dt + P1833</f>
        <v>-0.17959940910168712</v>
      </c>
      <c r="R1834" s="17">
        <v>1833</v>
      </c>
      <c r="S1834" s="16">
        <f>S1833+dt</f>
        <v>18.320000000000064</v>
      </c>
      <c r="T1834" s="16">
        <f>-springK*(W1833)+grav*mass-$Y$2*V1833</f>
        <v>-0.36971542330978402</v>
      </c>
      <c r="U1834" s="16">
        <f>Table24[[#This Row],[F]]/mass</f>
        <v>-2.4647694887318936</v>
      </c>
      <c r="V1834" s="16">
        <f>U1834*(dt) + V1833</f>
        <v>-1.3622404296737078</v>
      </c>
      <c r="W1834" s="18">
        <f>V1834*dt + W1833</f>
        <v>-0.18266187955870783</v>
      </c>
    </row>
    <row r="1835" spans="1:23" x14ac:dyDescent="0.25">
      <c r="A1835">
        <v>91.65</v>
      </c>
      <c r="B1835">
        <v>0.38400000000000001</v>
      </c>
      <c r="C1835">
        <v>0.36</v>
      </c>
      <c r="D1835">
        <f t="shared" si="168"/>
        <v>-4.7999999999999987E-2</v>
      </c>
      <c r="E1835">
        <f t="shared" si="169"/>
        <v>0.16700000000000004</v>
      </c>
      <c r="F1835" s="24">
        <f t="shared" si="170"/>
        <v>7.0631999999999986E-2</v>
      </c>
      <c r="G1835" s="24">
        <f t="shared" si="171"/>
        <v>9.0778695000000034E-2</v>
      </c>
      <c r="H1835" s="24">
        <f t="shared" si="172"/>
        <v>9.7199999999999995E-3</v>
      </c>
      <c r="I1835" s="24">
        <f t="shared" si="173"/>
        <v>0.17113069500000003</v>
      </c>
      <c r="K1835" s="17">
        <v>1834</v>
      </c>
      <c r="L1835" s="16">
        <f>L1834+dt</f>
        <v>18.330000000000066</v>
      </c>
      <c r="M1835" s="16">
        <f>-springK*(P1834)+grav*mass</f>
        <v>-0.30230784674801692</v>
      </c>
      <c r="N1835" s="16">
        <f>Table2[[#This Row],[F]]/mass</f>
        <v>-2.0153856449867797</v>
      </c>
      <c r="O1835" s="16">
        <f>N1835*(dt) + O1834</f>
        <v>-1.4674491588927348</v>
      </c>
      <c r="P1835" s="18">
        <f>O1835*dt + P1834</f>
        <v>-0.19427390069061445</v>
      </c>
      <c r="R1835" s="17">
        <v>1834</v>
      </c>
      <c r="S1835" s="16">
        <f>S1834+dt</f>
        <v>18.330000000000066</v>
      </c>
      <c r="T1835" s="16">
        <f>-springK*(W1834)+grav*mass-$Y$2*V1834</f>
        <v>-0.28100892364313845</v>
      </c>
      <c r="U1835" s="16">
        <f>Table24[[#This Row],[F]]/mass</f>
        <v>-1.8733928242875897</v>
      </c>
      <c r="V1835" s="16">
        <f>U1835*(dt) + V1834</f>
        <v>-1.3809743579165836</v>
      </c>
      <c r="W1835" s="18">
        <f>V1835*dt + W1834</f>
        <v>-0.19647162313787367</v>
      </c>
    </row>
    <row r="1836" spans="1:23" x14ac:dyDescent="0.25">
      <c r="A1836">
        <v>91.7</v>
      </c>
      <c r="B1836">
        <v>0.4</v>
      </c>
      <c r="C1836">
        <v>0.24</v>
      </c>
      <c r="D1836">
        <f t="shared" si="168"/>
        <v>-6.4000000000000001E-2</v>
      </c>
      <c r="E1836">
        <f t="shared" si="169"/>
        <v>0.15100000000000002</v>
      </c>
      <c r="F1836" s="24">
        <f t="shared" si="170"/>
        <v>9.4175999999999996E-2</v>
      </c>
      <c r="G1836" s="24">
        <f t="shared" si="171"/>
        <v>7.421725500000001E-2</v>
      </c>
      <c r="H1836" s="24">
        <f t="shared" si="172"/>
        <v>4.3200000000000001E-3</v>
      </c>
      <c r="I1836" s="24">
        <f t="shared" si="173"/>
        <v>0.17271325500000001</v>
      </c>
      <c r="K1836" s="17">
        <v>1835</v>
      </c>
      <c r="L1836" s="16">
        <f>L1835+dt</f>
        <v>18.340000000000067</v>
      </c>
      <c r="M1836" s="16">
        <f>-springK*(P1835)+grav*mass</f>
        <v>-0.20677690650410008</v>
      </c>
      <c r="N1836" s="16">
        <f>Table2[[#This Row],[F]]/mass</f>
        <v>-1.378512710027334</v>
      </c>
      <c r="O1836" s="16">
        <f>N1836*(dt) + O1835</f>
        <v>-1.4812342859930081</v>
      </c>
      <c r="P1836" s="18">
        <f>O1836*dt + P1835</f>
        <v>-0.20908624355054453</v>
      </c>
      <c r="R1836" s="17">
        <v>1835</v>
      </c>
      <c r="S1836" s="16">
        <f>S1835+dt</f>
        <v>18.340000000000067</v>
      </c>
      <c r="T1836" s="16">
        <f>-springK*(W1835)+grav*mass-$Y$2*V1835</f>
        <v>-0.19108875901452596</v>
      </c>
      <c r="U1836" s="16">
        <f>Table24[[#This Row],[F]]/mass</f>
        <v>-1.2739250600968397</v>
      </c>
      <c r="V1836" s="16">
        <f>U1836*(dt) + V1835</f>
        <v>-1.3937136085175521</v>
      </c>
      <c r="W1836" s="18">
        <f>V1836*dt + W1835</f>
        <v>-0.21040875922304919</v>
      </c>
    </row>
    <row r="1837" spans="1:23" x14ac:dyDescent="0.25">
      <c r="A1837">
        <v>91.75</v>
      </c>
      <c r="B1837">
        <v>0.40799999999999997</v>
      </c>
      <c r="C1837">
        <v>0.09</v>
      </c>
      <c r="D1837">
        <f t="shared" si="168"/>
        <v>-7.1999999999999953E-2</v>
      </c>
      <c r="E1837">
        <f t="shared" si="169"/>
        <v>0.14300000000000007</v>
      </c>
      <c r="F1837" s="24">
        <f t="shared" si="170"/>
        <v>0.10594799999999993</v>
      </c>
      <c r="G1837" s="24">
        <f t="shared" si="171"/>
        <v>6.6561495000000054E-2</v>
      </c>
      <c r="H1837" s="24">
        <f t="shared" si="172"/>
        <v>6.0749999999999997E-4</v>
      </c>
      <c r="I1837" s="24">
        <f t="shared" si="173"/>
        <v>0.173116995</v>
      </c>
      <c r="K1837" s="17">
        <v>1836</v>
      </c>
      <c r="L1837" s="16">
        <f>L1836+dt</f>
        <v>18.350000000000069</v>
      </c>
      <c r="M1837" s="16">
        <f>-springK*(P1836)+grav*mass</f>
        <v>-0.11034855448595526</v>
      </c>
      <c r="N1837" s="16">
        <f>Table2[[#This Row],[F]]/mass</f>
        <v>-0.7356570299063685</v>
      </c>
      <c r="O1837" s="16">
        <f>N1837*(dt) + O1836</f>
        <v>-1.4885908562920718</v>
      </c>
      <c r="P1837" s="18">
        <f>O1837*dt + P1836</f>
        <v>-0.22397215211346524</v>
      </c>
      <c r="R1837" s="17">
        <v>1836</v>
      </c>
      <c r="S1837" s="16">
        <f>S1836+dt</f>
        <v>18.350000000000069</v>
      </c>
      <c r="T1837" s="16">
        <f>-springK*(W1836)+grav*mass-$Y$2*V1836</f>
        <v>-0.10034526384943225</v>
      </c>
      <c r="U1837" s="16">
        <f>Table24[[#This Row],[F]]/mass</f>
        <v>-0.66896842566288173</v>
      </c>
      <c r="V1837" s="16">
        <f>U1837*(dt) + V1836</f>
        <v>-1.400403292774181</v>
      </c>
      <c r="W1837" s="18">
        <f>V1837*dt + W1836</f>
        <v>-0.22441279215079099</v>
      </c>
    </row>
    <row r="1838" spans="1:23" x14ac:dyDescent="0.25">
      <c r="A1838">
        <v>91.8</v>
      </c>
      <c r="B1838">
        <v>0.40899999999999997</v>
      </c>
      <c r="C1838">
        <v>-0.06</v>
      </c>
      <c r="D1838">
        <f t="shared" si="168"/>
        <v>-7.2999999999999954E-2</v>
      </c>
      <c r="E1838">
        <f t="shared" si="169"/>
        <v>0.14200000000000007</v>
      </c>
      <c r="F1838" s="24">
        <f t="shared" si="170"/>
        <v>0.10741949999999993</v>
      </c>
      <c r="G1838" s="24">
        <f t="shared" si="171"/>
        <v>6.5633820000000065E-2</v>
      </c>
      <c r="H1838" s="24">
        <f t="shared" si="172"/>
        <v>2.7E-4</v>
      </c>
      <c r="I1838" s="24">
        <f t="shared" si="173"/>
        <v>0.17332332</v>
      </c>
      <c r="K1838" s="17">
        <v>1837</v>
      </c>
      <c r="L1838" s="16">
        <f>L1837+dt</f>
        <v>18.36000000000007</v>
      </c>
      <c r="M1838" s="16">
        <f>-springK*(P1837)+grav*mass</f>
        <v>-1.34412897413414E-2</v>
      </c>
      <c r="N1838" s="16">
        <f>Table2[[#This Row],[F]]/mass</f>
        <v>-8.9608598275609339E-2</v>
      </c>
      <c r="O1838" s="16">
        <f>N1838*(dt) + O1837</f>
        <v>-1.4894869422748278</v>
      </c>
      <c r="P1838" s="18">
        <f>O1838*dt + P1837</f>
        <v>-0.23886702153621353</v>
      </c>
      <c r="R1838" s="17">
        <v>1837</v>
      </c>
      <c r="S1838" s="16">
        <f>S1837+dt</f>
        <v>18.36000000000007</v>
      </c>
      <c r="T1838" s="16">
        <f>-springK*(W1837)+grav*mass-$Y$2*V1837</f>
        <v>-9.1723198055765967E-3</v>
      </c>
      <c r="U1838" s="16">
        <f>Table24[[#This Row],[F]]/mass</f>
        <v>-6.114879870384398E-2</v>
      </c>
      <c r="V1838" s="16">
        <f>U1838*(dt) + V1837</f>
        <v>-1.4010147807612194</v>
      </c>
      <c r="W1838" s="18">
        <f>V1838*dt + W1837</f>
        <v>-0.23842293995840319</v>
      </c>
    </row>
    <row r="1839" spans="1:23" x14ac:dyDescent="0.25">
      <c r="A1839">
        <v>91.85</v>
      </c>
      <c r="B1839">
        <v>0.40200000000000002</v>
      </c>
      <c r="C1839">
        <v>-0.21</v>
      </c>
      <c r="D1839">
        <f t="shared" si="168"/>
        <v>-6.6000000000000003E-2</v>
      </c>
      <c r="E1839">
        <f t="shared" si="169"/>
        <v>0.14900000000000002</v>
      </c>
      <c r="F1839" s="24">
        <f t="shared" si="170"/>
        <v>9.7119000000000011E-2</v>
      </c>
      <c r="G1839" s="24">
        <f t="shared" si="171"/>
        <v>7.2264255000000013E-2</v>
      </c>
      <c r="H1839" s="24">
        <f t="shared" si="172"/>
        <v>3.3074999999999992E-3</v>
      </c>
      <c r="I1839" s="24">
        <f t="shared" si="173"/>
        <v>0.172690755</v>
      </c>
      <c r="K1839" s="17">
        <v>1838</v>
      </c>
      <c r="L1839" s="16">
        <f>L1838+dt</f>
        <v>18.370000000000072</v>
      </c>
      <c r="M1839" s="16">
        <f>-springK*(P1838)+grav*mass</f>
        <v>8.3524310200749907E-2</v>
      </c>
      <c r="N1839" s="16">
        <f>Table2[[#This Row],[F]]/mass</f>
        <v>0.55682873467166605</v>
      </c>
      <c r="O1839" s="16">
        <f>N1839*(dt) + O1838</f>
        <v>-1.4839186549281111</v>
      </c>
      <c r="P1839" s="18">
        <f>O1839*dt + P1838</f>
        <v>-0.25370620808549466</v>
      </c>
      <c r="R1839" s="17">
        <v>1838</v>
      </c>
      <c r="S1839" s="16">
        <f>S1838+dt</f>
        <v>18.370000000000072</v>
      </c>
      <c r="T1839" s="16">
        <f>-springK*(W1838)+grav*mass-$Y$2*V1838</f>
        <v>8.2034353909965899E-2</v>
      </c>
      <c r="U1839" s="16">
        <f>Table24[[#This Row],[F]]/mass</f>
        <v>0.54689569273310601</v>
      </c>
      <c r="V1839" s="16">
        <f>U1839*(dt) + V1838</f>
        <v>-1.3955458238338885</v>
      </c>
      <c r="W1839" s="18">
        <f>V1839*dt + W1838</f>
        <v>-0.25237839819674207</v>
      </c>
    </row>
    <row r="1840" spans="1:23" x14ac:dyDescent="0.25">
      <c r="A1840">
        <v>91.9</v>
      </c>
      <c r="B1840">
        <v>0.38800000000000001</v>
      </c>
      <c r="C1840">
        <v>-0.34</v>
      </c>
      <c r="D1840">
        <f t="shared" si="168"/>
        <v>-5.1999999999999991E-2</v>
      </c>
      <c r="E1840">
        <f t="shared" si="169"/>
        <v>0.16300000000000003</v>
      </c>
      <c r="F1840" s="24">
        <f t="shared" si="170"/>
        <v>7.6517999999999989E-2</v>
      </c>
      <c r="G1840" s="24">
        <f t="shared" si="171"/>
        <v>8.6482095000000023E-2</v>
      </c>
      <c r="H1840" s="24">
        <f t="shared" si="172"/>
        <v>8.6700000000000006E-3</v>
      </c>
      <c r="I1840" s="24">
        <f t="shared" si="173"/>
        <v>0.17167009500000002</v>
      </c>
      <c r="K1840" s="17">
        <v>1839</v>
      </c>
      <c r="L1840" s="16">
        <f>L1839+dt</f>
        <v>18.380000000000074</v>
      </c>
      <c r="M1840" s="16">
        <f>-springK*(P1839)+grav*mass</f>
        <v>0.18012741463657012</v>
      </c>
      <c r="N1840" s="16">
        <f>Table2[[#This Row],[F]]/mass</f>
        <v>1.2008494309104676</v>
      </c>
      <c r="O1840" s="16">
        <f>N1840*(dt) + O1839</f>
        <v>-1.4719101606190064</v>
      </c>
      <c r="P1840" s="18">
        <f>O1840*dt + P1839</f>
        <v>-0.26842530969168471</v>
      </c>
      <c r="R1840" s="17">
        <v>1839</v>
      </c>
      <c r="S1840" s="16">
        <f>S1839+dt</f>
        <v>18.380000000000074</v>
      </c>
      <c r="T1840" s="16">
        <f>-springK*(W1839)+grav*mass-$Y$2*V1839</f>
        <v>0.17287891808462458</v>
      </c>
      <c r="U1840" s="16">
        <f>Table24[[#This Row],[F]]/mass</f>
        <v>1.1525261205641639</v>
      </c>
      <c r="V1840" s="16">
        <f>U1840*(dt) + V1839</f>
        <v>-1.3840205626282469</v>
      </c>
      <c r="W1840" s="18">
        <f>V1840*dt + W1839</f>
        <v>-0.26621860382302454</v>
      </c>
    </row>
    <row r="1841" spans="1:23" x14ac:dyDescent="0.25">
      <c r="A1841">
        <v>91.95</v>
      </c>
      <c r="B1841">
        <v>0.36799999999999999</v>
      </c>
      <c r="C1841">
        <v>-0.43</v>
      </c>
      <c r="D1841">
        <f t="shared" si="168"/>
        <v>-3.1999999999999973E-2</v>
      </c>
      <c r="E1841">
        <f t="shared" si="169"/>
        <v>0.18300000000000005</v>
      </c>
      <c r="F1841" s="24">
        <f t="shared" si="170"/>
        <v>4.7087999999999963E-2</v>
      </c>
      <c r="G1841" s="24">
        <f t="shared" si="171"/>
        <v>0.10900669500000006</v>
      </c>
      <c r="H1841" s="24">
        <f t="shared" si="172"/>
        <v>1.3867499999999998E-2</v>
      </c>
      <c r="I1841" s="24">
        <f t="shared" si="173"/>
        <v>0.16996219500000001</v>
      </c>
      <c r="K1841" s="17">
        <v>1840</v>
      </c>
      <c r="L1841" s="16">
        <f>L1840+dt</f>
        <v>18.390000000000075</v>
      </c>
      <c r="M1841" s="16">
        <f>-springK*(P1840)+grav*mass</f>
        <v>0.27594876609286745</v>
      </c>
      <c r="N1841" s="16">
        <f>Table2[[#This Row],[F]]/mass</f>
        <v>1.8396584406191163</v>
      </c>
      <c r="O1841" s="16">
        <f>N1841*(dt) + O1840</f>
        <v>-1.4535135762128153</v>
      </c>
      <c r="P1841" s="18">
        <f>O1841*dt + P1840</f>
        <v>-0.28296044545381288</v>
      </c>
      <c r="R1841" s="17">
        <v>1840</v>
      </c>
      <c r="S1841" s="16">
        <f>S1840+dt</f>
        <v>18.390000000000075</v>
      </c>
      <c r="T1841" s="16">
        <f>-springK*(W1840)+grav*mass-$Y$2*V1840</f>
        <v>0.26296713145051792</v>
      </c>
      <c r="U1841" s="16">
        <f>Table24[[#This Row],[F]]/mass</f>
        <v>1.7531142096701195</v>
      </c>
      <c r="V1841" s="16">
        <f>U1841*(dt) + V1840</f>
        <v>-1.3664894205315457</v>
      </c>
      <c r="W1841" s="18">
        <f>V1841*dt + W1840</f>
        <v>-0.27988349802834001</v>
      </c>
    </row>
    <row r="1842" spans="1:23" x14ac:dyDescent="0.25">
      <c r="A1842">
        <v>92</v>
      </c>
      <c r="B1842">
        <v>0.34499999999999997</v>
      </c>
      <c r="C1842">
        <v>-0.48</v>
      </c>
      <c r="D1842">
        <f t="shared" si="168"/>
        <v>-8.9999999999999525E-3</v>
      </c>
      <c r="E1842">
        <f t="shared" si="169"/>
        <v>0.20600000000000007</v>
      </c>
      <c r="F1842" s="24">
        <f t="shared" si="170"/>
        <v>1.3243499999999931E-2</v>
      </c>
      <c r="G1842" s="24">
        <f t="shared" si="171"/>
        <v>0.1381291800000001</v>
      </c>
      <c r="H1842" s="24">
        <f t="shared" si="172"/>
        <v>1.728E-2</v>
      </c>
      <c r="I1842" s="24">
        <f t="shared" si="173"/>
        <v>0.16865268000000003</v>
      </c>
      <c r="K1842" s="17">
        <v>1841</v>
      </c>
      <c r="L1842" s="16">
        <f>L1841+dt</f>
        <v>18.400000000000077</v>
      </c>
      <c r="M1842" s="16">
        <f>-springK*(P1841)+grav*mass</f>
        <v>0.37057249990432184</v>
      </c>
      <c r="N1842" s="16">
        <f>Table2[[#This Row],[F]]/mass</f>
        <v>2.4704833326954789</v>
      </c>
      <c r="O1842" s="16">
        <f>N1842*(dt) + O1841</f>
        <v>-1.4288087428858605</v>
      </c>
      <c r="P1842" s="18">
        <f>O1842*dt + P1841</f>
        <v>-0.2972485328826715</v>
      </c>
      <c r="R1842" s="17">
        <v>1841</v>
      </c>
      <c r="S1842" s="16">
        <f>S1841+dt</f>
        <v>18.400000000000077</v>
      </c>
      <c r="T1842" s="16">
        <f>-springK*(W1841)+grav*mass-$Y$2*V1841</f>
        <v>0.35190806158502486</v>
      </c>
      <c r="U1842" s="16">
        <f>Table24[[#This Row],[F]]/mass</f>
        <v>2.3460537439001659</v>
      </c>
      <c r="V1842" s="16">
        <f>U1842*(dt) + V1841</f>
        <v>-1.3430288830925441</v>
      </c>
      <c r="W1842" s="18">
        <f>V1842*dt + W1841</f>
        <v>-0.29331378685926546</v>
      </c>
    </row>
    <row r="1843" spans="1:23" x14ac:dyDescent="0.25">
      <c r="A1843">
        <v>92.05</v>
      </c>
      <c r="B1843">
        <v>0.32</v>
      </c>
      <c r="C1843">
        <v>-0.47</v>
      </c>
      <c r="D1843">
        <f t="shared" si="168"/>
        <v>1.6000000000000014E-2</v>
      </c>
      <c r="E1843">
        <f t="shared" si="169"/>
        <v>0.23100000000000004</v>
      </c>
      <c r="F1843" s="24">
        <f t="shared" si="170"/>
        <v>-2.354400000000002E-2</v>
      </c>
      <c r="G1843" s="24">
        <f t="shared" si="171"/>
        <v>0.17369005500000007</v>
      </c>
      <c r="H1843" s="24">
        <f t="shared" si="172"/>
        <v>1.6567499999999999E-2</v>
      </c>
      <c r="I1843" s="24">
        <f t="shared" si="173"/>
        <v>0.16671355500000007</v>
      </c>
      <c r="K1843" s="17">
        <v>1842</v>
      </c>
      <c r="L1843" s="16">
        <f>L1842+dt</f>
        <v>18.410000000000078</v>
      </c>
      <c r="M1843" s="16">
        <f>-springK*(P1842)+grav*mass</f>
        <v>0.46358794906619138</v>
      </c>
      <c r="N1843" s="16">
        <f>Table2[[#This Row],[F]]/mass</f>
        <v>3.0905863271079426</v>
      </c>
      <c r="O1843" s="16">
        <f>N1843*(dt) + O1842</f>
        <v>-1.397902879614781</v>
      </c>
      <c r="P1843" s="18">
        <f>O1843*dt + P1842</f>
        <v>-0.31122756167881932</v>
      </c>
      <c r="R1843" s="17">
        <v>1842</v>
      </c>
      <c r="S1843" s="16">
        <f>S1842+dt</f>
        <v>18.410000000000078</v>
      </c>
      <c r="T1843" s="16">
        <f>-springK*(W1842)+grav*mass-$Y$2*V1842</f>
        <v>0.43931578133691052</v>
      </c>
      <c r="U1843" s="16">
        <f>Table24[[#This Row],[F]]/mass</f>
        <v>2.9287718755794034</v>
      </c>
      <c r="V1843" s="16">
        <f>U1843*(dt) + V1842</f>
        <v>-1.31374116433675</v>
      </c>
      <c r="W1843" s="18">
        <f>V1843*dt + W1842</f>
        <v>-0.30645119850263297</v>
      </c>
    </row>
    <row r="1844" spans="1:23" x14ac:dyDescent="0.25">
      <c r="A1844">
        <v>92.1</v>
      </c>
      <c r="B1844">
        <v>0.29699999999999999</v>
      </c>
      <c r="C1844">
        <v>-0.42</v>
      </c>
      <c r="D1844">
        <f t="shared" si="168"/>
        <v>3.9000000000000035E-2</v>
      </c>
      <c r="E1844">
        <f t="shared" si="169"/>
        <v>0.25400000000000006</v>
      </c>
      <c r="F1844" s="24">
        <f t="shared" si="170"/>
        <v>-5.7388500000000058E-2</v>
      </c>
      <c r="G1844" s="24">
        <f t="shared" si="171"/>
        <v>0.2099995800000001</v>
      </c>
      <c r="H1844" s="24">
        <f t="shared" si="172"/>
        <v>1.3229999999999997E-2</v>
      </c>
      <c r="I1844" s="24">
        <f t="shared" si="173"/>
        <v>0.16584108000000003</v>
      </c>
      <c r="K1844" s="17">
        <v>1843</v>
      </c>
      <c r="L1844" s="16">
        <f>L1843+dt</f>
        <v>18.42000000000008</v>
      </c>
      <c r="M1844" s="16">
        <f>-springK*(P1843)+grav*mass</f>
        <v>0.55459142652911386</v>
      </c>
      <c r="N1844" s="16">
        <f>Table2[[#This Row],[F]]/mass</f>
        <v>3.6972761768607594</v>
      </c>
      <c r="O1844" s="16">
        <f>N1844*(dt) + O1843</f>
        <v>-1.3609301178461735</v>
      </c>
      <c r="P1844" s="18">
        <f>O1844*dt + P1843</f>
        <v>-0.32483686285728108</v>
      </c>
      <c r="R1844" s="17">
        <v>1843</v>
      </c>
      <c r="S1844" s="16">
        <f>S1843+dt</f>
        <v>18.42000000000008</v>
      </c>
      <c r="T1844" s="16">
        <f>-springK*(W1843)+grav*mass-$Y$2*V1843</f>
        <v>0.52481104341647733</v>
      </c>
      <c r="U1844" s="16">
        <f>Table24[[#This Row],[F]]/mass</f>
        <v>3.4987402894431825</v>
      </c>
      <c r="V1844" s="16">
        <f>U1844*(dt) + V1843</f>
        <v>-1.2787537614423181</v>
      </c>
      <c r="W1844" s="18">
        <f>V1844*dt + W1843</f>
        <v>-0.31923873611705617</v>
      </c>
    </row>
    <row r="1845" spans="1:23" x14ac:dyDescent="0.25">
      <c r="A1845">
        <v>92.15</v>
      </c>
      <c r="B1845">
        <v>0.27800000000000002</v>
      </c>
      <c r="C1845">
        <v>-0.32</v>
      </c>
      <c r="D1845">
        <f t="shared" si="168"/>
        <v>5.7999999999999996E-2</v>
      </c>
      <c r="E1845">
        <f t="shared" si="169"/>
        <v>0.27300000000000002</v>
      </c>
      <c r="F1845" s="24">
        <f t="shared" si="170"/>
        <v>-8.5346999999999992E-2</v>
      </c>
      <c r="G1845" s="24">
        <f t="shared" si="171"/>
        <v>0.24259189500000003</v>
      </c>
      <c r="H1845" s="24">
        <f t="shared" si="172"/>
        <v>7.6800000000000002E-3</v>
      </c>
      <c r="I1845" s="24">
        <f t="shared" si="173"/>
        <v>0.16492489500000004</v>
      </c>
      <c r="K1845" s="17">
        <v>1844</v>
      </c>
      <c r="L1845" s="16">
        <f>L1844+dt</f>
        <v>18.430000000000081</v>
      </c>
      <c r="M1845" s="16">
        <f>-springK*(P1844)+grav*mass</f>
        <v>0.64318797720089971</v>
      </c>
      <c r="N1845" s="16">
        <f>Table2[[#This Row],[F]]/mass</f>
        <v>4.2879198480059983</v>
      </c>
      <c r="O1845" s="16">
        <f>N1845*(dt) + O1844</f>
        <v>-1.3180509193661134</v>
      </c>
      <c r="P1845" s="18">
        <f>O1845*dt + P1844</f>
        <v>-0.33801737205094223</v>
      </c>
      <c r="R1845" s="17">
        <v>1844</v>
      </c>
      <c r="S1845" s="16">
        <f>S1844+dt</f>
        <v>18.430000000000081</v>
      </c>
      <c r="T1845" s="16">
        <f>-springK*(W1844)+grav*mass-$Y$2*V1844</f>
        <v>0.60802292588347773</v>
      </c>
      <c r="U1845" s="16">
        <f>Table24[[#This Row],[F]]/mass</f>
        <v>4.0534861725565188</v>
      </c>
      <c r="V1845" s="16">
        <f>U1845*(dt) + V1844</f>
        <v>-1.2382188997167529</v>
      </c>
      <c r="W1845" s="18">
        <f>V1845*dt + W1844</f>
        <v>-0.3316209251142237</v>
      </c>
    </row>
    <row r="1846" spans="1:23" x14ac:dyDescent="0.25">
      <c r="A1846">
        <v>92.2</v>
      </c>
      <c r="B1846">
        <v>0.26600000000000001</v>
      </c>
      <c r="C1846">
        <v>-0.18</v>
      </c>
      <c r="D1846">
        <f t="shared" si="168"/>
        <v>7.0000000000000007E-2</v>
      </c>
      <c r="E1846">
        <f t="shared" si="169"/>
        <v>0.28500000000000003</v>
      </c>
      <c r="F1846" s="24">
        <f t="shared" si="170"/>
        <v>-0.10300500000000001</v>
      </c>
      <c r="G1846" s="24">
        <f t="shared" si="171"/>
        <v>0.26438737500000004</v>
      </c>
      <c r="H1846" s="24">
        <f t="shared" si="172"/>
        <v>2.4299999999999999E-3</v>
      </c>
      <c r="I1846" s="24">
        <f t="shared" si="173"/>
        <v>0.16381237500000001</v>
      </c>
      <c r="K1846" s="17">
        <v>1845</v>
      </c>
      <c r="L1846" s="16">
        <f>L1845+dt</f>
        <v>18.440000000000083</v>
      </c>
      <c r="M1846" s="16">
        <f>-springK*(P1845)+grav*mass</f>
        <v>0.72899309205163365</v>
      </c>
      <c r="N1846" s="16">
        <f>Table2[[#This Row],[F]]/mass</f>
        <v>4.859953947010891</v>
      </c>
      <c r="O1846" s="16">
        <f>N1846*(dt) + O1845</f>
        <v>-1.2694513798960045</v>
      </c>
      <c r="P1846" s="18">
        <f>O1846*dt + P1845</f>
        <v>-0.35071188584990226</v>
      </c>
      <c r="R1846" s="17">
        <v>1845</v>
      </c>
      <c r="S1846" s="16">
        <f>S1845+dt</f>
        <v>18.440000000000083</v>
      </c>
      <c r="T1846" s="16">
        <f>-springK*(W1845)+grav*mass-$Y$2*V1845</f>
        <v>0.68859044139331271</v>
      </c>
      <c r="U1846" s="16">
        <f>Table24[[#This Row],[F]]/mass</f>
        <v>4.5906029426220849</v>
      </c>
      <c r="V1846" s="16">
        <f>U1846*(dt) + V1845</f>
        <v>-1.1923128702905321</v>
      </c>
      <c r="W1846" s="18">
        <f>V1846*dt + W1845</f>
        <v>-0.34354405381712905</v>
      </c>
    </row>
    <row r="1847" spans="1:23" x14ac:dyDescent="0.25">
      <c r="A1847">
        <v>92.25</v>
      </c>
      <c r="B1847">
        <v>0.26</v>
      </c>
      <c r="C1847">
        <v>-0.03</v>
      </c>
      <c r="D1847">
        <f t="shared" si="168"/>
        <v>7.6000000000000012E-2</v>
      </c>
      <c r="E1847">
        <f t="shared" si="169"/>
        <v>0.29100000000000004</v>
      </c>
      <c r="F1847" s="24">
        <f t="shared" si="170"/>
        <v>-0.11183400000000003</v>
      </c>
      <c r="G1847" s="24">
        <f t="shared" si="171"/>
        <v>0.27563665500000006</v>
      </c>
      <c r="H1847" s="24">
        <f t="shared" si="172"/>
        <v>6.7500000000000001E-5</v>
      </c>
      <c r="I1847" s="24">
        <f t="shared" si="173"/>
        <v>0.16387015500000002</v>
      </c>
      <c r="K1847" s="17">
        <v>1846</v>
      </c>
      <c r="L1847" s="16">
        <f>L1846+dt</f>
        <v>18.450000000000085</v>
      </c>
      <c r="M1847" s="16">
        <f>-springK*(P1846)+grav*mass</f>
        <v>0.81163437688286355</v>
      </c>
      <c r="N1847" s="16">
        <f>Table2[[#This Row],[F]]/mass</f>
        <v>5.410895845885757</v>
      </c>
      <c r="O1847" s="16">
        <f>N1847*(dt) + O1846</f>
        <v>-1.2153424214371469</v>
      </c>
      <c r="P1847" s="18">
        <f>O1847*dt + P1846</f>
        <v>-0.36286531006427375</v>
      </c>
      <c r="R1847" s="17">
        <v>1846</v>
      </c>
      <c r="S1847" s="16">
        <f>S1846+dt</f>
        <v>18.450000000000085</v>
      </c>
      <c r="T1847" s="16">
        <f>-springK*(W1846)+grav*mass-$Y$2*V1846</f>
        <v>0.76616410321980066</v>
      </c>
      <c r="U1847" s="16">
        <f>Table24[[#This Row],[F]]/mass</f>
        <v>5.1077606881320046</v>
      </c>
      <c r="V1847" s="16">
        <f>U1847*(dt) + V1846</f>
        <v>-1.141235263409212</v>
      </c>
      <c r="W1847" s="18">
        <f>V1847*dt + W1846</f>
        <v>-0.35495640645122117</v>
      </c>
    </row>
    <row r="1848" spans="1:23" x14ac:dyDescent="0.25">
      <c r="A1848">
        <v>92.3</v>
      </c>
      <c r="B1848">
        <v>0.26300000000000001</v>
      </c>
      <c r="C1848">
        <v>0.12</v>
      </c>
      <c r="D1848">
        <f t="shared" si="168"/>
        <v>7.3000000000000009E-2</v>
      </c>
      <c r="E1848">
        <f t="shared" si="169"/>
        <v>0.28800000000000003</v>
      </c>
      <c r="F1848" s="24">
        <f t="shared" si="170"/>
        <v>-0.10741950000000001</v>
      </c>
      <c r="G1848" s="24">
        <f t="shared" si="171"/>
        <v>0.26998272000000006</v>
      </c>
      <c r="H1848" s="24">
        <f t="shared" si="172"/>
        <v>1.08E-3</v>
      </c>
      <c r="I1848" s="24">
        <f t="shared" si="173"/>
        <v>0.16364322000000006</v>
      </c>
      <c r="K1848" s="17">
        <v>1847</v>
      </c>
      <c r="L1848" s="16">
        <f>L1847+dt</f>
        <v>18.460000000000086</v>
      </c>
      <c r="M1848" s="16">
        <f>-springK*(P1847)+grav*mass</f>
        <v>0.89075316851842179</v>
      </c>
      <c r="N1848" s="16">
        <f>Table2[[#This Row],[F]]/mass</f>
        <v>5.9383544567894786</v>
      </c>
      <c r="O1848" s="16">
        <f>N1848*(dt) + O1847</f>
        <v>-1.1559588768692521</v>
      </c>
      <c r="P1848" s="18">
        <f>O1848*dt + P1847</f>
        <v>-0.37442489883296626</v>
      </c>
      <c r="R1848" s="17">
        <v>1847</v>
      </c>
      <c r="S1848" s="16">
        <f>S1847+dt</f>
        <v>18.460000000000086</v>
      </c>
      <c r="T1848" s="16">
        <f>-springK*(W1847)+grav*mass-$Y$2*V1847</f>
        <v>0.84040744126085909</v>
      </c>
      <c r="U1848" s="16">
        <f>Table24[[#This Row],[F]]/mass</f>
        <v>5.6027162750723942</v>
      </c>
      <c r="V1848" s="16">
        <f>U1848*(dt) + V1847</f>
        <v>-1.0852081006584879</v>
      </c>
      <c r="W1848" s="18">
        <f>V1848*dt + W1847</f>
        <v>-0.36580848745780603</v>
      </c>
    </row>
    <row r="1849" spans="1:23" x14ac:dyDescent="0.25">
      <c r="A1849">
        <v>92.35</v>
      </c>
      <c r="B1849">
        <v>0.27300000000000002</v>
      </c>
      <c r="C1849">
        <v>0.27</v>
      </c>
      <c r="D1849">
        <f t="shared" si="168"/>
        <v>6.3E-2</v>
      </c>
      <c r="E1849">
        <f t="shared" si="169"/>
        <v>0.27800000000000002</v>
      </c>
      <c r="F1849" s="24">
        <f t="shared" si="170"/>
        <v>-9.2704500000000009E-2</v>
      </c>
      <c r="G1849" s="24">
        <f t="shared" si="171"/>
        <v>0.25155942000000003</v>
      </c>
      <c r="H1849" s="24">
        <f t="shared" si="172"/>
        <v>5.4675000000000001E-3</v>
      </c>
      <c r="I1849" s="24">
        <f t="shared" si="173"/>
        <v>0.16432242000000002</v>
      </c>
      <c r="K1849" s="17">
        <v>1848</v>
      </c>
      <c r="L1849" s="16">
        <f>L1848+dt</f>
        <v>18.470000000000088</v>
      </c>
      <c r="M1849" s="16">
        <f>-springK*(P1848)+grav*mass</f>
        <v>0.96600609140261029</v>
      </c>
      <c r="N1849" s="16">
        <f>Table2[[#This Row],[F]]/mass</f>
        <v>6.4400406093507359</v>
      </c>
      <c r="O1849" s="16">
        <f>N1849*(dt) + O1848</f>
        <v>-1.0915584707757449</v>
      </c>
      <c r="P1849" s="18">
        <f>O1849*dt + P1848</f>
        <v>-0.3853404835407237</v>
      </c>
      <c r="R1849" s="17">
        <v>1848</v>
      </c>
      <c r="S1849" s="16">
        <f>S1848+dt</f>
        <v>18.470000000000088</v>
      </c>
      <c r="T1849" s="16">
        <f>-springK*(W1848)+grav*mass-$Y$2*V1848</f>
        <v>0.91099846145097585</v>
      </c>
      <c r="U1849" s="16">
        <f>Table24[[#This Row],[F]]/mass</f>
        <v>6.0733230763398396</v>
      </c>
      <c r="V1849" s="16">
        <f>U1849*(dt) + V1848</f>
        <v>-1.0244748698950896</v>
      </c>
      <c r="W1849" s="18">
        <f>V1849*dt + W1848</f>
        <v>-0.37605323615675695</v>
      </c>
    </row>
    <row r="1850" spans="1:23" x14ac:dyDescent="0.25">
      <c r="A1850">
        <v>92.4</v>
      </c>
      <c r="B1850">
        <v>0.28899999999999998</v>
      </c>
      <c r="C1850">
        <v>0.38</v>
      </c>
      <c r="D1850">
        <f t="shared" si="168"/>
        <v>4.7000000000000042E-2</v>
      </c>
      <c r="E1850">
        <f t="shared" si="169"/>
        <v>0.26200000000000007</v>
      </c>
      <c r="F1850" s="24">
        <f t="shared" si="170"/>
        <v>-6.9160500000000055E-2</v>
      </c>
      <c r="G1850" s="24">
        <f t="shared" si="171"/>
        <v>0.22343622000000013</v>
      </c>
      <c r="H1850" s="24">
        <f t="shared" si="172"/>
        <v>1.0829999999999999E-2</v>
      </c>
      <c r="I1850" s="24">
        <f t="shared" si="173"/>
        <v>0.16510572000000007</v>
      </c>
      <c r="K1850" s="17">
        <v>1849</v>
      </c>
      <c r="L1850" s="16">
        <f>L1849+dt</f>
        <v>18.480000000000089</v>
      </c>
      <c r="M1850" s="16">
        <f>-springK*(P1849)+grav*mass</f>
        <v>1.0370665478501111</v>
      </c>
      <c r="N1850" s="16">
        <f>Table2[[#This Row],[F]]/mass</f>
        <v>6.9137769856674076</v>
      </c>
      <c r="O1850" s="16">
        <f>N1850*(dt) + O1849</f>
        <v>-1.0224207009190707</v>
      </c>
      <c r="P1850" s="18">
        <f>O1850*dt + P1849</f>
        <v>-0.39556469054991439</v>
      </c>
      <c r="R1850" s="17">
        <v>1849</v>
      </c>
      <c r="S1850" s="16">
        <f>S1849+dt</f>
        <v>18.480000000000089</v>
      </c>
      <c r="T1850" s="16">
        <f>-springK*(W1849)+grav*mass-$Y$2*V1849</f>
        <v>0.97763104225038266</v>
      </c>
      <c r="U1850" s="16">
        <f>Table24[[#This Row],[F]]/mass</f>
        <v>6.5175402816692181</v>
      </c>
      <c r="V1850" s="16">
        <f>U1850*(dt) + V1849</f>
        <v>-0.95929946707839742</v>
      </c>
      <c r="W1850" s="18">
        <f>V1850*dt + W1849</f>
        <v>-0.3856462308275409</v>
      </c>
    </row>
    <row r="1851" spans="1:23" x14ac:dyDescent="0.25">
      <c r="A1851">
        <v>92.45</v>
      </c>
      <c r="B1851">
        <v>0.311</v>
      </c>
      <c r="C1851">
        <v>0.45</v>
      </c>
      <c r="D1851">
        <f t="shared" si="168"/>
        <v>2.5000000000000022E-2</v>
      </c>
      <c r="E1851">
        <f t="shared" si="169"/>
        <v>0.24000000000000005</v>
      </c>
      <c r="F1851" s="24">
        <f t="shared" si="170"/>
        <v>-3.6787500000000035E-2</v>
      </c>
      <c r="G1851" s="24">
        <f t="shared" si="171"/>
        <v>0.18748800000000004</v>
      </c>
      <c r="H1851" s="24">
        <f t="shared" si="172"/>
        <v>1.51875E-2</v>
      </c>
      <c r="I1851" s="24">
        <f t="shared" si="173"/>
        <v>0.16588800000000001</v>
      </c>
      <c r="K1851" s="17">
        <v>1850</v>
      </c>
      <c r="L1851" s="16">
        <f>L1850+dt</f>
        <v>18.490000000000091</v>
      </c>
      <c r="M1851" s="16">
        <f>-springK*(P1850)+grav*mass</f>
        <v>1.1036261354799424</v>
      </c>
      <c r="N1851" s="16">
        <f>Table2[[#This Row],[F]]/mass</f>
        <v>7.3575075698662831</v>
      </c>
      <c r="O1851" s="16">
        <f>N1851*(dt) + O1850</f>
        <v>-0.94884562522040783</v>
      </c>
      <c r="P1851" s="18">
        <f>O1851*dt + P1850</f>
        <v>-0.40505314680211846</v>
      </c>
      <c r="R1851" s="17">
        <v>1850</v>
      </c>
      <c r="S1851" s="16">
        <f>S1850+dt</f>
        <v>18.490000000000091</v>
      </c>
      <c r="T1851" s="16">
        <f>-springK*(W1850)+grav*mass-$Y$2*V1850</f>
        <v>1.0400162621543694</v>
      </c>
      <c r="U1851" s="16">
        <f>Table24[[#This Row],[F]]/mass</f>
        <v>6.9334417476957961</v>
      </c>
      <c r="V1851" s="16">
        <f>U1851*(dt) + V1850</f>
        <v>-0.88996504960143941</v>
      </c>
      <c r="W1851" s="18">
        <f>V1851*dt + W1850</f>
        <v>-0.39454588132355528</v>
      </c>
    </row>
    <row r="1852" spans="1:23" x14ac:dyDescent="0.25">
      <c r="A1852">
        <v>92.5</v>
      </c>
      <c r="B1852">
        <v>0.33500000000000002</v>
      </c>
      <c r="C1852">
        <v>0.48</v>
      </c>
      <c r="D1852">
        <f t="shared" si="168"/>
        <v>1.0000000000000009E-3</v>
      </c>
      <c r="E1852">
        <f t="shared" si="169"/>
        <v>0.21600000000000003</v>
      </c>
      <c r="F1852" s="24">
        <f t="shared" si="170"/>
        <v>-1.4715000000000012E-3</v>
      </c>
      <c r="G1852" s="24">
        <f t="shared" si="171"/>
        <v>0.15186528000000002</v>
      </c>
      <c r="H1852" s="24">
        <f t="shared" si="172"/>
        <v>1.728E-2</v>
      </c>
      <c r="I1852" s="24">
        <f t="shared" si="173"/>
        <v>0.16767377999999999</v>
      </c>
      <c r="K1852" s="17">
        <v>1851</v>
      </c>
      <c r="L1852" s="16">
        <f>L1851+dt</f>
        <v>18.500000000000092</v>
      </c>
      <c r="M1852" s="16">
        <f>-springK*(P1851)+grav*mass</f>
        <v>1.1653959856817913</v>
      </c>
      <c r="N1852" s="16">
        <f>Table2[[#This Row],[F]]/mass</f>
        <v>7.769306571211942</v>
      </c>
      <c r="O1852" s="16">
        <f>N1852*(dt) + O1851</f>
        <v>-0.8711525595082884</v>
      </c>
      <c r="P1852" s="18">
        <f>O1852*dt + P1851</f>
        <v>-0.41376467239720133</v>
      </c>
      <c r="R1852" s="17">
        <v>1851</v>
      </c>
      <c r="S1852" s="16">
        <f>S1851+dt</f>
        <v>18.500000000000092</v>
      </c>
      <c r="T1852" s="16">
        <f>-springK*(W1851)+grav*mass-$Y$2*V1851</f>
        <v>1.0978836524659463</v>
      </c>
      <c r="U1852" s="16">
        <f>Table24[[#This Row],[F]]/mass</f>
        <v>7.3192243497729761</v>
      </c>
      <c r="V1852" s="16">
        <f>U1852*(dt) + V1851</f>
        <v>-0.81677280610370961</v>
      </c>
      <c r="W1852" s="18">
        <f>V1852*dt + W1851</f>
        <v>-0.40271360938459239</v>
      </c>
    </row>
    <row r="1853" spans="1:23" x14ac:dyDescent="0.25">
      <c r="A1853">
        <v>92.55</v>
      </c>
      <c r="B1853">
        <v>0.35899999999999999</v>
      </c>
      <c r="C1853">
        <v>0.45</v>
      </c>
      <c r="D1853">
        <f t="shared" si="168"/>
        <v>-2.2999999999999965E-2</v>
      </c>
      <c r="E1853">
        <f t="shared" si="169"/>
        <v>0.19200000000000006</v>
      </c>
      <c r="F1853" s="24">
        <f t="shared" si="170"/>
        <v>3.3844499999999951E-2</v>
      </c>
      <c r="G1853" s="24">
        <f t="shared" si="171"/>
        <v>0.11999232000000007</v>
      </c>
      <c r="H1853" s="24">
        <f t="shared" si="172"/>
        <v>1.51875E-2</v>
      </c>
      <c r="I1853" s="24">
        <f t="shared" si="173"/>
        <v>0.16902432000000001</v>
      </c>
      <c r="K1853" s="17">
        <v>1852</v>
      </c>
      <c r="L1853" s="16">
        <f>L1852+dt</f>
        <v>18.510000000000094</v>
      </c>
      <c r="M1853" s="16">
        <f>-springK*(P1852)+grav*mass</f>
        <v>1.2221080173057806</v>
      </c>
      <c r="N1853" s="16">
        <f>Table2[[#This Row],[F]]/mass</f>
        <v>8.1473867820385379</v>
      </c>
      <c r="O1853" s="16">
        <f>N1853*(dt) + O1852</f>
        <v>-0.78967869168790306</v>
      </c>
      <c r="P1853" s="18">
        <f>O1853*dt + P1852</f>
        <v>-0.42166145931408033</v>
      </c>
      <c r="R1853" s="17">
        <v>1852</v>
      </c>
      <c r="S1853" s="16">
        <f>S1852+dt</f>
        <v>18.510000000000094</v>
      </c>
      <c r="T1853" s="16">
        <f>-springK*(W1852)+grav*mass-$Y$2*V1852</f>
        <v>1.1509823698998001</v>
      </c>
      <c r="U1853" s="16">
        <f>Table24[[#This Row],[F]]/mass</f>
        <v>7.6732157993320005</v>
      </c>
      <c r="V1853" s="16">
        <f>U1853*(dt) + V1852</f>
        <v>-0.74004064811038961</v>
      </c>
      <c r="W1853" s="18">
        <f>V1853*dt + W1852</f>
        <v>-0.41011401586569629</v>
      </c>
    </row>
    <row r="1854" spans="1:23" x14ac:dyDescent="0.25">
      <c r="A1854">
        <v>92.6</v>
      </c>
      <c r="B1854">
        <v>0.379</v>
      </c>
      <c r="C1854">
        <v>0.38</v>
      </c>
      <c r="D1854">
        <f t="shared" si="168"/>
        <v>-4.2999999999999983E-2</v>
      </c>
      <c r="E1854">
        <f t="shared" si="169"/>
        <v>0.17200000000000004</v>
      </c>
      <c r="F1854" s="24">
        <f t="shared" si="170"/>
        <v>6.3274499999999984E-2</v>
      </c>
      <c r="G1854" s="24">
        <f t="shared" si="171"/>
        <v>9.6295920000000035E-2</v>
      </c>
      <c r="H1854" s="24">
        <f t="shared" si="172"/>
        <v>1.0829999999999999E-2</v>
      </c>
      <c r="I1854" s="24">
        <f t="shared" si="173"/>
        <v>0.17040042000000002</v>
      </c>
      <c r="K1854" s="17">
        <v>1853</v>
      </c>
      <c r="L1854" s="16">
        <f>L1853+dt</f>
        <v>18.520000000000095</v>
      </c>
      <c r="M1854" s="16">
        <f>-springK*(P1853)+grav*mass</f>
        <v>1.2735161001346629</v>
      </c>
      <c r="N1854" s="16">
        <f>Table2[[#This Row],[F]]/mass</f>
        <v>8.4901073342310855</v>
      </c>
      <c r="O1854" s="16">
        <f>N1854*(dt) + O1853</f>
        <v>-0.70477761834559216</v>
      </c>
      <c r="P1854" s="18">
        <f>O1854*dt + P1853</f>
        <v>-0.42870923549753626</v>
      </c>
      <c r="R1854" s="17">
        <v>1853</v>
      </c>
      <c r="S1854" s="16">
        <f>S1853+dt</f>
        <v>18.520000000000095</v>
      </c>
      <c r="T1854" s="16">
        <f>-springK*(W1853)+grav*mass-$Y$2*V1853</f>
        <v>1.1990822839337931</v>
      </c>
      <c r="U1854" s="16">
        <f>Table24[[#This Row],[F]]/mass</f>
        <v>7.9938818928919542</v>
      </c>
      <c r="V1854" s="16">
        <f>U1854*(dt) + V1853</f>
        <v>-0.66010182918147009</v>
      </c>
      <c r="W1854" s="18">
        <f>V1854*dt + W1853</f>
        <v>-0.41671503415751099</v>
      </c>
    </row>
    <row r="1855" spans="1:23" x14ac:dyDescent="0.25">
      <c r="A1855">
        <v>92.65</v>
      </c>
      <c r="B1855">
        <v>0.39600000000000002</v>
      </c>
      <c r="C1855">
        <v>0.27</v>
      </c>
      <c r="D1855">
        <f t="shared" si="168"/>
        <v>-0.06</v>
      </c>
      <c r="E1855">
        <f t="shared" si="169"/>
        <v>0.15500000000000003</v>
      </c>
      <c r="F1855" s="24">
        <f t="shared" si="170"/>
        <v>8.8289999999999993E-2</v>
      </c>
      <c r="G1855" s="24">
        <f t="shared" si="171"/>
        <v>7.8201375000000017E-2</v>
      </c>
      <c r="H1855" s="24">
        <f t="shared" si="172"/>
        <v>5.4675000000000001E-3</v>
      </c>
      <c r="I1855" s="24">
        <f t="shared" si="173"/>
        <v>0.17195887500000001</v>
      </c>
      <c r="K1855" s="17">
        <v>1854</v>
      </c>
      <c r="L1855" s="16">
        <f>L1854+dt</f>
        <v>18.530000000000097</v>
      </c>
      <c r="M1855" s="16">
        <f>-springK*(P1854)+grav*mass</f>
        <v>1.319397123088961</v>
      </c>
      <c r="N1855" s="16">
        <f>Table2[[#This Row],[F]]/mass</f>
        <v>8.7959808205930727</v>
      </c>
      <c r="O1855" s="16">
        <f>N1855*(dt) + O1854</f>
        <v>-0.61681781013966142</v>
      </c>
      <c r="P1855" s="18">
        <f>O1855*dt + P1854</f>
        <v>-0.43487741359893289</v>
      </c>
      <c r="R1855" s="17">
        <v>1854</v>
      </c>
      <c r="S1855" s="16">
        <f>S1854+dt</f>
        <v>18.530000000000097</v>
      </c>
      <c r="T1855" s="16">
        <f>-springK*(W1854)+grav*mass-$Y$2*V1854</f>
        <v>1.241974974194578</v>
      </c>
      <c r="U1855" s="16">
        <f>Table24[[#This Row],[F]]/mass</f>
        <v>8.2798331612971872</v>
      </c>
      <c r="V1855" s="16">
        <f>U1855*(dt) + V1854</f>
        <v>-0.57730349756849819</v>
      </c>
      <c r="W1855" s="18">
        <f>V1855*dt + W1854</f>
        <v>-0.42248806913319598</v>
      </c>
    </row>
    <row r="1856" spans="1:23" x14ac:dyDescent="0.25">
      <c r="A1856">
        <v>92.7</v>
      </c>
      <c r="B1856">
        <v>0.40600000000000003</v>
      </c>
      <c r="C1856">
        <v>0.13</v>
      </c>
      <c r="D1856">
        <f t="shared" si="168"/>
        <v>-7.0000000000000007E-2</v>
      </c>
      <c r="E1856">
        <f t="shared" si="169"/>
        <v>0.14500000000000002</v>
      </c>
      <c r="F1856" s="24">
        <f t="shared" si="170"/>
        <v>0.10300500000000001</v>
      </c>
      <c r="G1856" s="24">
        <f t="shared" si="171"/>
        <v>6.8436375000000021E-2</v>
      </c>
      <c r="H1856" s="24">
        <f t="shared" si="172"/>
        <v>1.2675000000000002E-3</v>
      </c>
      <c r="I1856" s="24">
        <f t="shared" si="173"/>
        <v>0.17270887500000004</v>
      </c>
      <c r="K1856" s="17">
        <v>1855</v>
      </c>
      <c r="L1856" s="16">
        <f>L1855+dt</f>
        <v>18.540000000000099</v>
      </c>
      <c r="M1856" s="16">
        <f>-springK*(P1855)+grav*mass</f>
        <v>1.3595519625290529</v>
      </c>
      <c r="N1856" s="16">
        <f>Table2[[#This Row],[F]]/mass</f>
        <v>9.0636797501936854</v>
      </c>
      <c r="O1856" s="16">
        <f>N1856*(dt) + O1855</f>
        <v>-0.52618101263772454</v>
      </c>
      <c r="P1856" s="18">
        <f>O1856*dt + P1855</f>
        <v>-0.44013922372531011</v>
      </c>
      <c r="R1856" s="17">
        <v>1855</v>
      </c>
      <c r="S1856" s="16">
        <f>S1855+dt</f>
        <v>18.540000000000099</v>
      </c>
      <c r="T1856" s="16">
        <f>-springK*(W1855)+grav*mass-$Y$2*V1855</f>
        <v>1.2794746335546741</v>
      </c>
      <c r="U1856" s="16">
        <f>Table24[[#This Row],[F]]/mass</f>
        <v>8.5298308903644937</v>
      </c>
      <c r="V1856" s="16">
        <f>U1856*(dt) + V1855</f>
        <v>-0.49200518866485327</v>
      </c>
      <c r="W1856" s="18">
        <f>V1856*dt + W1855</f>
        <v>-0.42740812101984449</v>
      </c>
    </row>
    <row r="1857" spans="1:23" x14ac:dyDescent="0.25">
      <c r="A1857">
        <v>92.75</v>
      </c>
      <c r="B1857">
        <v>0.40899999999999997</v>
      </c>
      <c r="C1857">
        <v>-0.03</v>
      </c>
      <c r="D1857">
        <f t="shared" si="168"/>
        <v>-7.2999999999999954E-2</v>
      </c>
      <c r="E1857">
        <f t="shared" si="169"/>
        <v>0.14200000000000007</v>
      </c>
      <c r="F1857" s="24">
        <f t="shared" si="170"/>
        <v>0.10741949999999993</v>
      </c>
      <c r="G1857" s="24">
        <f t="shared" si="171"/>
        <v>6.5633820000000065E-2</v>
      </c>
      <c r="H1857" s="24">
        <f t="shared" si="172"/>
        <v>6.7500000000000001E-5</v>
      </c>
      <c r="I1857" s="24">
        <f t="shared" si="173"/>
        <v>0.17312082000000001</v>
      </c>
      <c r="K1857" s="17">
        <v>1856</v>
      </c>
      <c r="L1857" s="16">
        <f>L1856+dt</f>
        <v>18.5500000000001</v>
      </c>
      <c r="M1857" s="16">
        <f>-springK*(P1856)+grav*mass</f>
        <v>1.3938063464517689</v>
      </c>
      <c r="N1857" s="16">
        <f>Table2[[#This Row],[F]]/mass</f>
        <v>9.2920423096784592</v>
      </c>
      <c r="O1857" s="16">
        <f>N1857*(dt) + O1856</f>
        <v>-0.43326058954093993</v>
      </c>
      <c r="P1857" s="18">
        <f>O1857*dt + P1856</f>
        <v>-0.44447182962071952</v>
      </c>
      <c r="R1857" s="17">
        <v>1856</v>
      </c>
      <c r="S1857" s="16">
        <f>S1856+dt</f>
        <v>18.5500000000001</v>
      </c>
      <c r="T1857" s="16">
        <f>-springK*(W1856)+grav*mass-$Y$2*V1856</f>
        <v>1.3114188730278524</v>
      </c>
      <c r="U1857" s="16">
        <f>Table24[[#This Row],[F]]/mass</f>
        <v>8.7427924868523501</v>
      </c>
      <c r="V1857" s="16">
        <f>U1857*(dt) + V1856</f>
        <v>-0.40457726379632974</v>
      </c>
      <c r="W1857" s="18">
        <f>V1857*dt + W1856</f>
        <v>-0.43145389365780779</v>
      </c>
    </row>
    <row r="1858" spans="1:23" x14ac:dyDescent="0.25">
      <c r="A1858">
        <v>92.8</v>
      </c>
      <c r="B1858">
        <v>0.40300000000000002</v>
      </c>
      <c r="C1858">
        <v>-0.18</v>
      </c>
      <c r="D1858">
        <f t="shared" si="168"/>
        <v>-6.7000000000000004E-2</v>
      </c>
      <c r="E1858">
        <f t="shared" si="169"/>
        <v>0.14800000000000002</v>
      </c>
      <c r="F1858" s="24">
        <f t="shared" si="170"/>
        <v>9.8590499999999998E-2</v>
      </c>
      <c r="G1858" s="24">
        <f t="shared" si="171"/>
        <v>7.1297520000000017E-2</v>
      </c>
      <c r="H1858" s="24">
        <f t="shared" si="172"/>
        <v>2.4299999999999999E-3</v>
      </c>
      <c r="I1858" s="24">
        <f t="shared" si="173"/>
        <v>0.17231802000000002</v>
      </c>
      <c r="K1858" s="17">
        <v>1857</v>
      </c>
      <c r="L1858" s="16">
        <f>L1857+dt</f>
        <v>18.560000000000102</v>
      </c>
      <c r="M1858" s="16">
        <f>-springK*(P1857)+grav*mass</f>
        <v>1.4220116108308838</v>
      </c>
      <c r="N1858" s="16">
        <f>Table2[[#This Row],[F]]/mass</f>
        <v>9.480077405539225</v>
      </c>
      <c r="O1858" s="16">
        <f>N1858*(dt) + O1857</f>
        <v>-0.33845981548554771</v>
      </c>
      <c r="P1858" s="18">
        <f>O1858*dt + P1857</f>
        <v>-0.44785642777557499</v>
      </c>
      <c r="R1858" s="17">
        <v>1857</v>
      </c>
      <c r="S1858" s="16">
        <f>S1857+dt</f>
        <v>18.560000000000102</v>
      </c>
      <c r="T1858" s="16">
        <f>-springK*(W1857)+grav*mass-$Y$2*V1857</f>
        <v>1.3376694249761247</v>
      </c>
      <c r="U1858" s="16">
        <f>Table24[[#This Row],[F]]/mass</f>
        <v>8.9177961665074985</v>
      </c>
      <c r="V1858" s="16">
        <f>U1858*(dt) + V1857</f>
        <v>-0.31539930213125478</v>
      </c>
      <c r="W1858" s="18">
        <f>V1858*dt + W1857</f>
        <v>-0.43460788667912031</v>
      </c>
    </row>
    <row r="1859" spans="1:23" x14ac:dyDescent="0.25">
      <c r="A1859">
        <v>92.85</v>
      </c>
      <c r="B1859">
        <v>0.39100000000000001</v>
      </c>
      <c r="C1859">
        <v>-0.31</v>
      </c>
      <c r="D1859">
        <f t="shared" ref="D1859:D1922" si="174">springEq - B1859</f>
        <v>-5.4999999999999993E-2</v>
      </c>
      <c r="E1859">
        <f t="shared" ref="E1859:E1922" si="175">springNs - B1859</f>
        <v>0.16000000000000003</v>
      </c>
      <c r="F1859" s="24">
        <f t="shared" ref="F1859:F1922" si="176">D1859*massPrev*gravity</f>
        <v>8.0932499999999991E-2</v>
      </c>
      <c r="G1859" s="24">
        <f t="shared" ref="G1859:G1922" si="177">POWER(E1859,2)*0.5*springConst</f>
        <v>8.3328000000000041E-2</v>
      </c>
      <c r="H1859" s="24">
        <f t="shared" ref="H1859:H1922" si="178">POWER(C1859,2)*0.5*massPrev</f>
        <v>7.2075000000000004E-3</v>
      </c>
      <c r="I1859" s="24">
        <f t="shared" si="173"/>
        <v>0.17146800000000004</v>
      </c>
      <c r="K1859" s="17">
        <v>1858</v>
      </c>
      <c r="L1859" s="16">
        <f>L1858+dt</f>
        <v>18.570000000000103</v>
      </c>
      <c r="M1859" s="16">
        <f>-springK*(P1858)+grav*mass</f>
        <v>1.4440453448189932</v>
      </c>
      <c r="N1859" s="16">
        <f>Table2[[#This Row],[F]]/mass</f>
        <v>9.6269689654599553</v>
      </c>
      <c r="O1859" s="16">
        <f>N1859*(dt) + O1858</f>
        <v>-0.24219012583094815</v>
      </c>
      <c r="P1859" s="18">
        <f>O1859*dt + P1858</f>
        <v>-0.45027832903388448</v>
      </c>
      <c r="R1859" s="17">
        <v>1858</v>
      </c>
      <c r="S1859" s="16">
        <f>S1858+dt</f>
        <v>18.570000000000103</v>
      </c>
      <c r="T1859" s="16">
        <f>-springK*(W1858)+grav*mass-$Y$2*V1858</f>
        <v>1.3581127415832044</v>
      </c>
      <c r="U1859" s="16">
        <f>Table24[[#This Row],[F]]/mass</f>
        <v>9.0540849438880304</v>
      </c>
      <c r="V1859" s="16">
        <f>U1859*(dt) + V1858</f>
        <v>-0.22485845269237448</v>
      </c>
      <c r="W1859" s="18">
        <f>V1859*dt + W1858</f>
        <v>-0.43685647120604404</v>
      </c>
    </row>
    <row r="1860" spans="1:23" x14ac:dyDescent="0.25">
      <c r="A1860">
        <v>92.9</v>
      </c>
      <c r="B1860">
        <v>0.372</v>
      </c>
      <c r="C1860">
        <v>-0.41</v>
      </c>
      <c r="D1860">
        <f t="shared" si="174"/>
        <v>-3.5999999999999976E-2</v>
      </c>
      <c r="E1860">
        <f t="shared" si="175"/>
        <v>0.17900000000000005</v>
      </c>
      <c r="F1860" s="24">
        <f t="shared" si="176"/>
        <v>5.2973999999999966E-2</v>
      </c>
      <c r="G1860" s="24">
        <f t="shared" si="177"/>
        <v>0.10429345500000005</v>
      </c>
      <c r="H1860" s="24">
        <f t="shared" si="178"/>
        <v>1.2607499999999997E-2</v>
      </c>
      <c r="I1860" s="24">
        <f t="shared" ref="I1860:I1923" si="179">F1860+G1860+H1860</f>
        <v>0.16987495499999999</v>
      </c>
      <c r="K1860" s="17">
        <v>1859</v>
      </c>
      <c r="L1860" s="16">
        <f>L1859+dt</f>
        <v>18.580000000000105</v>
      </c>
      <c r="M1860" s="16">
        <f>-springK*(P1859)+grav*mass</f>
        <v>1.4598119220105878</v>
      </c>
      <c r="N1860" s="16">
        <f>Table2[[#This Row],[F]]/mass</f>
        <v>9.7320794800705865</v>
      </c>
      <c r="O1860" s="16">
        <f>N1860*(dt) + O1859</f>
        <v>-0.1448693310302423</v>
      </c>
      <c r="P1860" s="18">
        <f>O1860*dt + P1859</f>
        <v>-0.45172702234418688</v>
      </c>
      <c r="R1860" s="17">
        <v>1859</v>
      </c>
      <c r="S1860" s="16">
        <f>S1859+dt</f>
        <v>18.580000000000105</v>
      </c>
      <c r="T1860" s="16">
        <f>-springK*(W1859)+grav*mass-$Y$2*V1859</f>
        <v>1.3726604860040388</v>
      </c>
      <c r="U1860" s="16">
        <f>Table24[[#This Row],[F]]/mass</f>
        <v>9.1510699066935928</v>
      </c>
      <c r="V1860" s="16">
        <f>U1860*(dt) + V1859</f>
        <v>-0.13334775362543855</v>
      </c>
      <c r="W1860" s="18">
        <f>V1860*dt + W1859</f>
        <v>-0.43818994874229844</v>
      </c>
    </row>
    <row r="1861" spans="1:23" x14ac:dyDescent="0.25">
      <c r="A1861">
        <v>92.95</v>
      </c>
      <c r="B1861">
        <v>0.35</v>
      </c>
      <c r="C1861">
        <v>-0.46</v>
      </c>
      <c r="D1861">
        <f t="shared" si="174"/>
        <v>-1.3999999999999957E-2</v>
      </c>
      <c r="E1861">
        <f t="shared" si="175"/>
        <v>0.20100000000000007</v>
      </c>
      <c r="F1861" s="24">
        <f t="shared" si="176"/>
        <v>2.0600999999999935E-2</v>
      </c>
      <c r="G1861" s="24">
        <f t="shared" si="177"/>
        <v>0.13150525500000007</v>
      </c>
      <c r="H1861" s="24">
        <f t="shared" si="178"/>
        <v>1.5869999999999999E-2</v>
      </c>
      <c r="I1861" s="24">
        <f t="shared" si="179"/>
        <v>0.16797625499999999</v>
      </c>
      <c r="K1861" s="17">
        <v>1860</v>
      </c>
      <c r="L1861" s="16">
        <f>L1860+dt</f>
        <v>18.590000000000106</v>
      </c>
      <c r="M1861" s="16">
        <f>-springK*(P1860)+grav*mass</f>
        <v>1.4692429154606563</v>
      </c>
      <c r="N1861" s="16">
        <f>Table2[[#This Row],[F]]/mass</f>
        <v>9.7949527697377086</v>
      </c>
      <c r="O1861" s="16">
        <f>N1861*(dt) + O1860</f>
        <v>-4.6919803332865218E-2</v>
      </c>
      <c r="P1861" s="18">
        <f>O1861*dt + P1860</f>
        <v>-0.45219622037751556</v>
      </c>
      <c r="R1861" s="17">
        <v>1860</v>
      </c>
      <c r="S1861" s="16">
        <f>S1860+dt</f>
        <v>18.590000000000106</v>
      </c>
      <c r="T1861" s="16">
        <f>-springK*(W1860)+grav*mass-$Y$2*V1860</f>
        <v>1.381249914065988</v>
      </c>
      <c r="U1861" s="16">
        <f>Table24[[#This Row],[F]]/mass</f>
        <v>9.2083327604399194</v>
      </c>
      <c r="V1861" s="16">
        <f>U1861*(dt) + V1860</f>
        <v>-4.1264426021039358E-2</v>
      </c>
      <c r="W1861" s="18">
        <f>V1861*dt + W1860</f>
        <v>-0.43860259300250881</v>
      </c>
    </row>
    <row r="1862" spans="1:23" x14ac:dyDescent="0.25">
      <c r="A1862">
        <v>93</v>
      </c>
      <c r="B1862">
        <v>0.32600000000000001</v>
      </c>
      <c r="C1862">
        <v>-0.47</v>
      </c>
      <c r="D1862">
        <f t="shared" si="174"/>
        <v>1.0000000000000009E-2</v>
      </c>
      <c r="E1862">
        <f t="shared" si="175"/>
        <v>0.22500000000000003</v>
      </c>
      <c r="F1862" s="24">
        <f t="shared" si="176"/>
        <v>-1.4715000000000015E-2</v>
      </c>
      <c r="G1862" s="24">
        <f t="shared" si="177"/>
        <v>0.16478437500000004</v>
      </c>
      <c r="H1862" s="24">
        <f t="shared" si="178"/>
        <v>1.6567499999999999E-2</v>
      </c>
      <c r="I1862" s="24">
        <f t="shared" si="179"/>
        <v>0.16663687500000002</v>
      </c>
      <c r="K1862" s="17">
        <v>1861</v>
      </c>
      <c r="L1862" s="16">
        <f>L1861+dt</f>
        <v>18.600000000000108</v>
      </c>
      <c r="M1862" s="16">
        <f>-springK*(P1861)+grav*mass</f>
        <v>1.4722973946576261</v>
      </c>
      <c r="N1862" s="16">
        <f>Table2[[#This Row],[F]]/mass</f>
        <v>9.8153159643841743</v>
      </c>
      <c r="O1862" s="16">
        <f>N1862*(dt) + O1861</f>
        <v>5.123335631097653E-2</v>
      </c>
      <c r="P1862" s="18">
        <f>O1862*dt + P1861</f>
        <v>-0.4516838868144058</v>
      </c>
      <c r="R1862" s="17">
        <v>1861</v>
      </c>
      <c r="S1862" s="16">
        <f>S1861+dt</f>
        <v>18.600000000000108</v>
      </c>
      <c r="T1862" s="16">
        <f>-springK*(W1861)+grav*mass-$Y$2*V1861</f>
        <v>1.3838441448723533</v>
      </c>
      <c r="U1862" s="16">
        <f>Table24[[#This Row],[F]]/mass</f>
        <v>9.2256276324823556</v>
      </c>
      <c r="V1862" s="16">
        <f>U1862*(dt) + V1861</f>
        <v>5.0991850303784197E-2</v>
      </c>
      <c r="W1862" s="18">
        <f>V1862*dt + W1861</f>
        <v>-0.43809267449947098</v>
      </c>
    </row>
    <row r="1863" spans="1:23" x14ac:dyDescent="0.25">
      <c r="A1863">
        <v>93.05</v>
      </c>
      <c r="B1863">
        <v>0.30299999999999999</v>
      </c>
      <c r="C1863">
        <v>-0.43</v>
      </c>
      <c r="D1863">
        <f t="shared" si="174"/>
        <v>3.3000000000000029E-2</v>
      </c>
      <c r="E1863">
        <f t="shared" si="175"/>
        <v>0.24800000000000005</v>
      </c>
      <c r="F1863" s="24">
        <f t="shared" si="176"/>
        <v>-4.855950000000004E-2</v>
      </c>
      <c r="G1863" s="24">
        <f t="shared" si="177"/>
        <v>0.20019552000000007</v>
      </c>
      <c r="H1863" s="24">
        <f t="shared" si="178"/>
        <v>1.3867499999999998E-2</v>
      </c>
      <c r="I1863" s="24">
        <f t="shared" si="179"/>
        <v>0.16550352000000004</v>
      </c>
      <c r="K1863" s="17">
        <v>1862</v>
      </c>
      <c r="L1863" s="16">
        <f>L1862+dt</f>
        <v>18.61000000000011</v>
      </c>
      <c r="M1863" s="16">
        <f>-springK*(P1862)+grav*mass</f>
        <v>1.4689621031617814</v>
      </c>
      <c r="N1863" s="16">
        <f>Table2[[#This Row],[F]]/mass</f>
        <v>9.7930806877452099</v>
      </c>
      <c r="O1863" s="16">
        <f>N1863*(dt) + O1862</f>
        <v>0.14916416318842862</v>
      </c>
      <c r="P1863" s="18">
        <f>O1863*dt + P1862</f>
        <v>-0.45019224518252149</v>
      </c>
      <c r="R1863" s="17">
        <v>1862</v>
      </c>
      <c r="S1863" s="16">
        <f>S1862+dt</f>
        <v>18.61000000000011</v>
      </c>
      <c r="T1863" s="16">
        <f>-springK*(W1862)+grav*mass-$Y$2*V1862</f>
        <v>1.380432319141252</v>
      </c>
      <c r="U1863" s="16">
        <f>Table24[[#This Row],[F]]/mass</f>
        <v>9.2028821276083477</v>
      </c>
      <c r="V1863" s="16">
        <f>U1863*(dt) + V1862</f>
        <v>0.14302067157986767</v>
      </c>
      <c r="W1863" s="18">
        <f>V1863*dt + W1862</f>
        <v>-0.43666246778367229</v>
      </c>
    </row>
    <row r="1864" spans="1:23" x14ac:dyDescent="0.25">
      <c r="A1864">
        <v>93.1</v>
      </c>
      <c r="B1864">
        <v>0.28199999999999997</v>
      </c>
      <c r="C1864">
        <v>-0.34</v>
      </c>
      <c r="D1864">
        <f t="shared" si="174"/>
        <v>5.4000000000000048E-2</v>
      </c>
      <c r="E1864">
        <f t="shared" si="175"/>
        <v>0.26900000000000007</v>
      </c>
      <c r="F1864" s="24">
        <f t="shared" si="176"/>
        <v>-7.9461000000000073E-2</v>
      </c>
      <c r="G1864" s="24">
        <f t="shared" si="177"/>
        <v>0.2355350550000001</v>
      </c>
      <c r="H1864" s="24">
        <f t="shared" si="178"/>
        <v>8.6700000000000006E-3</v>
      </c>
      <c r="I1864" s="24">
        <f t="shared" si="179"/>
        <v>0.16474405500000006</v>
      </c>
      <c r="K1864" s="17">
        <v>1863</v>
      </c>
      <c r="L1864" s="16">
        <f>L1863+dt</f>
        <v>18.620000000000111</v>
      </c>
      <c r="M1864" s="16">
        <f>-springK*(P1863)+grav*mass</f>
        <v>1.4592515161382147</v>
      </c>
      <c r="N1864" s="16">
        <f>Table2[[#This Row],[F]]/mass</f>
        <v>9.7283434409214316</v>
      </c>
      <c r="O1864" s="16">
        <f>N1864*(dt) + O1863</f>
        <v>0.24644759759764295</v>
      </c>
      <c r="P1864" s="18">
        <f>O1864*dt + P1863</f>
        <v>-0.44772776920654506</v>
      </c>
      <c r="R1864" s="17">
        <v>1863</v>
      </c>
      <c r="S1864" s="16">
        <f>S1863+dt</f>
        <v>18.620000000000111</v>
      </c>
      <c r="T1864" s="16">
        <f>-springK*(W1863)+grav*mass-$Y$2*V1863</f>
        <v>1.3710296446001267</v>
      </c>
      <c r="U1864" s="16">
        <f>Table24[[#This Row],[F]]/mass</f>
        <v>9.1401976306675117</v>
      </c>
      <c r="V1864" s="16">
        <f>U1864*(dt) + V1863</f>
        <v>0.23442264788654277</v>
      </c>
      <c r="W1864" s="18">
        <f>V1864*dt + W1863</f>
        <v>-0.43431824130480684</v>
      </c>
    </row>
    <row r="1865" spans="1:23" x14ac:dyDescent="0.25">
      <c r="A1865">
        <v>93.15</v>
      </c>
      <c r="B1865">
        <v>0.26800000000000002</v>
      </c>
      <c r="C1865">
        <v>-0.21</v>
      </c>
      <c r="D1865">
        <f t="shared" si="174"/>
        <v>6.8000000000000005E-2</v>
      </c>
      <c r="E1865">
        <f t="shared" si="175"/>
        <v>0.28300000000000003</v>
      </c>
      <c r="F1865" s="24">
        <f t="shared" si="176"/>
        <v>-0.10006200000000001</v>
      </c>
      <c r="G1865" s="24">
        <f t="shared" si="177"/>
        <v>0.26068969500000005</v>
      </c>
      <c r="H1865" s="24">
        <f t="shared" si="178"/>
        <v>3.3074999999999992E-3</v>
      </c>
      <c r="I1865" s="24">
        <f t="shared" si="179"/>
        <v>0.16393519500000003</v>
      </c>
      <c r="K1865" s="17">
        <v>1864</v>
      </c>
      <c r="L1865" s="16">
        <f>L1864+dt</f>
        <v>18.630000000000113</v>
      </c>
      <c r="M1865" s="16">
        <f>-springK*(P1864)+grav*mass</f>
        <v>1.4432077775346082</v>
      </c>
      <c r="N1865" s="16">
        <f>Table2[[#This Row],[F]]/mass</f>
        <v>9.6213851835640547</v>
      </c>
      <c r="O1865" s="16">
        <f>N1865*(dt) + O1864</f>
        <v>0.34266144943328347</v>
      </c>
      <c r="P1865" s="18">
        <f>O1865*dt + P1864</f>
        <v>-0.44430115471221221</v>
      </c>
      <c r="R1865" s="17">
        <v>1864</v>
      </c>
      <c r="S1865" s="16">
        <f>S1864+dt</f>
        <v>18.630000000000113</v>
      </c>
      <c r="T1865" s="16">
        <f>-springK*(W1864)+grav*mass-$Y$2*V1864</f>
        <v>1.3556773282464061</v>
      </c>
      <c r="U1865" s="16">
        <f>Table24[[#This Row],[F]]/mass</f>
        <v>9.0378488549760405</v>
      </c>
      <c r="V1865" s="16">
        <f>U1865*(dt) + V1864</f>
        <v>0.32480113643630315</v>
      </c>
      <c r="W1865" s="18">
        <f>V1865*dt + W1864</f>
        <v>-0.43107022994044381</v>
      </c>
    </row>
    <row r="1866" spans="1:23" x14ac:dyDescent="0.25">
      <c r="A1866">
        <v>93.2</v>
      </c>
      <c r="B1866">
        <v>0.26100000000000001</v>
      </c>
      <c r="C1866">
        <v>-7.0000000000000007E-2</v>
      </c>
      <c r="D1866">
        <f t="shared" si="174"/>
        <v>7.5000000000000011E-2</v>
      </c>
      <c r="E1866">
        <f t="shared" si="175"/>
        <v>0.29000000000000004</v>
      </c>
      <c r="F1866" s="24">
        <f t="shared" si="176"/>
        <v>-0.11036250000000002</v>
      </c>
      <c r="G1866" s="24">
        <f t="shared" si="177"/>
        <v>0.27374550000000009</v>
      </c>
      <c r="H1866" s="24">
        <f t="shared" si="178"/>
        <v>3.6750000000000004E-4</v>
      </c>
      <c r="I1866" s="24">
        <f t="shared" si="179"/>
        <v>0.16375050000000005</v>
      </c>
      <c r="K1866" s="17">
        <v>1865</v>
      </c>
      <c r="L1866" s="16">
        <f>L1865+dt</f>
        <v>18.640000000000114</v>
      </c>
      <c r="M1866" s="16">
        <f>-springK*(P1865)+grav*mass</f>
        <v>1.4209005171765015</v>
      </c>
      <c r="N1866" s="16">
        <f>Table2[[#This Row],[F]]/mass</f>
        <v>9.4726701145100094</v>
      </c>
      <c r="O1866" s="16">
        <f>N1866*(dt) + O1865</f>
        <v>0.43738815057838354</v>
      </c>
      <c r="P1866" s="18">
        <f>O1866*dt + P1865</f>
        <v>-0.43992727320642838</v>
      </c>
      <c r="R1866" s="17">
        <v>1865</v>
      </c>
      <c r="S1866" s="16">
        <f>S1865+dt</f>
        <v>18.640000000000114</v>
      </c>
      <c r="T1866" s="16">
        <f>-springK*(W1865)+grav*mass-$Y$2*V1865</f>
        <v>1.3344423957758529</v>
      </c>
      <c r="U1866" s="16">
        <f>Table24[[#This Row],[F]]/mass</f>
        <v>8.8962826385056868</v>
      </c>
      <c r="V1866" s="16">
        <f>U1866*(dt) + V1865</f>
        <v>0.41376396282136002</v>
      </c>
      <c r="W1866" s="18">
        <f>V1866*dt + W1865</f>
        <v>-0.42693259031223019</v>
      </c>
    </row>
    <row r="1867" spans="1:23" x14ac:dyDescent="0.25">
      <c r="A1867">
        <v>93.25</v>
      </c>
      <c r="B1867">
        <v>0.26200000000000001</v>
      </c>
      <c r="C1867">
        <v>0.09</v>
      </c>
      <c r="D1867">
        <f t="shared" si="174"/>
        <v>7.400000000000001E-2</v>
      </c>
      <c r="E1867">
        <f t="shared" si="175"/>
        <v>0.28900000000000003</v>
      </c>
      <c r="F1867" s="24">
        <f t="shared" si="176"/>
        <v>-0.10889100000000002</v>
      </c>
      <c r="G1867" s="24">
        <f t="shared" si="177"/>
        <v>0.27186085500000007</v>
      </c>
      <c r="H1867" s="24">
        <f t="shared" si="178"/>
        <v>6.0749999999999997E-4</v>
      </c>
      <c r="I1867" s="24">
        <f t="shared" si="179"/>
        <v>0.16357735500000006</v>
      </c>
      <c r="K1867" s="17">
        <v>1866</v>
      </c>
      <c r="L1867" s="16">
        <f>L1866+dt</f>
        <v>18.650000000000116</v>
      </c>
      <c r="M1867" s="16">
        <f>-springK*(P1866)+grav*mass</f>
        <v>1.3924265485738487</v>
      </c>
      <c r="N1867" s="16">
        <f>Table2[[#This Row],[F]]/mass</f>
        <v>9.2828436571589918</v>
      </c>
      <c r="O1867" s="16">
        <f>N1867*(dt) + O1866</f>
        <v>0.53021658714997344</v>
      </c>
      <c r="P1867" s="18">
        <f>O1867*dt + P1866</f>
        <v>-0.43462510733492865</v>
      </c>
      <c r="R1867" s="17">
        <v>1866</v>
      </c>
      <c r="S1867" s="16">
        <f>S1866+dt</f>
        <v>18.650000000000116</v>
      </c>
      <c r="T1867" s="16">
        <f>-springK*(W1866)+grav*mass-$Y$2*V1866</f>
        <v>1.307417398969797</v>
      </c>
      <c r="U1867" s="16">
        <f>Table24[[#This Row],[F]]/mass</f>
        <v>8.7161159931319805</v>
      </c>
      <c r="V1867" s="16">
        <f>U1867*(dt) + V1866</f>
        <v>0.50092512275267986</v>
      </c>
      <c r="W1867" s="18">
        <f>V1867*dt + W1866</f>
        <v>-0.42192333908470336</v>
      </c>
    </row>
    <row r="1868" spans="1:23" x14ac:dyDescent="0.25">
      <c r="A1868">
        <v>93.3</v>
      </c>
      <c r="B1868">
        <v>0.27</v>
      </c>
      <c r="C1868">
        <v>0.24</v>
      </c>
      <c r="D1868">
        <f t="shared" si="174"/>
        <v>6.6000000000000003E-2</v>
      </c>
      <c r="E1868">
        <f t="shared" si="175"/>
        <v>0.28100000000000003</v>
      </c>
      <c r="F1868" s="24">
        <f t="shared" si="176"/>
        <v>-9.7119000000000011E-2</v>
      </c>
      <c r="G1868" s="24">
        <f t="shared" si="177"/>
        <v>0.25701805500000002</v>
      </c>
      <c r="H1868" s="24">
        <f t="shared" si="178"/>
        <v>4.3200000000000001E-3</v>
      </c>
      <c r="I1868" s="24">
        <f t="shared" si="179"/>
        <v>0.164219055</v>
      </c>
      <c r="K1868" s="17">
        <v>1867</v>
      </c>
      <c r="L1868" s="16">
        <f>L1867+dt</f>
        <v>18.660000000000117</v>
      </c>
      <c r="M1868" s="16">
        <f>-springK*(P1867)+grav*mass</f>
        <v>1.3579094487503853</v>
      </c>
      <c r="N1868" s="16">
        <f>Table2[[#This Row],[F]]/mass</f>
        <v>9.0527296583359025</v>
      </c>
      <c r="O1868" s="16">
        <f>N1868*(dt) + O1867</f>
        <v>0.62074388373333245</v>
      </c>
      <c r="P1868" s="18">
        <f>O1868*dt + P1867</f>
        <v>-0.42841766849759533</v>
      </c>
      <c r="R1868" s="17">
        <v>1867</v>
      </c>
      <c r="S1868" s="16">
        <f>S1867+dt</f>
        <v>18.660000000000117</v>
      </c>
      <c r="T1868" s="16">
        <f>-springK*(W1867)+grav*mass-$Y$2*V1867</f>
        <v>1.2747200123186664</v>
      </c>
      <c r="U1868" s="16">
        <f>Table24[[#This Row],[F]]/mass</f>
        <v>8.4981334154577759</v>
      </c>
      <c r="V1868" s="16">
        <f>U1868*(dt) + V1867</f>
        <v>0.58590645690725762</v>
      </c>
      <c r="W1868" s="18">
        <f>V1868*dt + W1867</f>
        <v>-0.41606427451563077</v>
      </c>
    </row>
    <row r="1869" spans="1:23" x14ac:dyDescent="0.25">
      <c r="A1869">
        <v>93.35</v>
      </c>
      <c r="B1869">
        <v>0.28499999999999998</v>
      </c>
      <c r="C1869">
        <v>0.36</v>
      </c>
      <c r="D1869">
        <f t="shared" si="174"/>
        <v>5.1000000000000045E-2</v>
      </c>
      <c r="E1869">
        <f t="shared" si="175"/>
        <v>0.26600000000000007</v>
      </c>
      <c r="F1869" s="24">
        <f t="shared" si="176"/>
        <v>-7.5046500000000071E-2</v>
      </c>
      <c r="G1869" s="24">
        <f t="shared" si="177"/>
        <v>0.23031078000000013</v>
      </c>
      <c r="H1869" s="24">
        <f t="shared" si="178"/>
        <v>9.7199999999999995E-3</v>
      </c>
      <c r="I1869" s="24">
        <f t="shared" si="179"/>
        <v>0.16498428000000007</v>
      </c>
      <c r="K1869" s="17">
        <v>1868</v>
      </c>
      <c r="L1869" s="16">
        <f>L1868+dt</f>
        <v>18.670000000000119</v>
      </c>
      <c r="M1869" s="16">
        <f>-springK*(P1868)+grav*mass</f>
        <v>1.3174990219193454</v>
      </c>
      <c r="N1869" s="16">
        <f>Table2[[#This Row],[F]]/mass</f>
        <v>8.7833268127956359</v>
      </c>
      <c r="O1869" s="16">
        <f>N1869*(dt) + O1868</f>
        <v>0.70857715186128878</v>
      </c>
      <c r="P1869" s="18">
        <f>O1869*dt + P1868</f>
        <v>-0.42133189697898243</v>
      </c>
      <c r="R1869" s="17">
        <v>1868</v>
      </c>
      <c r="S1869" s="16">
        <f>S1868+dt</f>
        <v>18.670000000000119</v>
      </c>
      <c r="T1869" s="16">
        <f>-springK*(W1868)+grav*mass-$Y$2*V1868</f>
        <v>1.2364925206398492</v>
      </c>
      <c r="U1869" s="16">
        <f>Table24[[#This Row],[F]]/mass</f>
        <v>8.2432834709323277</v>
      </c>
      <c r="V1869" s="16">
        <f>U1869*(dt) + V1868</f>
        <v>0.6683392916165809</v>
      </c>
      <c r="W1869" s="18">
        <f>V1869*dt + W1868</f>
        <v>-0.40938088159946495</v>
      </c>
    </row>
    <row r="1870" spans="1:23" x14ac:dyDescent="0.25">
      <c r="A1870">
        <v>93.4</v>
      </c>
      <c r="B1870">
        <v>0.30599999999999999</v>
      </c>
      <c r="C1870">
        <v>0.44</v>
      </c>
      <c r="D1870">
        <f t="shared" si="174"/>
        <v>3.0000000000000027E-2</v>
      </c>
      <c r="E1870">
        <f t="shared" si="175"/>
        <v>0.24500000000000005</v>
      </c>
      <c r="F1870" s="24">
        <f t="shared" si="176"/>
        <v>-4.4145000000000038E-2</v>
      </c>
      <c r="G1870" s="24">
        <f t="shared" si="177"/>
        <v>0.19538137500000008</v>
      </c>
      <c r="H1870" s="24">
        <f t="shared" si="178"/>
        <v>1.4519999999999998E-2</v>
      </c>
      <c r="I1870" s="24">
        <f t="shared" si="179"/>
        <v>0.16575637500000004</v>
      </c>
      <c r="K1870" s="17">
        <v>1869</v>
      </c>
      <c r="L1870" s="16">
        <f>L1869+dt</f>
        <v>18.680000000000121</v>
      </c>
      <c r="M1870" s="16">
        <f>-springK*(P1869)+grav*mass</f>
        <v>1.2713706493331756</v>
      </c>
      <c r="N1870" s="16">
        <f>Table2[[#This Row],[F]]/mass</f>
        <v>8.475804328887838</v>
      </c>
      <c r="O1870" s="16">
        <f>N1870*(dt) + O1869</f>
        <v>0.79333519515016715</v>
      </c>
      <c r="P1870" s="18">
        <f>O1870*dt + P1869</f>
        <v>-0.41339854502748075</v>
      </c>
      <c r="R1870" s="17">
        <v>1869</v>
      </c>
      <c r="S1870" s="16">
        <f>S1869+dt</f>
        <v>18.680000000000121</v>
      </c>
      <c r="T1870" s="16">
        <f>-springK*(W1869)+grav*mass-$Y$2*V1869</f>
        <v>1.1929011999209003</v>
      </c>
      <c r="U1870" s="16">
        <f>Table24[[#This Row],[F]]/mass</f>
        <v>7.9526746661393357</v>
      </c>
      <c r="V1870" s="16">
        <f>U1870*(dt) + V1869</f>
        <v>0.74786603827797427</v>
      </c>
      <c r="W1870" s="18">
        <f>V1870*dt + W1869</f>
        <v>-0.40190222121668523</v>
      </c>
    </row>
    <row r="1871" spans="1:23" x14ac:dyDescent="0.25">
      <c r="A1871">
        <v>93.45</v>
      </c>
      <c r="B1871">
        <v>0.32900000000000001</v>
      </c>
      <c r="C1871">
        <v>0.47</v>
      </c>
      <c r="D1871">
        <f t="shared" si="174"/>
        <v>7.0000000000000062E-3</v>
      </c>
      <c r="E1871">
        <f t="shared" si="175"/>
        <v>0.22200000000000003</v>
      </c>
      <c r="F1871" s="24">
        <f t="shared" si="176"/>
        <v>-1.0300500000000008E-2</v>
      </c>
      <c r="G1871" s="24">
        <f t="shared" si="177"/>
        <v>0.16041942000000003</v>
      </c>
      <c r="H1871" s="24">
        <f t="shared" si="178"/>
        <v>1.6567499999999999E-2</v>
      </c>
      <c r="I1871" s="24">
        <f t="shared" si="179"/>
        <v>0.16668642</v>
      </c>
      <c r="K1871" s="17">
        <v>1870</v>
      </c>
      <c r="L1871" s="16">
        <f>L1870+dt</f>
        <v>18.690000000000122</v>
      </c>
      <c r="M1871" s="16">
        <f>-springK*(P1870)+grav*mass</f>
        <v>1.2197245281288998</v>
      </c>
      <c r="N1871" s="16">
        <f>Table2[[#This Row],[F]]/mass</f>
        <v>8.1314968541926653</v>
      </c>
      <c r="O1871" s="16">
        <f>N1871*(dt) + O1870</f>
        <v>0.87465016369209381</v>
      </c>
      <c r="P1871" s="18">
        <f>O1871*dt + P1870</f>
        <v>-0.40465204339055982</v>
      </c>
      <c r="R1871" s="17">
        <v>1870</v>
      </c>
      <c r="S1871" s="16">
        <f>S1870+dt</f>
        <v>18.690000000000122</v>
      </c>
      <c r="T1871" s="16">
        <f>-springK*(W1870)+grav*mass-$Y$2*V1870</f>
        <v>1.1441355940823426</v>
      </c>
      <c r="U1871" s="16">
        <f>Table24[[#This Row],[F]]/mass</f>
        <v>7.6275706272156176</v>
      </c>
      <c r="V1871" s="16">
        <f>U1871*(dt) + V1870</f>
        <v>0.82414174455013045</v>
      </c>
      <c r="W1871" s="18">
        <f>V1871*dt + W1870</f>
        <v>-0.3936608037711839</v>
      </c>
    </row>
    <row r="1872" spans="1:23" x14ac:dyDescent="0.25">
      <c r="A1872">
        <v>93.5</v>
      </c>
      <c r="B1872">
        <v>0.35299999999999998</v>
      </c>
      <c r="C1872">
        <v>0.46</v>
      </c>
      <c r="D1872">
        <f t="shared" si="174"/>
        <v>-1.699999999999996E-2</v>
      </c>
      <c r="E1872">
        <f t="shared" si="175"/>
        <v>0.19800000000000006</v>
      </c>
      <c r="F1872" s="24">
        <f t="shared" si="176"/>
        <v>2.5015499999999941E-2</v>
      </c>
      <c r="G1872" s="24">
        <f t="shared" si="177"/>
        <v>0.12760902000000007</v>
      </c>
      <c r="H1872" s="24">
        <f t="shared" si="178"/>
        <v>1.5869999999999999E-2</v>
      </c>
      <c r="I1872" s="24">
        <f t="shared" si="179"/>
        <v>0.16849452000000001</v>
      </c>
      <c r="K1872" s="17">
        <v>1871</v>
      </c>
      <c r="L1872" s="16">
        <f>L1871+dt</f>
        <v>18.700000000000124</v>
      </c>
      <c r="M1872" s="16">
        <f>-springK*(P1871)+grav*mass</f>
        <v>1.1627848024725445</v>
      </c>
      <c r="N1872" s="16">
        <f>Table2[[#This Row],[F]]/mass</f>
        <v>7.751898683150297</v>
      </c>
      <c r="O1872" s="16">
        <f>N1872*(dt) + O1871</f>
        <v>0.95216915052359674</v>
      </c>
      <c r="P1872" s="18">
        <f>O1872*dt + P1871</f>
        <v>-0.39513035188532386</v>
      </c>
      <c r="R1872" s="17">
        <v>1871</v>
      </c>
      <c r="S1872" s="16">
        <f>S1871+dt</f>
        <v>18.700000000000124</v>
      </c>
      <c r="T1872" s="16">
        <f>-springK*(W1871)+grav*mass-$Y$2*V1871</f>
        <v>1.0904076908058571</v>
      </c>
      <c r="U1872" s="16">
        <f>Table24[[#This Row],[F]]/mass</f>
        <v>7.2693846053723812</v>
      </c>
      <c r="V1872" s="16">
        <f>U1872*(dt) + V1871</f>
        <v>0.89683559060385432</v>
      </c>
      <c r="W1872" s="18">
        <f>V1872*dt + W1871</f>
        <v>-0.38469244786514534</v>
      </c>
    </row>
    <row r="1873" spans="1:23" x14ac:dyDescent="0.25">
      <c r="A1873">
        <v>93.55</v>
      </c>
      <c r="B1873">
        <v>0.375</v>
      </c>
      <c r="C1873">
        <v>0.4</v>
      </c>
      <c r="D1873">
        <f t="shared" si="174"/>
        <v>-3.8999999999999979E-2</v>
      </c>
      <c r="E1873">
        <f t="shared" si="175"/>
        <v>0.17600000000000005</v>
      </c>
      <c r="F1873" s="24">
        <f t="shared" si="176"/>
        <v>5.7388499999999967E-2</v>
      </c>
      <c r="G1873" s="24">
        <f t="shared" si="177"/>
        <v>0.10082688000000005</v>
      </c>
      <c r="H1873" s="24">
        <f t="shared" si="178"/>
        <v>1.2000000000000002E-2</v>
      </c>
      <c r="I1873" s="24">
        <f t="shared" si="179"/>
        <v>0.17021538000000003</v>
      </c>
      <c r="K1873" s="17">
        <v>1872</v>
      </c>
      <c r="L1873" s="16">
        <f>L1872+dt</f>
        <v>18.710000000000125</v>
      </c>
      <c r="M1873" s="16">
        <f>-springK*(P1872)+grav*mass</f>
        <v>1.1007985907734581</v>
      </c>
      <c r="N1873" s="16">
        <f>Table2[[#This Row],[F]]/mass</f>
        <v>7.3386572718230543</v>
      </c>
      <c r="O1873" s="16">
        <f>N1873*(dt) + O1872</f>
        <v>1.0255557232418273</v>
      </c>
      <c r="P1873" s="18">
        <f>O1873*dt + P1872</f>
        <v>-0.38487479465290558</v>
      </c>
      <c r="R1873" s="17">
        <v>1872</v>
      </c>
      <c r="S1873" s="16">
        <f>S1872+dt</f>
        <v>18.710000000000125</v>
      </c>
      <c r="T1873" s="16">
        <f>-springK*(W1872)+grav*mass-$Y$2*V1872</f>
        <v>1.0319510000114922</v>
      </c>
      <c r="U1873" s="16">
        <f>Table24[[#This Row],[F]]/mass</f>
        <v>6.879673333409948</v>
      </c>
      <c r="V1873" s="16">
        <f>U1873*(dt) + V1872</f>
        <v>0.96563232393795384</v>
      </c>
      <c r="W1873" s="18">
        <f>V1873*dt + W1872</f>
        <v>-0.3750361246257658</v>
      </c>
    </row>
    <row r="1874" spans="1:23" x14ac:dyDescent="0.25">
      <c r="A1874">
        <v>93.6</v>
      </c>
      <c r="B1874">
        <v>0.39300000000000002</v>
      </c>
      <c r="C1874">
        <v>0.28999999999999998</v>
      </c>
      <c r="D1874">
        <f t="shared" si="174"/>
        <v>-5.6999999999999995E-2</v>
      </c>
      <c r="E1874">
        <f t="shared" si="175"/>
        <v>0.15800000000000003</v>
      </c>
      <c r="F1874" s="24">
        <f t="shared" si="176"/>
        <v>8.3875499999999992E-2</v>
      </c>
      <c r="G1874" s="24">
        <f t="shared" si="177"/>
        <v>8.1257820000000036E-2</v>
      </c>
      <c r="H1874" s="24">
        <f t="shared" si="178"/>
        <v>6.3074999999999997E-3</v>
      </c>
      <c r="I1874" s="24">
        <f t="shared" si="179"/>
        <v>0.17144082000000002</v>
      </c>
      <c r="K1874" s="17">
        <v>1873</v>
      </c>
      <c r="L1874" s="16">
        <f>L1873+dt</f>
        <v>18.720000000000127</v>
      </c>
      <c r="M1874" s="16">
        <f>-springK*(P1873)+grav*mass</f>
        <v>1.0340349131904152</v>
      </c>
      <c r="N1874" s="16">
        <f>Table2[[#This Row],[F]]/mass</f>
        <v>6.8935660879361018</v>
      </c>
      <c r="O1874" s="16">
        <f>N1874*(dt) + O1873</f>
        <v>1.0944913841211883</v>
      </c>
      <c r="P1874" s="18">
        <f>O1874*dt + P1873</f>
        <v>-0.3739298808116937</v>
      </c>
      <c r="R1874" s="17">
        <v>1873</v>
      </c>
      <c r="S1874" s="16">
        <f>S1873+dt</f>
        <v>18.720000000000127</v>
      </c>
      <c r="T1874" s="16">
        <f>-springK*(W1873)+grav*mass-$Y$2*V1873</f>
        <v>0.96901953898979731</v>
      </c>
      <c r="U1874" s="16">
        <f>Table24[[#This Row],[F]]/mass</f>
        <v>6.4601302599319821</v>
      </c>
      <c r="V1874" s="16">
        <f>U1874*(dt) + V1873</f>
        <v>1.0302336265372736</v>
      </c>
      <c r="W1874" s="18">
        <f>V1874*dt + W1873</f>
        <v>-0.36473378836039305</v>
      </c>
    </row>
    <row r="1875" spans="1:23" x14ac:dyDescent="0.25">
      <c r="A1875">
        <v>93.65</v>
      </c>
      <c r="B1875">
        <v>0.40400000000000003</v>
      </c>
      <c r="C1875">
        <v>0.15</v>
      </c>
      <c r="D1875">
        <f t="shared" si="174"/>
        <v>-6.8000000000000005E-2</v>
      </c>
      <c r="E1875">
        <f t="shared" si="175"/>
        <v>0.14700000000000002</v>
      </c>
      <c r="F1875" s="24">
        <f t="shared" si="176"/>
        <v>0.10006200000000001</v>
      </c>
      <c r="G1875" s="24">
        <f t="shared" si="177"/>
        <v>7.0337295000000022E-2</v>
      </c>
      <c r="H1875" s="24">
        <f t="shared" si="178"/>
        <v>1.6875E-3</v>
      </c>
      <c r="I1875" s="24">
        <f t="shared" si="179"/>
        <v>0.17208679500000004</v>
      </c>
      <c r="K1875" s="17">
        <v>1874</v>
      </c>
      <c r="L1875" s="16">
        <f>L1874+dt</f>
        <v>18.730000000000128</v>
      </c>
      <c r="M1875" s="16">
        <f>-springK*(P1874)+grav*mass</f>
        <v>0.96278352408412604</v>
      </c>
      <c r="N1875" s="16">
        <f>Table2[[#This Row],[F]]/mass</f>
        <v>6.4185568272275075</v>
      </c>
      <c r="O1875" s="16">
        <f>N1875*(dt) + O1874</f>
        <v>1.1586769523934635</v>
      </c>
      <c r="P1875" s="18">
        <f>O1875*dt + P1874</f>
        <v>-0.36234311128775909</v>
      </c>
      <c r="R1875" s="17">
        <v>1874</v>
      </c>
      <c r="S1875" s="16">
        <f>S1874+dt</f>
        <v>18.730000000000128</v>
      </c>
      <c r="T1875" s="16">
        <f>-springK*(W1874)+grav*mass-$Y$2*V1874</f>
        <v>0.90188672859962149</v>
      </c>
      <c r="U1875" s="16">
        <f>Table24[[#This Row],[F]]/mass</f>
        <v>6.0125781906641436</v>
      </c>
      <c r="V1875" s="16">
        <f>U1875*(dt) + V1874</f>
        <v>1.090359408443915</v>
      </c>
      <c r="W1875" s="18">
        <f>V1875*dt + W1874</f>
        <v>-0.35383019427595391</v>
      </c>
    </row>
    <row r="1876" spans="1:23" x14ac:dyDescent="0.25">
      <c r="A1876">
        <v>93.7</v>
      </c>
      <c r="B1876">
        <v>0.40799999999999997</v>
      </c>
      <c r="C1876">
        <v>0.01</v>
      </c>
      <c r="D1876">
        <f t="shared" si="174"/>
        <v>-7.1999999999999953E-2</v>
      </c>
      <c r="E1876">
        <f t="shared" si="175"/>
        <v>0.14300000000000007</v>
      </c>
      <c r="F1876" s="24">
        <f t="shared" si="176"/>
        <v>0.10594799999999993</v>
      </c>
      <c r="G1876" s="24">
        <f t="shared" si="177"/>
        <v>6.6561495000000054E-2</v>
      </c>
      <c r="H1876" s="24">
        <f t="shared" si="178"/>
        <v>7.5000000000000002E-6</v>
      </c>
      <c r="I1876" s="24">
        <f t="shared" si="179"/>
        <v>0.17251699499999998</v>
      </c>
      <c r="K1876" s="17">
        <v>1875</v>
      </c>
      <c r="L1876" s="16">
        <f>L1875+dt</f>
        <v>18.74000000000013</v>
      </c>
      <c r="M1876" s="16">
        <f>-springK*(P1875)+grav*mass</f>
        <v>0.88735365448331138</v>
      </c>
      <c r="N1876" s="16">
        <f>Table2[[#This Row],[F]]/mass</f>
        <v>5.9156910298887428</v>
      </c>
      <c r="O1876" s="16">
        <f>N1876*(dt) + O1875</f>
        <v>1.2178338626923508</v>
      </c>
      <c r="P1876" s="18">
        <f>O1876*dt + P1875</f>
        <v>-0.35016477266083557</v>
      </c>
      <c r="R1876" s="17">
        <v>1875</v>
      </c>
      <c r="S1876" s="16">
        <f>S1875+dt</f>
        <v>18.74000000000013</v>
      </c>
      <c r="T1876" s="16">
        <f>-springK*(W1875)+grav*mass-$Y$2*V1875</f>
        <v>0.83084420532801606</v>
      </c>
      <c r="U1876" s="16">
        <f>Table24[[#This Row],[F]]/mass</f>
        <v>5.5389613688534407</v>
      </c>
      <c r="V1876" s="16">
        <f>U1876*(dt) + V1875</f>
        <v>1.1457490221324493</v>
      </c>
      <c r="W1876" s="18">
        <f>V1876*dt + W1875</f>
        <v>-0.34237270405462944</v>
      </c>
    </row>
    <row r="1877" spans="1:23" x14ac:dyDescent="0.25">
      <c r="A1877">
        <v>93.75</v>
      </c>
      <c r="B1877">
        <v>0.40500000000000003</v>
      </c>
      <c r="C1877">
        <v>-0.15</v>
      </c>
      <c r="D1877">
        <f t="shared" si="174"/>
        <v>-6.9000000000000006E-2</v>
      </c>
      <c r="E1877">
        <f t="shared" si="175"/>
        <v>0.14600000000000002</v>
      </c>
      <c r="F1877" s="24">
        <f t="shared" si="176"/>
        <v>0.1015335</v>
      </c>
      <c r="G1877" s="24">
        <f t="shared" si="177"/>
        <v>6.9383580000000014E-2</v>
      </c>
      <c r="H1877" s="24">
        <f t="shared" si="178"/>
        <v>1.6875E-3</v>
      </c>
      <c r="I1877" s="24">
        <f t="shared" si="179"/>
        <v>0.17260458000000001</v>
      </c>
      <c r="K1877" s="17">
        <v>1876</v>
      </c>
      <c r="L1877" s="16">
        <f>L1876+dt</f>
        <v>18.750000000000131</v>
      </c>
      <c r="M1877" s="16">
        <f>-springK*(P1876)+grav*mass</f>
        <v>0.80807267002203953</v>
      </c>
      <c r="N1877" s="16">
        <f>Table2[[#This Row],[F]]/mass</f>
        <v>5.3871511334802635</v>
      </c>
      <c r="O1877" s="16">
        <f>N1877*(dt) + O1876</f>
        <v>1.2717053740271536</v>
      </c>
      <c r="P1877" s="18">
        <f>O1877*dt + P1876</f>
        <v>-0.33744771892056402</v>
      </c>
      <c r="R1877" s="17">
        <v>1876</v>
      </c>
      <c r="S1877" s="16">
        <f>S1876+dt</f>
        <v>18.750000000000131</v>
      </c>
      <c r="T1877" s="16">
        <f>-springK*(W1876)+grav*mass-$Y$2*V1876</f>
        <v>0.75620055437350486</v>
      </c>
      <c r="U1877" s="16">
        <f>Table24[[#This Row],[F]]/mass</f>
        <v>5.0413370291566997</v>
      </c>
      <c r="V1877" s="16">
        <f>U1877*(dt) + V1876</f>
        <v>1.1961623924240163</v>
      </c>
      <c r="W1877" s="18">
        <f>V1877*dt + W1876</f>
        <v>-0.33041108013038928</v>
      </c>
    </row>
    <row r="1878" spans="1:23" x14ac:dyDescent="0.25">
      <c r="A1878">
        <v>93.8</v>
      </c>
      <c r="B1878">
        <v>0.39400000000000002</v>
      </c>
      <c r="C1878">
        <v>-0.28000000000000003</v>
      </c>
      <c r="D1878">
        <f t="shared" si="174"/>
        <v>-5.7999999999999996E-2</v>
      </c>
      <c r="E1878">
        <f t="shared" si="175"/>
        <v>0.15700000000000003</v>
      </c>
      <c r="F1878" s="24">
        <f t="shared" si="176"/>
        <v>8.5346999999999992E-2</v>
      </c>
      <c r="G1878" s="24">
        <f t="shared" si="177"/>
        <v>8.0232495000000029E-2</v>
      </c>
      <c r="H1878" s="24">
        <f t="shared" si="178"/>
        <v>5.8800000000000007E-3</v>
      </c>
      <c r="I1878" s="24">
        <f t="shared" si="179"/>
        <v>0.17145949500000002</v>
      </c>
      <c r="K1878" s="17">
        <v>1877</v>
      </c>
      <c r="L1878" s="16">
        <f>L1877+dt</f>
        <v>18.760000000000133</v>
      </c>
      <c r="M1878" s="16">
        <f>-springK*(P1877)+grav*mass</f>
        <v>0.72528465017287158</v>
      </c>
      <c r="N1878" s="16">
        <f>Table2[[#This Row],[F]]/mass</f>
        <v>4.8352310011524775</v>
      </c>
      <c r="O1878" s="16">
        <f>N1878*(dt) + O1877</f>
        <v>1.3200576840386784</v>
      </c>
      <c r="P1878" s="18">
        <f>O1878*dt + P1877</f>
        <v>-0.32424714208017724</v>
      </c>
      <c r="R1878" s="17">
        <v>1877</v>
      </c>
      <c r="S1878" s="16">
        <f>S1877+dt</f>
        <v>18.760000000000133</v>
      </c>
      <c r="T1878" s="16">
        <f>-springK*(W1877)+grav*mass-$Y$2*V1877</f>
        <v>0.67827996925640999</v>
      </c>
      <c r="U1878" s="16">
        <f>Table24[[#This Row],[F]]/mass</f>
        <v>4.5218664617093998</v>
      </c>
      <c r="V1878" s="16">
        <f>U1878*(dt) + V1877</f>
        <v>1.2413810570411103</v>
      </c>
      <c r="W1878" s="18">
        <f>V1878*dt + W1877</f>
        <v>-0.3179972695599782</v>
      </c>
    </row>
    <row r="1879" spans="1:23" x14ac:dyDescent="0.25">
      <c r="A1879">
        <v>93.85</v>
      </c>
      <c r="B1879">
        <v>0.376</v>
      </c>
      <c r="C1879">
        <v>-0.39</v>
      </c>
      <c r="D1879">
        <f t="shared" si="174"/>
        <v>-3.999999999999998E-2</v>
      </c>
      <c r="E1879">
        <f t="shared" si="175"/>
        <v>0.17500000000000004</v>
      </c>
      <c r="F1879" s="24">
        <f t="shared" si="176"/>
        <v>5.8859999999999968E-2</v>
      </c>
      <c r="G1879" s="24">
        <f t="shared" si="177"/>
        <v>9.9684375000000047E-2</v>
      </c>
      <c r="H1879" s="24">
        <f t="shared" si="178"/>
        <v>1.1407500000000001E-2</v>
      </c>
      <c r="I1879" s="24">
        <f t="shared" si="179"/>
        <v>0.16995187500000003</v>
      </c>
      <c r="K1879" s="17">
        <v>1878</v>
      </c>
      <c r="L1879" s="16">
        <f>L1878+dt</f>
        <v>18.770000000000135</v>
      </c>
      <c r="M1879" s="16">
        <f>-springK*(P1878)+grav*mass</f>
        <v>0.63934889494195368</v>
      </c>
      <c r="N1879" s="16">
        <f>Table2[[#This Row],[F]]/mass</f>
        <v>4.2623259662796915</v>
      </c>
      <c r="O1879" s="16">
        <f>N1879*(dt) + O1878</f>
        <v>1.3626809437014753</v>
      </c>
      <c r="P1879" s="18">
        <f>O1879*dt + P1878</f>
        <v>-0.31062033264316247</v>
      </c>
      <c r="R1879" s="17">
        <v>1878</v>
      </c>
      <c r="S1879" s="16">
        <f>S1878+dt</f>
        <v>18.770000000000135</v>
      </c>
      <c r="T1879" s="16">
        <f>-springK*(W1878)+grav*mass-$Y$2*V1878</f>
        <v>0.59742084377841698</v>
      </c>
      <c r="U1879" s="16">
        <f>Table24[[#This Row],[F]]/mass</f>
        <v>3.9828056251894468</v>
      </c>
      <c r="V1879" s="16">
        <f>U1879*(dt) + V1878</f>
        <v>1.2812091132930048</v>
      </c>
      <c r="W1879" s="18">
        <f>V1879*dt + W1878</f>
        <v>-0.30518517842704818</v>
      </c>
    </row>
    <row r="1880" spans="1:23" x14ac:dyDescent="0.25">
      <c r="A1880">
        <v>93.9</v>
      </c>
      <c r="B1880">
        <v>0.35499999999999998</v>
      </c>
      <c r="C1880">
        <v>-0.45</v>
      </c>
      <c r="D1880">
        <f t="shared" si="174"/>
        <v>-1.8999999999999961E-2</v>
      </c>
      <c r="E1880">
        <f t="shared" si="175"/>
        <v>0.19600000000000006</v>
      </c>
      <c r="F1880" s="24">
        <f t="shared" si="176"/>
        <v>2.7958499999999942E-2</v>
      </c>
      <c r="G1880" s="24">
        <f t="shared" si="177"/>
        <v>0.12504408000000009</v>
      </c>
      <c r="H1880" s="24">
        <f t="shared" si="178"/>
        <v>1.51875E-2</v>
      </c>
      <c r="I1880" s="24">
        <f t="shared" si="179"/>
        <v>0.16819008000000002</v>
      </c>
      <c r="K1880" s="17">
        <v>1879</v>
      </c>
      <c r="L1880" s="16">
        <f>L1879+dt</f>
        <v>18.780000000000136</v>
      </c>
      <c r="M1880" s="16">
        <f>-springK*(P1879)+grav*mass</f>
        <v>0.55063836550698775</v>
      </c>
      <c r="N1880" s="16">
        <f>Table2[[#This Row],[F]]/mass</f>
        <v>3.6709224367132518</v>
      </c>
      <c r="O1880" s="16">
        <f>N1880*(dt) + O1879</f>
        <v>1.3993901680686078</v>
      </c>
      <c r="P1880" s="18">
        <f>O1880*dt + P1879</f>
        <v>-0.29662643096247637</v>
      </c>
      <c r="R1880" s="17">
        <v>1879</v>
      </c>
      <c r="S1880" s="16">
        <f>S1879+dt</f>
        <v>18.780000000000136</v>
      </c>
      <c r="T1880" s="16">
        <f>-springK*(W1879)+grav*mass-$Y$2*V1879</f>
        <v>0.51397430244679043</v>
      </c>
      <c r="U1880" s="16">
        <f>Table24[[#This Row],[F]]/mass</f>
        <v>3.4264953496452697</v>
      </c>
      <c r="V1880" s="16">
        <f>U1880*(dt) + V1879</f>
        <v>1.3154740667894576</v>
      </c>
      <c r="W1880" s="18">
        <f>V1880*dt + W1879</f>
        <v>-0.2920304377591536</v>
      </c>
    </row>
    <row r="1881" spans="1:23" x14ac:dyDescent="0.25">
      <c r="A1881">
        <v>93.95</v>
      </c>
      <c r="B1881">
        <v>0.33100000000000002</v>
      </c>
      <c r="C1881">
        <v>-0.47</v>
      </c>
      <c r="D1881">
        <f t="shared" si="174"/>
        <v>5.0000000000000044E-3</v>
      </c>
      <c r="E1881">
        <f t="shared" si="175"/>
        <v>0.22000000000000003</v>
      </c>
      <c r="F1881" s="24">
        <f t="shared" si="176"/>
        <v>-7.3575000000000073E-3</v>
      </c>
      <c r="G1881" s="24">
        <f t="shared" si="177"/>
        <v>0.15754200000000004</v>
      </c>
      <c r="H1881" s="24">
        <f t="shared" si="178"/>
        <v>1.6567499999999999E-2</v>
      </c>
      <c r="I1881" s="24">
        <f t="shared" si="179"/>
        <v>0.16675200000000001</v>
      </c>
      <c r="K1881" s="17">
        <v>1880</v>
      </c>
      <c r="L1881" s="16">
        <f>L1880+dt</f>
        <v>18.790000000000138</v>
      </c>
      <c r="M1881" s="16">
        <f>-springK*(P1880)+grav*mass</f>
        <v>0.45953806556572108</v>
      </c>
      <c r="N1881" s="16">
        <f>Table2[[#This Row],[F]]/mass</f>
        <v>3.0635871037714741</v>
      </c>
      <c r="O1881" s="16">
        <f>N1881*(dt) + O1880</f>
        <v>1.4300260391063226</v>
      </c>
      <c r="P1881" s="18">
        <f>O1881*dt + P1880</f>
        <v>-0.28232617057141313</v>
      </c>
      <c r="R1881" s="17">
        <v>1880</v>
      </c>
      <c r="S1881" s="16">
        <f>S1880+dt</f>
        <v>18.790000000000138</v>
      </c>
      <c r="T1881" s="16">
        <f>-springK*(W1880)+grav*mass-$Y$2*V1880</f>
        <v>0.42830267574530045</v>
      </c>
      <c r="U1881" s="16">
        <f>Table24[[#This Row],[F]]/mass</f>
        <v>2.8553511716353364</v>
      </c>
      <c r="V1881" s="16">
        <f>U1881*(dt) + V1880</f>
        <v>1.3440275785058109</v>
      </c>
      <c r="W1881" s="18">
        <f>V1881*dt + W1880</f>
        <v>-0.27859016197409547</v>
      </c>
    </row>
    <row r="1882" spans="1:23" x14ac:dyDescent="0.25">
      <c r="A1882">
        <v>94</v>
      </c>
      <c r="B1882">
        <v>0.308</v>
      </c>
      <c r="C1882">
        <v>-0.44</v>
      </c>
      <c r="D1882">
        <f t="shared" si="174"/>
        <v>2.8000000000000025E-2</v>
      </c>
      <c r="E1882">
        <f t="shared" si="175"/>
        <v>0.24300000000000005</v>
      </c>
      <c r="F1882" s="24">
        <f t="shared" si="176"/>
        <v>-4.120200000000003E-2</v>
      </c>
      <c r="G1882" s="24">
        <f t="shared" si="177"/>
        <v>0.19220449500000009</v>
      </c>
      <c r="H1882" s="24">
        <f t="shared" si="178"/>
        <v>1.4519999999999998E-2</v>
      </c>
      <c r="I1882" s="24">
        <f t="shared" si="179"/>
        <v>0.16552249500000007</v>
      </c>
      <c r="K1882" s="17">
        <v>1881</v>
      </c>
      <c r="L1882" s="16">
        <f>L1881+dt</f>
        <v>18.800000000000139</v>
      </c>
      <c r="M1882" s="16">
        <f>-springK*(P1881)+grav*mass</f>
        <v>0.36644337041989927</v>
      </c>
      <c r="N1882" s="16">
        <f>Table2[[#This Row],[F]]/mass</f>
        <v>2.4429558027993288</v>
      </c>
      <c r="O1882" s="16">
        <f>N1882*(dt) + O1881</f>
        <v>1.4544555971343158</v>
      </c>
      <c r="P1882" s="18">
        <f>O1882*dt + P1881</f>
        <v>-0.26778161460006999</v>
      </c>
      <c r="R1882" s="17">
        <v>1881</v>
      </c>
      <c r="S1882" s="16">
        <f>S1881+dt</f>
        <v>18.800000000000139</v>
      </c>
      <c r="T1882" s="16">
        <f>-springK*(W1881)+grav*mass-$Y$2*V1881</f>
        <v>0.34077792687285557</v>
      </c>
      <c r="U1882" s="16">
        <f>Table24[[#This Row],[F]]/mass</f>
        <v>2.2718528458190375</v>
      </c>
      <c r="V1882" s="16">
        <f>U1882*(dt) + V1881</f>
        <v>1.3667461069640012</v>
      </c>
      <c r="W1882" s="18">
        <f>V1882*dt + W1881</f>
        <v>-0.26492270090445547</v>
      </c>
    </row>
    <row r="1883" spans="1:23" x14ac:dyDescent="0.25">
      <c r="A1883">
        <v>94.05</v>
      </c>
      <c r="B1883">
        <v>0.28699999999999998</v>
      </c>
      <c r="C1883">
        <v>-0.36</v>
      </c>
      <c r="D1883">
        <f t="shared" si="174"/>
        <v>4.9000000000000044E-2</v>
      </c>
      <c r="E1883">
        <f t="shared" si="175"/>
        <v>0.26400000000000007</v>
      </c>
      <c r="F1883" s="24">
        <f t="shared" si="176"/>
        <v>-7.2103500000000056E-2</v>
      </c>
      <c r="G1883" s="24">
        <f t="shared" si="177"/>
        <v>0.22686048000000011</v>
      </c>
      <c r="H1883" s="24">
        <f t="shared" si="178"/>
        <v>9.7199999999999995E-3</v>
      </c>
      <c r="I1883" s="24">
        <f t="shared" si="179"/>
        <v>0.16447698000000005</v>
      </c>
      <c r="K1883" s="17">
        <v>1882</v>
      </c>
      <c r="L1883" s="16">
        <f>L1882+dt</f>
        <v>18.810000000000141</v>
      </c>
      <c r="M1883" s="16">
        <f>-springK*(P1882)+grav*mass</f>
        <v>0.27175831104645565</v>
      </c>
      <c r="N1883" s="16">
        <f>Table2[[#This Row],[F]]/mass</f>
        <v>1.8117220736430377</v>
      </c>
      <c r="O1883" s="16">
        <f>N1883*(dt) + O1882</f>
        <v>1.4725728178707462</v>
      </c>
      <c r="P1883" s="18">
        <f>O1883*dt + P1882</f>
        <v>-0.25305588642136251</v>
      </c>
      <c r="R1883" s="17">
        <v>1882</v>
      </c>
      <c r="S1883" s="16">
        <f>S1882+dt</f>
        <v>18.810000000000141</v>
      </c>
      <c r="T1883" s="16">
        <f>-springK*(W1882)+grav*mass-$Y$2*V1882</f>
        <v>0.25178003678104094</v>
      </c>
      <c r="U1883" s="16">
        <f>Table24[[#This Row],[F]]/mass</f>
        <v>1.6785335785402731</v>
      </c>
      <c r="V1883" s="16">
        <f>U1883*(dt) + V1882</f>
        <v>1.3835314427494039</v>
      </c>
      <c r="W1883" s="18">
        <f>V1883*dt + W1882</f>
        <v>-0.25108738647696144</v>
      </c>
    </row>
    <row r="1884" spans="1:23" x14ac:dyDescent="0.25">
      <c r="A1884">
        <v>94.1</v>
      </c>
      <c r="B1884">
        <v>0.27200000000000002</v>
      </c>
      <c r="C1884">
        <v>-0.24</v>
      </c>
      <c r="D1884">
        <f t="shared" si="174"/>
        <v>6.4000000000000001E-2</v>
      </c>
      <c r="E1884">
        <f t="shared" si="175"/>
        <v>0.27900000000000003</v>
      </c>
      <c r="F1884" s="24">
        <f t="shared" si="176"/>
        <v>-9.4175999999999996E-2</v>
      </c>
      <c r="G1884" s="24">
        <f t="shared" si="177"/>
        <v>0.25337245500000005</v>
      </c>
      <c r="H1884" s="24">
        <f t="shared" si="178"/>
        <v>4.3200000000000001E-3</v>
      </c>
      <c r="I1884" s="24">
        <f t="shared" si="179"/>
        <v>0.16351645500000006</v>
      </c>
      <c r="K1884" s="17">
        <v>1883</v>
      </c>
      <c r="L1884" s="16">
        <f>L1883+dt</f>
        <v>18.820000000000142</v>
      </c>
      <c r="M1884" s="16">
        <f>-springK*(P1883)+grav*mass</f>
        <v>0.17589382060306979</v>
      </c>
      <c r="N1884" s="16">
        <f>Table2[[#This Row],[F]]/mass</f>
        <v>1.172625470687132</v>
      </c>
      <c r="O1884" s="16">
        <f>N1884*(dt) + O1883</f>
        <v>1.4842990725776175</v>
      </c>
      <c r="P1884" s="18">
        <f>O1884*dt + P1883</f>
        <v>-0.23821289569558635</v>
      </c>
      <c r="R1884" s="17">
        <v>1883</v>
      </c>
      <c r="S1884" s="16">
        <f>S1883+dt</f>
        <v>18.820000000000142</v>
      </c>
      <c r="T1884" s="16">
        <f>-springK*(W1883)+grav*mass-$Y$2*V1883</f>
        <v>0.16169535452226955</v>
      </c>
      <c r="U1884" s="16">
        <f>Table24[[#This Row],[F]]/mass</f>
        <v>1.0779690301484637</v>
      </c>
      <c r="V1884" s="16">
        <f>U1884*(dt) + V1883</f>
        <v>1.3943111330508886</v>
      </c>
      <c r="W1884" s="18">
        <f>V1884*dt + W1883</f>
        <v>-0.23714427514645256</v>
      </c>
    </row>
    <row r="1885" spans="1:23" x14ac:dyDescent="0.25">
      <c r="A1885">
        <v>94.15</v>
      </c>
      <c r="B1885">
        <v>0.26300000000000001</v>
      </c>
      <c r="C1885">
        <v>-0.1</v>
      </c>
      <c r="D1885">
        <f t="shared" si="174"/>
        <v>7.3000000000000009E-2</v>
      </c>
      <c r="E1885">
        <f t="shared" si="175"/>
        <v>0.28800000000000003</v>
      </c>
      <c r="F1885" s="24">
        <f t="shared" si="176"/>
        <v>-0.10741950000000001</v>
      </c>
      <c r="G1885" s="24">
        <f t="shared" si="177"/>
        <v>0.26998272000000006</v>
      </c>
      <c r="H1885" s="24">
        <f t="shared" si="178"/>
        <v>7.5000000000000012E-4</v>
      </c>
      <c r="I1885" s="24">
        <f t="shared" si="179"/>
        <v>0.16331322000000006</v>
      </c>
      <c r="K1885" s="17">
        <v>1884</v>
      </c>
      <c r="L1885" s="16">
        <f>L1884+dt</f>
        <v>18.830000000000144</v>
      </c>
      <c r="M1885" s="16">
        <f>-springK*(P1884)+grav*mass</f>
        <v>7.9265950978266941E-2</v>
      </c>
      <c r="N1885" s="16">
        <f>Table2[[#This Row],[F]]/mass</f>
        <v>0.52843967318844631</v>
      </c>
      <c r="O1885" s="16">
        <f>N1885*(dt) + O1884</f>
        <v>1.489583469309502</v>
      </c>
      <c r="P1885" s="18">
        <f>O1885*dt + P1884</f>
        <v>-0.22331706100249132</v>
      </c>
      <c r="R1885" s="17">
        <v>1884</v>
      </c>
      <c r="S1885" s="16">
        <f>S1884+dt</f>
        <v>18.830000000000144</v>
      </c>
      <c r="T1885" s="16">
        <f>-springK*(W1884)+grav*mass-$Y$2*V1884</f>
        <v>7.091492007035527E-2</v>
      </c>
      <c r="U1885" s="16">
        <f>Table24[[#This Row],[F]]/mass</f>
        <v>0.47276613380236848</v>
      </c>
      <c r="V1885" s="16">
        <f>U1885*(dt) + V1884</f>
        <v>1.3990387943889122</v>
      </c>
      <c r="W1885" s="18">
        <f>V1885*dt + W1884</f>
        <v>-0.22315388720256343</v>
      </c>
    </row>
    <row r="1886" spans="1:23" x14ac:dyDescent="0.25">
      <c r="A1886">
        <v>94.2</v>
      </c>
      <c r="B1886">
        <v>0.26100000000000001</v>
      </c>
      <c r="C1886">
        <v>0.05</v>
      </c>
      <c r="D1886">
        <f t="shared" si="174"/>
        <v>7.5000000000000011E-2</v>
      </c>
      <c r="E1886">
        <f t="shared" si="175"/>
        <v>0.29000000000000004</v>
      </c>
      <c r="F1886" s="24">
        <f t="shared" si="176"/>
        <v>-0.11036250000000002</v>
      </c>
      <c r="G1886" s="24">
        <f t="shared" si="177"/>
        <v>0.27374550000000009</v>
      </c>
      <c r="H1886" s="24">
        <f t="shared" si="178"/>
        <v>1.8750000000000003E-4</v>
      </c>
      <c r="I1886" s="24">
        <f t="shared" si="179"/>
        <v>0.16357050000000006</v>
      </c>
      <c r="K1886" s="17">
        <v>1885</v>
      </c>
      <c r="L1886" s="16">
        <f>L1885+dt</f>
        <v>18.840000000000146</v>
      </c>
      <c r="M1886" s="16">
        <f>-springK*(P1885)+grav*mass</f>
        <v>-1.7705932873781638E-2</v>
      </c>
      <c r="N1886" s="16">
        <f>Table2[[#This Row],[F]]/mass</f>
        <v>-0.11803955249187759</v>
      </c>
      <c r="O1886" s="16">
        <f>N1886*(dt) + O1885</f>
        <v>1.4884030737845833</v>
      </c>
      <c r="P1886" s="18">
        <f>O1886*dt + P1885</f>
        <v>-0.20843303026464549</v>
      </c>
      <c r="R1886" s="17">
        <v>1885</v>
      </c>
      <c r="S1886" s="16">
        <f>S1885+dt</f>
        <v>18.840000000000146</v>
      </c>
      <c r="T1886" s="16">
        <f>-springK*(W1885)+grav*mass-$Y$2*V1885</f>
        <v>-2.0167233105700962E-2</v>
      </c>
      <c r="U1886" s="16">
        <f>Table24[[#This Row],[F]]/mass</f>
        <v>-0.13444822070467308</v>
      </c>
      <c r="V1886" s="16">
        <f>U1886*(dt) + V1885</f>
        <v>1.3976943121818655</v>
      </c>
      <c r="W1886" s="18">
        <f>V1886*dt + W1885</f>
        <v>-0.20917694408074478</v>
      </c>
    </row>
    <row r="1887" spans="1:23" x14ac:dyDescent="0.25">
      <c r="A1887">
        <v>94.25</v>
      </c>
      <c r="B1887">
        <v>0.26800000000000002</v>
      </c>
      <c r="C1887">
        <v>0.2</v>
      </c>
      <c r="D1887">
        <f t="shared" si="174"/>
        <v>6.8000000000000005E-2</v>
      </c>
      <c r="E1887">
        <f t="shared" si="175"/>
        <v>0.28300000000000003</v>
      </c>
      <c r="F1887" s="24">
        <f t="shared" si="176"/>
        <v>-0.10006200000000001</v>
      </c>
      <c r="G1887" s="24">
        <f t="shared" si="177"/>
        <v>0.26068969500000005</v>
      </c>
      <c r="H1887" s="24">
        <f t="shared" si="178"/>
        <v>3.0000000000000005E-3</v>
      </c>
      <c r="I1887" s="24">
        <f t="shared" si="179"/>
        <v>0.16362769500000005</v>
      </c>
      <c r="K1887" s="17">
        <v>1886</v>
      </c>
      <c r="L1887" s="16">
        <f>L1886+dt</f>
        <v>18.850000000000147</v>
      </c>
      <c r="M1887" s="16">
        <f>-springK*(P1886)+grav*mass</f>
        <v>-0.11460097297715799</v>
      </c>
      <c r="N1887" s="16">
        <f>Table2[[#This Row],[F]]/mass</f>
        <v>-0.76400648651438663</v>
      </c>
      <c r="O1887" s="16">
        <f>N1887*(dt) + O1886</f>
        <v>1.4807630089194395</v>
      </c>
      <c r="P1887" s="18">
        <f>O1887*dt + P1886</f>
        <v>-0.1936254001754511</v>
      </c>
      <c r="R1887" s="17">
        <v>1886</v>
      </c>
      <c r="S1887" s="16">
        <f>S1886+dt</f>
        <v>18.850000000000147</v>
      </c>
      <c r="T1887" s="16">
        <f>-springK*(W1886)+grav*mass-$Y$2*V1886</f>
        <v>-0.11115578834653353</v>
      </c>
      <c r="U1887" s="16">
        <f>Table24[[#This Row],[F]]/mass</f>
        <v>-0.74103858897689023</v>
      </c>
      <c r="V1887" s="16">
        <f>U1887*(dt) + V1886</f>
        <v>1.3902839262920965</v>
      </c>
      <c r="W1887" s="18">
        <f>V1887*dt + W1886</f>
        <v>-0.19527410481782381</v>
      </c>
    </row>
    <row r="1888" spans="1:23" x14ac:dyDescent="0.25">
      <c r="A1888">
        <v>94.3</v>
      </c>
      <c r="B1888">
        <v>0.28199999999999997</v>
      </c>
      <c r="C1888">
        <v>0.33</v>
      </c>
      <c r="D1888">
        <f t="shared" si="174"/>
        <v>5.4000000000000048E-2</v>
      </c>
      <c r="E1888">
        <f t="shared" si="175"/>
        <v>0.26900000000000007</v>
      </c>
      <c r="F1888" s="24">
        <f t="shared" si="176"/>
        <v>-7.9461000000000073E-2</v>
      </c>
      <c r="G1888" s="24">
        <f t="shared" si="177"/>
        <v>0.2355350550000001</v>
      </c>
      <c r="H1888" s="24">
        <f t="shared" si="178"/>
        <v>8.1675000000000011E-3</v>
      </c>
      <c r="I1888" s="24">
        <f t="shared" si="179"/>
        <v>0.16424155500000004</v>
      </c>
      <c r="K1888" s="17">
        <v>1887</v>
      </c>
      <c r="L1888" s="16">
        <f>L1887+dt</f>
        <v>18.860000000000149</v>
      </c>
      <c r="M1888" s="16">
        <f>-springK*(P1887)+grav*mass</f>
        <v>-0.21099864485781339</v>
      </c>
      <c r="N1888" s="16">
        <f>Table2[[#This Row],[F]]/mass</f>
        <v>-1.4066576323854227</v>
      </c>
      <c r="O1888" s="16">
        <f>N1888*(dt) + O1887</f>
        <v>1.4666964325955851</v>
      </c>
      <c r="P1888" s="18">
        <f>O1888*dt + P1887</f>
        <v>-0.17895843584949525</v>
      </c>
      <c r="R1888" s="17">
        <v>1887</v>
      </c>
      <c r="S1888" s="16">
        <f>S1887+dt</f>
        <v>18.860000000000149</v>
      </c>
      <c r="T1888" s="16">
        <f>-springK*(W1887)+grav*mass-$Y$2*V1887</f>
        <v>-0.20165586156225906</v>
      </c>
      <c r="U1888" s="16">
        <f>Table24[[#This Row],[F]]/mass</f>
        <v>-1.3443724104150605</v>
      </c>
      <c r="V1888" s="16">
        <f>U1888*(dt) + V1887</f>
        <v>1.376840202187946</v>
      </c>
      <c r="W1888" s="18">
        <f>V1888*dt + W1887</f>
        <v>-0.18150570279594436</v>
      </c>
    </row>
    <row r="1889" spans="1:23" x14ac:dyDescent="0.25">
      <c r="A1889">
        <v>94.35</v>
      </c>
      <c r="B1889">
        <v>0.30099999999999999</v>
      </c>
      <c r="C1889">
        <v>0.42</v>
      </c>
      <c r="D1889">
        <f t="shared" si="174"/>
        <v>3.5000000000000031E-2</v>
      </c>
      <c r="E1889">
        <f t="shared" si="175"/>
        <v>0.25000000000000006</v>
      </c>
      <c r="F1889" s="24">
        <f t="shared" si="176"/>
        <v>-5.1502500000000048E-2</v>
      </c>
      <c r="G1889" s="24">
        <f t="shared" si="177"/>
        <v>0.20343750000000008</v>
      </c>
      <c r="H1889" s="24">
        <f t="shared" si="178"/>
        <v>1.3229999999999997E-2</v>
      </c>
      <c r="I1889" s="24">
        <f t="shared" si="179"/>
        <v>0.16516500000000003</v>
      </c>
      <c r="K1889" s="17">
        <v>1888</v>
      </c>
      <c r="L1889" s="16">
        <f>L1888+dt</f>
        <v>18.87000000000015</v>
      </c>
      <c r="M1889" s="16">
        <f>-springK*(P1888)+grav*mass</f>
        <v>-0.30648058261978606</v>
      </c>
      <c r="N1889" s="16">
        <f>Table2[[#This Row],[F]]/mass</f>
        <v>-2.0432038841319073</v>
      </c>
      <c r="O1889" s="16">
        <f>N1889*(dt) + O1888</f>
        <v>1.4462643937542661</v>
      </c>
      <c r="P1889" s="18">
        <f>O1889*dt + P1888</f>
        <v>-0.1644957919119526</v>
      </c>
      <c r="R1889" s="17">
        <v>1888</v>
      </c>
      <c r="S1889" s="16">
        <f>S1888+dt</f>
        <v>18.87000000000015</v>
      </c>
      <c r="T1889" s="16">
        <f>-springK*(W1888)+grav*mass-$Y$2*V1888</f>
        <v>-0.29127471500059016</v>
      </c>
      <c r="U1889" s="16">
        <f>Table24[[#This Row],[F]]/mass</f>
        <v>-1.9418314333372677</v>
      </c>
      <c r="V1889" s="16">
        <f>U1889*(dt) + V1888</f>
        <v>1.3574218878545734</v>
      </c>
      <c r="W1889" s="18">
        <f>V1889*dt + W1888</f>
        <v>-0.16793148391739862</v>
      </c>
    </row>
    <row r="1890" spans="1:23" x14ac:dyDescent="0.25">
      <c r="A1890">
        <v>94.4</v>
      </c>
      <c r="B1890">
        <v>0.32400000000000001</v>
      </c>
      <c r="C1890">
        <v>0.47</v>
      </c>
      <c r="D1890">
        <f t="shared" si="174"/>
        <v>1.2000000000000011E-2</v>
      </c>
      <c r="E1890">
        <f t="shared" si="175"/>
        <v>0.22700000000000004</v>
      </c>
      <c r="F1890" s="24">
        <f t="shared" si="176"/>
        <v>-1.7658000000000014E-2</v>
      </c>
      <c r="G1890" s="24">
        <f t="shared" si="177"/>
        <v>0.16772689500000007</v>
      </c>
      <c r="H1890" s="24">
        <f t="shared" si="178"/>
        <v>1.6567499999999999E-2</v>
      </c>
      <c r="I1890" s="24">
        <f t="shared" si="179"/>
        <v>0.16663639500000005</v>
      </c>
      <c r="K1890" s="17">
        <v>1889</v>
      </c>
      <c r="L1890" s="16">
        <f>L1889+dt</f>
        <v>18.880000000000152</v>
      </c>
      <c r="M1890" s="16">
        <f>-springK*(P1889)+grav*mass</f>
        <v>-0.40063239465318867</v>
      </c>
      <c r="N1890" s="16">
        <f>Table2[[#This Row],[F]]/mass</f>
        <v>-2.6708826310212581</v>
      </c>
      <c r="O1890" s="16">
        <f>N1890*(dt) + O1889</f>
        <v>1.4195555674440534</v>
      </c>
      <c r="P1890" s="18">
        <f>O1890*dt + P1889</f>
        <v>-0.15030023623751207</v>
      </c>
      <c r="R1890" s="17">
        <v>1889</v>
      </c>
      <c r="S1890" s="16">
        <f>S1889+dt</f>
        <v>18.880000000000152</v>
      </c>
      <c r="T1890" s="16">
        <f>-springK*(W1889)+grav*mass-$Y$2*V1889</f>
        <v>-0.37962346158558968</v>
      </c>
      <c r="U1890" s="16">
        <f>Table24[[#This Row],[F]]/mass</f>
        <v>-2.5308230772372649</v>
      </c>
      <c r="V1890" s="16">
        <f>U1890*(dt) + V1889</f>
        <v>1.3321136570822008</v>
      </c>
      <c r="W1890" s="18">
        <f>V1890*dt + W1889</f>
        <v>-0.15461034734657661</v>
      </c>
    </row>
    <row r="1891" spans="1:23" x14ac:dyDescent="0.25">
      <c r="A1891">
        <v>94.45</v>
      </c>
      <c r="B1891">
        <v>0.34799999999999998</v>
      </c>
      <c r="C1891">
        <v>0.46</v>
      </c>
      <c r="D1891">
        <f t="shared" si="174"/>
        <v>-1.1999999999999955E-2</v>
      </c>
      <c r="E1891">
        <f t="shared" si="175"/>
        <v>0.20300000000000007</v>
      </c>
      <c r="F1891" s="24">
        <f t="shared" si="176"/>
        <v>1.7657999999999934E-2</v>
      </c>
      <c r="G1891" s="24">
        <f t="shared" si="177"/>
        <v>0.1341352950000001</v>
      </c>
      <c r="H1891" s="24">
        <f t="shared" si="178"/>
        <v>1.5869999999999999E-2</v>
      </c>
      <c r="I1891" s="24">
        <f t="shared" si="179"/>
        <v>0.16766329500000002</v>
      </c>
      <c r="K1891" s="17">
        <v>1890</v>
      </c>
      <c r="L1891" s="16">
        <f>L1890+dt</f>
        <v>18.890000000000153</v>
      </c>
      <c r="M1891" s="16">
        <f>-springK*(P1890)+grav*mass</f>
        <v>-0.49304546209379652</v>
      </c>
      <c r="N1891" s="16">
        <f>Table2[[#This Row],[F]]/mass</f>
        <v>-3.2869697472919768</v>
      </c>
      <c r="O1891" s="16">
        <f>N1891*(dt) + O1890</f>
        <v>1.3866858699711337</v>
      </c>
      <c r="P1891" s="18">
        <f>O1891*dt + P1890</f>
        <v>-0.13643337753780074</v>
      </c>
      <c r="R1891" s="17">
        <v>1890</v>
      </c>
      <c r="S1891" s="16">
        <f>S1890+dt</f>
        <v>18.890000000000153</v>
      </c>
      <c r="T1891" s="16">
        <f>-springK*(W1890)+grav*mass-$Y$2*V1890</f>
        <v>-0.46631875243086862</v>
      </c>
      <c r="U1891" s="16">
        <f>Table24[[#This Row],[F]]/mass</f>
        <v>-3.1087916828724578</v>
      </c>
      <c r="V1891" s="16">
        <f>U1891*(dt) + V1890</f>
        <v>1.3010257402534762</v>
      </c>
      <c r="W1891" s="18">
        <f>V1891*dt + W1890</f>
        <v>-0.14160008994404186</v>
      </c>
    </row>
    <row r="1892" spans="1:23" x14ac:dyDescent="0.25">
      <c r="A1892">
        <v>94.5</v>
      </c>
      <c r="B1892">
        <v>0.37</v>
      </c>
      <c r="C1892">
        <v>0.41</v>
      </c>
      <c r="D1892">
        <f t="shared" si="174"/>
        <v>-3.3999999999999975E-2</v>
      </c>
      <c r="E1892">
        <f t="shared" si="175"/>
        <v>0.18100000000000005</v>
      </c>
      <c r="F1892" s="24">
        <f t="shared" si="176"/>
        <v>5.0030999999999964E-2</v>
      </c>
      <c r="G1892" s="24">
        <f t="shared" si="177"/>
        <v>0.10663705500000006</v>
      </c>
      <c r="H1892" s="24">
        <f t="shared" si="178"/>
        <v>1.2607499999999997E-2</v>
      </c>
      <c r="I1892" s="24">
        <f t="shared" si="179"/>
        <v>0.16927555500000002</v>
      </c>
      <c r="K1892" s="17">
        <v>1891</v>
      </c>
      <c r="L1892" s="16">
        <f>L1891+dt</f>
        <v>18.900000000000155</v>
      </c>
      <c r="M1892" s="16">
        <f>-springK*(P1891)+grav*mass</f>
        <v>-0.58331871222891718</v>
      </c>
      <c r="N1892" s="16">
        <f>Table2[[#This Row],[F]]/mass</f>
        <v>-3.888791414859448</v>
      </c>
      <c r="O1892" s="16">
        <f>N1892*(dt) + O1891</f>
        <v>1.3477979558225393</v>
      </c>
      <c r="P1892" s="18">
        <f>O1892*dt + P1891</f>
        <v>-0.12295539797957535</v>
      </c>
      <c r="R1892" s="17">
        <v>1891</v>
      </c>
      <c r="S1892" s="16">
        <f>S1891+dt</f>
        <v>18.900000000000155</v>
      </c>
      <c r="T1892" s="16">
        <f>-springK*(W1891)+grav*mass-$Y$2*V1891</f>
        <v>-0.55098444020454107</v>
      </c>
      <c r="U1892" s="16">
        <f>Table24[[#This Row],[F]]/mass</f>
        <v>-3.6732296013636074</v>
      </c>
      <c r="V1892" s="16">
        <f>U1892*(dt) + V1891</f>
        <v>1.2642934442398401</v>
      </c>
      <c r="W1892" s="18">
        <f>V1892*dt + W1891</f>
        <v>-0.12895715550164347</v>
      </c>
    </row>
    <row r="1893" spans="1:23" x14ac:dyDescent="0.25">
      <c r="A1893">
        <v>94.55</v>
      </c>
      <c r="B1893">
        <v>0.38900000000000001</v>
      </c>
      <c r="C1893">
        <v>0.32</v>
      </c>
      <c r="D1893">
        <f t="shared" si="174"/>
        <v>-5.2999999999999992E-2</v>
      </c>
      <c r="E1893">
        <f t="shared" si="175"/>
        <v>0.16200000000000003</v>
      </c>
      <c r="F1893" s="24">
        <f t="shared" si="176"/>
        <v>7.7989499999999989E-2</v>
      </c>
      <c r="G1893" s="24">
        <f t="shared" si="177"/>
        <v>8.5424220000000037E-2</v>
      </c>
      <c r="H1893" s="24">
        <f t="shared" si="178"/>
        <v>7.6800000000000002E-3</v>
      </c>
      <c r="I1893" s="24">
        <f t="shared" si="179"/>
        <v>0.17109372000000003</v>
      </c>
      <c r="K1893" s="17">
        <v>1892</v>
      </c>
      <c r="L1893" s="16">
        <f>L1892+dt</f>
        <v>18.910000000000156</v>
      </c>
      <c r="M1893" s="16">
        <f>-springK*(P1892)+grav*mass</f>
        <v>-0.67106035915296458</v>
      </c>
      <c r="N1893" s="16">
        <f>Table2[[#This Row],[F]]/mass</f>
        <v>-4.4737357276864307</v>
      </c>
      <c r="O1893" s="16">
        <f>N1893*(dt) + O1892</f>
        <v>1.3030605985456749</v>
      </c>
      <c r="P1893" s="18">
        <f>O1893*dt + P1892</f>
        <v>-0.1099247919941186</v>
      </c>
      <c r="R1893" s="17">
        <v>1892</v>
      </c>
      <c r="S1893" s="16">
        <f>S1892+dt</f>
        <v>18.910000000000156</v>
      </c>
      <c r="T1893" s="16">
        <f>-springK*(W1892)+grav*mass-$Y$2*V1892</f>
        <v>-0.63325321112854094</v>
      </c>
      <c r="U1893" s="16">
        <f>Table24[[#This Row],[F]]/mass</f>
        <v>-4.2216880741902729</v>
      </c>
      <c r="V1893" s="16">
        <f>U1893*(dt) + V1892</f>
        <v>1.2220765634979374</v>
      </c>
      <c r="W1893" s="18">
        <f>V1893*dt + W1892</f>
        <v>-0.1167363898666641</v>
      </c>
    </row>
    <row r="1894" spans="1:23" x14ac:dyDescent="0.25">
      <c r="A1894">
        <v>94.6</v>
      </c>
      <c r="B1894">
        <v>0.40200000000000002</v>
      </c>
      <c r="C1894">
        <v>0.18</v>
      </c>
      <c r="D1894">
        <f t="shared" si="174"/>
        <v>-6.6000000000000003E-2</v>
      </c>
      <c r="E1894">
        <f t="shared" si="175"/>
        <v>0.14900000000000002</v>
      </c>
      <c r="F1894" s="24">
        <f t="shared" si="176"/>
        <v>9.7119000000000011E-2</v>
      </c>
      <c r="G1894" s="24">
        <f t="shared" si="177"/>
        <v>7.2264255000000013E-2</v>
      </c>
      <c r="H1894" s="24">
        <f t="shared" si="178"/>
        <v>2.4299999999999999E-3</v>
      </c>
      <c r="I1894" s="24">
        <f t="shared" si="179"/>
        <v>0.171813255</v>
      </c>
      <c r="K1894" s="17">
        <v>1893</v>
      </c>
      <c r="L1894" s="16">
        <f>L1893+dt</f>
        <v>18.920000000000158</v>
      </c>
      <c r="M1894" s="16">
        <f>-springK*(P1893)+grav*mass</f>
        <v>-0.75588960411828798</v>
      </c>
      <c r="N1894" s="16">
        <f>Table2[[#This Row],[F]]/mass</f>
        <v>-5.0392640274552534</v>
      </c>
      <c r="O1894" s="16">
        <f>N1894*(dt) + O1893</f>
        <v>1.2526679582711224</v>
      </c>
      <c r="P1894" s="18">
        <f>O1894*dt + P1893</f>
        <v>-9.7398112411407375E-2</v>
      </c>
      <c r="R1894" s="17">
        <v>1893</v>
      </c>
      <c r="S1894" s="16">
        <f>S1893+dt</f>
        <v>18.920000000000158</v>
      </c>
      <c r="T1894" s="16">
        <f>-springK*(W1893)+grav*mass-$Y$2*V1893</f>
        <v>-0.71276817853151475</v>
      </c>
      <c r="U1894" s="16">
        <f>Table24[[#This Row],[F]]/mass</f>
        <v>-4.7517878568767653</v>
      </c>
      <c r="V1894" s="16">
        <f>U1894*(dt) + V1893</f>
        <v>1.1745586849291696</v>
      </c>
      <c r="W1894" s="18">
        <f>V1894*dt + W1893</f>
        <v>-0.1049908030173724</v>
      </c>
    </row>
    <row r="1895" spans="1:23" x14ac:dyDescent="0.25">
      <c r="A1895">
        <v>94.65</v>
      </c>
      <c r="B1895">
        <v>0.40699999999999997</v>
      </c>
      <c r="C1895">
        <v>0.04</v>
      </c>
      <c r="D1895">
        <f t="shared" si="174"/>
        <v>-7.0999999999999952E-2</v>
      </c>
      <c r="E1895">
        <f t="shared" si="175"/>
        <v>0.14400000000000007</v>
      </c>
      <c r="F1895" s="24">
        <f t="shared" si="176"/>
        <v>0.10447649999999993</v>
      </c>
      <c r="G1895" s="24">
        <f t="shared" si="177"/>
        <v>6.7495680000000072E-2</v>
      </c>
      <c r="H1895" s="24">
        <f t="shared" si="178"/>
        <v>1.2E-4</v>
      </c>
      <c r="I1895" s="24">
        <f t="shared" si="179"/>
        <v>0.17209218000000001</v>
      </c>
      <c r="K1895" s="17">
        <v>1894</v>
      </c>
      <c r="L1895" s="16">
        <f>L1894+dt</f>
        <v>18.93000000000016</v>
      </c>
      <c r="M1895" s="16">
        <f>-springK*(P1894)+grav*mass</f>
        <v>-0.83743828820173805</v>
      </c>
      <c r="N1895" s="16">
        <f>Table2[[#This Row],[F]]/mass</f>
        <v>-5.5829219213449202</v>
      </c>
      <c r="O1895" s="16">
        <f>N1895*(dt) + O1894</f>
        <v>1.1968387390576731</v>
      </c>
      <c r="P1895" s="18">
        <f>O1895*dt + P1894</f>
        <v>-8.5429725020830641E-2</v>
      </c>
      <c r="R1895" s="17">
        <v>1894</v>
      </c>
      <c r="S1895" s="16">
        <f>S1894+dt</f>
        <v>18.93000000000016</v>
      </c>
      <c r="T1895" s="16">
        <f>-springK*(W1894)+grav*mass-$Y$2*V1894</f>
        <v>-0.78918443104183489</v>
      </c>
      <c r="U1895" s="16">
        <f>Table24[[#This Row],[F]]/mass</f>
        <v>-5.2612295402788991</v>
      </c>
      <c r="V1895" s="16">
        <f>U1895*(dt) + V1894</f>
        <v>1.1219463895263806</v>
      </c>
      <c r="W1895" s="18">
        <f>V1895*dt + W1894</f>
        <v>-9.3771339122108596E-2</v>
      </c>
    </row>
    <row r="1896" spans="1:23" x14ac:dyDescent="0.25">
      <c r="A1896">
        <v>94.7</v>
      </c>
      <c r="B1896">
        <v>0.40600000000000003</v>
      </c>
      <c r="C1896">
        <v>-0.11</v>
      </c>
      <c r="D1896">
        <f t="shared" si="174"/>
        <v>-7.0000000000000007E-2</v>
      </c>
      <c r="E1896">
        <f t="shared" si="175"/>
        <v>0.14500000000000002</v>
      </c>
      <c r="F1896" s="24">
        <f t="shared" si="176"/>
        <v>0.10300500000000001</v>
      </c>
      <c r="G1896" s="24">
        <f t="shared" si="177"/>
        <v>6.8436375000000021E-2</v>
      </c>
      <c r="H1896" s="24">
        <f t="shared" si="178"/>
        <v>9.0749999999999989E-4</v>
      </c>
      <c r="I1896" s="24">
        <f t="shared" si="179"/>
        <v>0.17234887500000004</v>
      </c>
      <c r="K1896" s="17">
        <v>1895</v>
      </c>
      <c r="L1896" s="16">
        <f>L1895+dt</f>
        <v>18.940000000000161</v>
      </c>
      <c r="M1896" s="16">
        <f>-springK*(P1895)+grav*mass</f>
        <v>-0.91535249011439257</v>
      </c>
      <c r="N1896" s="16">
        <f>Table2[[#This Row],[F]]/mass</f>
        <v>-6.1023499340959511</v>
      </c>
      <c r="O1896" s="16">
        <f>N1896*(dt) + O1895</f>
        <v>1.1358152397167136</v>
      </c>
      <c r="P1896" s="18">
        <f>O1896*dt + P1895</f>
        <v>-7.4071572623663512E-2</v>
      </c>
      <c r="R1896" s="17">
        <v>1895</v>
      </c>
      <c r="S1896" s="16">
        <f>S1895+dt</f>
        <v>18.940000000000161</v>
      </c>
      <c r="T1896" s="16">
        <f>-springK*(W1895)+grav*mass-$Y$2*V1895</f>
        <v>-0.86217052870459943</v>
      </c>
      <c r="U1896" s="16">
        <f>Table24[[#This Row],[F]]/mass</f>
        <v>-5.7478035246973294</v>
      </c>
      <c r="V1896" s="16">
        <f>U1896*(dt) + V1895</f>
        <v>1.0644683542794073</v>
      </c>
      <c r="W1896" s="18">
        <f>V1896*dt + W1895</f>
        <v>-8.3126655579314521E-2</v>
      </c>
    </row>
    <row r="1897" spans="1:23" x14ac:dyDescent="0.25">
      <c r="A1897">
        <v>94.75</v>
      </c>
      <c r="B1897">
        <v>0.39600000000000002</v>
      </c>
      <c r="C1897">
        <v>-0.25</v>
      </c>
      <c r="D1897">
        <f t="shared" si="174"/>
        <v>-0.06</v>
      </c>
      <c r="E1897">
        <f t="shared" si="175"/>
        <v>0.15500000000000003</v>
      </c>
      <c r="F1897" s="24">
        <f t="shared" si="176"/>
        <v>8.8289999999999993E-2</v>
      </c>
      <c r="G1897" s="24">
        <f t="shared" si="177"/>
        <v>7.8201375000000017E-2</v>
      </c>
      <c r="H1897" s="24">
        <f t="shared" si="178"/>
        <v>4.6874999999999998E-3</v>
      </c>
      <c r="I1897" s="24">
        <f t="shared" si="179"/>
        <v>0.17117887500000001</v>
      </c>
      <c r="K1897" s="17">
        <v>1896</v>
      </c>
      <c r="L1897" s="16">
        <f>L1896+dt</f>
        <v>18.950000000000163</v>
      </c>
      <c r="M1897" s="16">
        <f>-springK*(P1896)+grav*mass</f>
        <v>-0.98929406221995064</v>
      </c>
      <c r="N1897" s="16">
        <f>Table2[[#This Row],[F]]/mass</f>
        <v>-6.5952937481330043</v>
      </c>
      <c r="O1897" s="16">
        <f>N1897*(dt) + O1896</f>
        <v>1.0698623022353835</v>
      </c>
      <c r="P1897" s="18">
        <f>O1897*dt + P1896</f>
        <v>-6.337294960130968E-2</v>
      </c>
      <c r="R1897" s="17">
        <v>1896</v>
      </c>
      <c r="S1897" s="16">
        <f>S1896+dt</f>
        <v>18.950000000000163</v>
      </c>
      <c r="T1897" s="16">
        <f>-springK*(W1896)+grav*mass-$Y$2*V1896</f>
        <v>-0.9314099405329419</v>
      </c>
      <c r="U1897" s="16">
        <f>Table24[[#This Row],[F]]/mass</f>
        <v>-6.2093996035529466</v>
      </c>
      <c r="V1897" s="16">
        <f>U1897*(dt) + V1896</f>
        <v>1.0023743582438778</v>
      </c>
      <c r="W1897" s="18">
        <f>V1897*dt + W1896</f>
        <v>-7.3102911996875741E-2</v>
      </c>
    </row>
    <row r="1898" spans="1:23" x14ac:dyDescent="0.25">
      <c r="A1898">
        <v>94.8</v>
      </c>
      <c r="B1898">
        <v>0.38</v>
      </c>
      <c r="C1898">
        <v>-0.37</v>
      </c>
      <c r="D1898">
        <f t="shared" si="174"/>
        <v>-4.3999999999999984E-2</v>
      </c>
      <c r="E1898">
        <f t="shared" si="175"/>
        <v>0.17100000000000004</v>
      </c>
      <c r="F1898" s="24">
        <f t="shared" si="176"/>
        <v>6.4745999999999984E-2</v>
      </c>
      <c r="G1898" s="24">
        <f t="shared" si="177"/>
        <v>9.5179455000000038E-2</v>
      </c>
      <c r="H1898" s="24">
        <f t="shared" si="178"/>
        <v>1.0267499999999999E-2</v>
      </c>
      <c r="I1898" s="24">
        <f t="shared" si="179"/>
        <v>0.17019295500000003</v>
      </c>
      <c r="K1898" s="17">
        <v>1897</v>
      </c>
      <c r="L1898" s="16">
        <f>L1897+dt</f>
        <v>18.960000000000164</v>
      </c>
      <c r="M1898" s="16">
        <f>-springK*(P1897)+grav*mass</f>
        <v>-1.058942098095474</v>
      </c>
      <c r="N1898" s="16">
        <f>Table2[[#This Row],[F]]/mass</f>
        <v>-7.0596139873031607</v>
      </c>
      <c r="O1898" s="16">
        <f>N1898*(dt) + O1897</f>
        <v>0.99926616236235188</v>
      </c>
      <c r="P1898" s="18">
        <f>O1898*dt + P1897</f>
        <v>-5.338028797768616E-2</v>
      </c>
      <c r="R1898" s="17">
        <v>1897</v>
      </c>
      <c r="S1898" s="16">
        <f>S1897+dt</f>
        <v>18.960000000000164</v>
      </c>
      <c r="T1898" s="16">
        <f>-springK*(W1897)+grav*mass-$Y$2*V1897</f>
        <v>-0.9966024172585829</v>
      </c>
      <c r="U1898" s="16">
        <f>Table24[[#This Row],[F]]/mass</f>
        <v>-6.6440161150572195</v>
      </c>
      <c r="V1898" s="16">
        <f>U1898*(dt) + V1897</f>
        <v>0.93593419709330561</v>
      </c>
      <c r="W1898" s="18">
        <f>V1898*dt + W1897</f>
        <v>-6.3743570025942692E-2</v>
      </c>
    </row>
    <row r="1899" spans="1:23" x14ac:dyDescent="0.25">
      <c r="A1899">
        <v>94.85</v>
      </c>
      <c r="B1899">
        <v>0.36</v>
      </c>
      <c r="C1899">
        <v>-0.44</v>
      </c>
      <c r="D1899">
        <f t="shared" si="174"/>
        <v>-2.3999999999999966E-2</v>
      </c>
      <c r="E1899">
        <f t="shared" si="175"/>
        <v>0.19100000000000006</v>
      </c>
      <c r="F1899" s="24">
        <f t="shared" si="176"/>
        <v>3.5315999999999952E-2</v>
      </c>
      <c r="G1899" s="24">
        <f t="shared" si="177"/>
        <v>0.11874565500000006</v>
      </c>
      <c r="H1899" s="24">
        <f t="shared" si="178"/>
        <v>1.4519999999999998E-2</v>
      </c>
      <c r="I1899" s="24">
        <f t="shared" si="179"/>
        <v>0.16858165500000002</v>
      </c>
      <c r="K1899" s="17">
        <v>1898</v>
      </c>
      <c r="L1899" s="16">
        <f>L1898+dt</f>
        <v>18.970000000000166</v>
      </c>
      <c r="M1899" s="16">
        <f>-springK*(P1898)+grav*mass</f>
        <v>-1.1239943252652631</v>
      </c>
      <c r="N1899" s="16">
        <f>Table2[[#This Row],[F]]/mass</f>
        <v>-7.4932955017684213</v>
      </c>
      <c r="O1899" s="16">
        <f>N1899*(dt) + O1898</f>
        <v>0.92433320734466773</v>
      </c>
      <c r="P1899" s="18">
        <f>O1899*dt + P1898</f>
        <v>-4.413695590423948E-2</v>
      </c>
      <c r="R1899" s="17">
        <v>1898</v>
      </c>
      <c r="S1899" s="16">
        <f>S1898+dt</f>
        <v>18.970000000000166</v>
      </c>
      <c r="T1899" s="16">
        <f>-springK*(W1898)+grav*mass-$Y$2*V1898</f>
        <v>-1.0574652933282065</v>
      </c>
      <c r="U1899" s="16">
        <f>Table24[[#This Row],[F]]/mass</f>
        <v>-7.0497686221880436</v>
      </c>
      <c r="V1899" s="16">
        <f>U1899*(dt) + V1898</f>
        <v>0.86543651087142515</v>
      </c>
      <c r="W1899" s="18">
        <f>V1899*dt + W1898</f>
        <v>-5.5089204917228442E-2</v>
      </c>
    </row>
    <row r="1900" spans="1:23" x14ac:dyDescent="0.25">
      <c r="A1900">
        <v>94.9</v>
      </c>
      <c r="B1900">
        <v>0.33600000000000002</v>
      </c>
      <c r="C1900">
        <v>-0.47</v>
      </c>
      <c r="D1900">
        <f t="shared" si="174"/>
        <v>0</v>
      </c>
      <c r="E1900">
        <f t="shared" si="175"/>
        <v>0.21500000000000002</v>
      </c>
      <c r="F1900" s="24">
        <f t="shared" si="176"/>
        <v>0</v>
      </c>
      <c r="G1900" s="24">
        <f t="shared" si="177"/>
        <v>0.15046237500000004</v>
      </c>
      <c r="H1900" s="24">
        <f t="shared" si="178"/>
        <v>1.6567499999999999E-2</v>
      </c>
      <c r="I1900" s="24">
        <f t="shared" si="179"/>
        <v>0.16702987500000005</v>
      </c>
      <c r="K1900" s="17">
        <v>1899</v>
      </c>
      <c r="L1900" s="16">
        <f>L1899+dt</f>
        <v>18.980000000000167</v>
      </c>
      <c r="M1900" s="16">
        <f>-springK*(P1899)+grav*mass</f>
        <v>-1.184168417063401</v>
      </c>
      <c r="N1900" s="16">
        <f>Table2[[#This Row],[F]]/mass</f>
        <v>-7.8944561137560072</v>
      </c>
      <c r="O1900" s="16">
        <f>N1900*(dt) + O1899</f>
        <v>0.84538864620710763</v>
      </c>
      <c r="P1900" s="18">
        <f>O1900*dt + P1899</f>
        <v>-3.5683069442168404E-2</v>
      </c>
      <c r="R1900" s="17">
        <v>1899</v>
      </c>
      <c r="S1900" s="16">
        <f>S1899+dt</f>
        <v>18.980000000000167</v>
      </c>
      <c r="T1900" s="16">
        <f>-springK*(W1899)+grav*mass-$Y$2*V1899</f>
        <v>-1.1137347124997141</v>
      </c>
      <c r="U1900" s="16">
        <f>Table24[[#This Row],[F]]/mass</f>
        <v>-7.4248980833314278</v>
      </c>
      <c r="V1900" s="16">
        <f>U1900*(dt) + V1899</f>
        <v>0.79118753003811082</v>
      </c>
      <c r="W1900" s="18">
        <f>V1900*dt + W1899</f>
        <v>-4.7177329616847334E-2</v>
      </c>
    </row>
    <row r="1901" spans="1:23" x14ac:dyDescent="0.25">
      <c r="A1901">
        <v>94.95</v>
      </c>
      <c r="B1901">
        <v>0.313</v>
      </c>
      <c r="C1901">
        <v>-0.44</v>
      </c>
      <c r="D1901">
        <f t="shared" si="174"/>
        <v>2.300000000000002E-2</v>
      </c>
      <c r="E1901">
        <f t="shared" si="175"/>
        <v>0.23800000000000004</v>
      </c>
      <c r="F1901" s="24">
        <f t="shared" si="176"/>
        <v>-3.3844500000000034E-2</v>
      </c>
      <c r="G1901" s="24">
        <f t="shared" si="177"/>
        <v>0.18437622000000006</v>
      </c>
      <c r="H1901" s="24">
        <f t="shared" si="178"/>
        <v>1.4519999999999998E-2</v>
      </c>
      <c r="I1901" s="24">
        <f t="shared" si="179"/>
        <v>0.16505172000000004</v>
      </c>
      <c r="K1901" s="17">
        <v>1900</v>
      </c>
      <c r="L1901" s="16">
        <f>L1900+dt</f>
        <v>18.990000000000169</v>
      </c>
      <c r="M1901" s="16">
        <f>-springK*(P1900)+grav*mass</f>
        <v>-1.2392032179314838</v>
      </c>
      <c r="N1901" s="16">
        <f>Table2[[#This Row],[F]]/mass</f>
        <v>-8.2613547862098926</v>
      </c>
      <c r="O1901" s="16">
        <f>N1901*(dt) + O1900</f>
        <v>0.76277509834500867</v>
      </c>
      <c r="P1901" s="18">
        <f>O1901*dt + P1900</f>
        <v>-2.8055318458718316E-2</v>
      </c>
      <c r="R1901" s="17">
        <v>1900</v>
      </c>
      <c r="S1901" s="16">
        <f>S1900+dt</f>
        <v>18.990000000000169</v>
      </c>
      <c r="T1901" s="16">
        <f>-springK*(W1900)+grav*mass-$Y$2*V1900</f>
        <v>-1.1651667717243621</v>
      </c>
      <c r="U1901" s="16">
        <f>Table24[[#This Row],[F]]/mass</f>
        <v>-7.7677784781624144</v>
      </c>
      <c r="V1901" s="16">
        <f>U1901*(dt) + V1900</f>
        <v>0.71350974525648669</v>
      </c>
      <c r="W1901" s="18">
        <f>V1901*dt + W1900</f>
        <v>-4.0042232164282467E-2</v>
      </c>
    </row>
    <row r="1902" spans="1:23" x14ac:dyDescent="0.25">
      <c r="A1902">
        <v>95</v>
      </c>
      <c r="B1902">
        <v>0.29199999999999998</v>
      </c>
      <c r="C1902">
        <v>-0.38</v>
      </c>
      <c r="D1902">
        <f t="shared" si="174"/>
        <v>4.4000000000000039E-2</v>
      </c>
      <c r="E1902">
        <f t="shared" si="175"/>
        <v>0.25900000000000006</v>
      </c>
      <c r="F1902" s="24">
        <f t="shared" si="176"/>
        <v>-6.4746000000000067E-2</v>
      </c>
      <c r="G1902" s="24">
        <f t="shared" si="177"/>
        <v>0.21834865500000009</v>
      </c>
      <c r="H1902" s="24">
        <f t="shared" si="178"/>
        <v>1.0829999999999999E-2</v>
      </c>
      <c r="I1902" s="24">
        <f t="shared" si="179"/>
        <v>0.16443265500000004</v>
      </c>
      <c r="K1902" s="17">
        <v>1901</v>
      </c>
      <c r="L1902" s="16">
        <f>L1901+dt</f>
        <v>19.000000000000171</v>
      </c>
      <c r="M1902" s="16">
        <f>-springK*(P1901)+grav*mass</f>
        <v>-1.2888598768337438</v>
      </c>
      <c r="N1902" s="16">
        <f>Table2[[#This Row],[F]]/mass</f>
        <v>-8.5923991788916254</v>
      </c>
      <c r="O1902" s="16">
        <f>N1902*(dt) + O1901</f>
        <v>0.67685110655609237</v>
      </c>
      <c r="P1902" s="18">
        <f>O1902*dt + P1901</f>
        <v>-2.1286807393157393E-2</v>
      </c>
      <c r="R1902" s="17">
        <v>1901</v>
      </c>
      <c r="S1902" s="16">
        <f>S1901+dt</f>
        <v>19.000000000000171</v>
      </c>
      <c r="T1902" s="16">
        <f>-springK*(W1901)+grav*mass-$Y$2*V1901</f>
        <v>-1.2115385783557775</v>
      </c>
      <c r="U1902" s="16">
        <f>Table24[[#This Row],[F]]/mass</f>
        <v>-8.0769238557051839</v>
      </c>
      <c r="V1902" s="16">
        <f>U1902*(dt) + V1901</f>
        <v>0.63274050669943482</v>
      </c>
      <c r="W1902" s="18">
        <f>V1902*dt + W1901</f>
        <v>-3.3714827097288118E-2</v>
      </c>
    </row>
    <row r="1903" spans="1:23" x14ac:dyDescent="0.25">
      <c r="A1903">
        <v>95.05</v>
      </c>
      <c r="B1903">
        <v>0.27500000000000002</v>
      </c>
      <c r="C1903">
        <v>-0.27</v>
      </c>
      <c r="D1903">
        <f t="shared" si="174"/>
        <v>6.0999999999999999E-2</v>
      </c>
      <c r="E1903">
        <f t="shared" si="175"/>
        <v>0.27600000000000002</v>
      </c>
      <c r="F1903" s="24">
        <f t="shared" si="176"/>
        <v>-8.9761500000000008E-2</v>
      </c>
      <c r="G1903" s="24">
        <f t="shared" si="177"/>
        <v>0.24795288000000001</v>
      </c>
      <c r="H1903" s="24">
        <f t="shared" si="178"/>
        <v>5.4675000000000001E-3</v>
      </c>
      <c r="I1903" s="24">
        <f t="shared" si="179"/>
        <v>0.16365888000000001</v>
      </c>
      <c r="K1903" s="17">
        <v>1902</v>
      </c>
      <c r="L1903" s="16">
        <f>L1902+dt</f>
        <v>19.010000000000172</v>
      </c>
      <c r="M1903" s="16">
        <f>-springK*(P1902)+grav*mass</f>
        <v>-1.3329228838705454</v>
      </c>
      <c r="N1903" s="16">
        <f>Table2[[#This Row],[F]]/mass</f>
        <v>-8.8861525591369688</v>
      </c>
      <c r="O1903" s="16">
        <f>N1903*(dt) + O1902</f>
        <v>0.58798958096472265</v>
      </c>
      <c r="P1903" s="18">
        <f>O1903*dt + P1902</f>
        <v>-1.5406911583510166E-2</v>
      </c>
      <c r="R1903" s="17">
        <v>1902</v>
      </c>
      <c r="S1903" s="16">
        <f>S1902+dt</f>
        <v>19.010000000000172</v>
      </c>
      <c r="T1903" s="16">
        <f>-springK*(W1902)+grav*mass-$Y$2*V1902</f>
        <v>-1.2526492161033538</v>
      </c>
      <c r="U1903" s="16">
        <f>Table24[[#This Row],[F]]/mass</f>
        <v>-8.3509947740223591</v>
      </c>
      <c r="V1903" s="16">
        <f>U1903*(dt) + V1902</f>
        <v>0.54923055895921125</v>
      </c>
      <c r="W1903" s="18">
        <f>V1903*dt + W1902</f>
        <v>-2.8222521507696004E-2</v>
      </c>
    </row>
    <row r="1904" spans="1:23" x14ac:dyDescent="0.25">
      <c r="A1904">
        <v>95.1</v>
      </c>
      <c r="B1904">
        <v>0.26500000000000001</v>
      </c>
      <c r="C1904">
        <v>-0.13</v>
      </c>
      <c r="D1904">
        <f t="shared" si="174"/>
        <v>7.1000000000000008E-2</v>
      </c>
      <c r="E1904">
        <f t="shared" si="175"/>
        <v>0.28600000000000003</v>
      </c>
      <c r="F1904" s="24">
        <f t="shared" si="176"/>
        <v>-0.10447650000000001</v>
      </c>
      <c r="G1904" s="24">
        <f t="shared" si="177"/>
        <v>0.26624598000000005</v>
      </c>
      <c r="H1904" s="24">
        <f t="shared" si="178"/>
        <v>1.2675000000000002E-3</v>
      </c>
      <c r="I1904" s="24">
        <f t="shared" si="179"/>
        <v>0.16303698000000003</v>
      </c>
      <c r="K1904" s="17">
        <v>1903</v>
      </c>
      <c r="L1904" s="16">
        <f>L1903+dt</f>
        <v>19.020000000000174</v>
      </c>
      <c r="M1904" s="16">
        <f>-springK*(P1903)+grav*mass</f>
        <v>-1.3712010055913488</v>
      </c>
      <c r="N1904" s="16">
        <f>Table2[[#This Row],[F]]/mass</f>
        <v>-9.1413400372756595</v>
      </c>
      <c r="O1904" s="16">
        <f>N1904*(dt) + O1903</f>
        <v>0.49657618059196607</v>
      </c>
      <c r="P1904" s="18">
        <f>O1904*dt + P1903</f>
        <v>-1.0441149777590506E-2</v>
      </c>
      <c r="R1904" s="17">
        <v>1903</v>
      </c>
      <c r="S1904" s="16">
        <f>S1903+dt</f>
        <v>19.020000000000174</v>
      </c>
      <c r="T1904" s="16">
        <f>-springK*(W1903)+grav*mass-$Y$2*V1903</f>
        <v>-1.2883206155438582</v>
      </c>
      <c r="U1904" s="16">
        <f>Table24[[#This Row],[F]]/mass</f>
        <v>-8.5888041036257228</v>
      </c>
      <c r="V1904" s="16">
        <f>U1904*(dt) + V1903</f>
        <v>0.463342517922954</v>
      </c>
      <c r="W1904" s="18">
        <f>V1904*dt + W1903</f>
        <v>-2.3589096328466463E-2</v>
      </c>
    </row>
    <row r="1905" spans="1:23" x14ac:dyDescent="0.25">
      <c r="A1905">
        <v>95.15</v>
      </c>
      <c r="B1905">
        <v>0.26200000000000001</v>
      </c>
      <c r="C1905">
        <v>0.02</v>
      </c>
      <c r="D1905">
        <f t="shared" si="174"/>
        <v>7.400000000000001E-2</v>
      </c>
      <c r="E1905">
        <f t="shared" si="175"/>
        <v>0.28900000000000003</v>
      </c>
      <c r="F1905" s="24">
        <f t="shared" si="176"/>
        <v>-0.10889100000000002</v>
      </c>
      <c r="G1905" s="24">
        <f t="shared" si="177"/>
        <v>0.27186085500000007</v>
      </c>
      <c r="H1905" s="24">
        <f t="shared" si="178"/>
        <v>3.0000000000000001E-5</v>
      </c>
      <c r="I1905" s="24">
        <f t="shared" si="179"/>
        <v>0.16299985500000005</v>
      </c>
      <c r="K1905" s="17">
        <v>1904</v>
      </c>
      <c r="L1905" s="16">
        <f>L1904+dt</f>
        <v>19.030000000000175</v>
      </c>
      <c r="M1905" s="16">
        <f>-springK*(P1904)+grav*mass</f>
        <v>-1.4035281149478858</v>
      </c>
      <c r="N1905" s="16">
        <f>Table2[[#This Row],[F]]/mass</f>
        <v>-9.3568540996525726</v>
      </c>
      <c r="O1905" s="16">
        <f>N1905*(dt) + O1904</f>
        <v>0.40300763959544034</v>
      </c>
      <c r="P1905" s="18">
        <f>O1905*dt + P1904</f>
        <v>-6.4110733816361027E-3</v>
      </c>
      <c r="R1905" s="17">
        <v>1904</v>
      </c>
      <c r="S1905" s="16">
        <f>S1904+dt</f>
        <v>19.030000000000175</v>
      </c>
      <c r="T1905" s="16">
        <f>-springK*(W1904)+grav*mass-$Y$2*V1904</f>
        <v>-1.3183983254196063</v>
      </c>
      <c r="U1905" s="16">
        <f>Table24[[#This Row],[F]]/mass</f>
        <v>-8.7893221694640431</v>
      </c>
      <c r="V1905" s="16">
        <f>U1905*(dt) + V1904</f>
        <v>0.37544929622831358</v>
      </c>
      <c r="W1905" s="18">
        <f>V1905*dt + W1904</f>
        <v>-1.9834603366183326E-2</v>
      </c>
    </row>
    <row r="1906" spans="1:23" x14ac:dyDescent="0.25">
      <c r="A1906">
        <v>95.2</v>
      </c>
      <c r="B1906">
        <v>0.26700000000000002</v>
      </c>
      <c r="C1906">
        <v>0.17</v>
      </c>
      <c r="D1906">
        <f t="shared" si="174"/>
        <v>6.9000000000000006E-2</v>
      </c>
      <c r="E1906">
        <f t="shared" si="175"/>
        <v>0.28400000000000003</v>
      </c>
      <c r="F1906" s="24">
        <f t="shared" si="176"/>
        <v>-0.1015335</v>
      </c>
      <c r="G1906" s="24">
        <f t="shared" si="177"/>
        <v>0.26253528000000004</v>
      </c>
      <c r="H1906" s="24">
        <f t="shared" si="178"/>
        <v>2.1675000000000002E-3</v>
      </c>
      <c r="I1906" s="24">
        <f t="shared" si="179"/>
        <v>0.16316928000000003</v>
      </c>
      <c r="K1906" s="17">
        <v>1905</v>
      </c>
      <c r="L1906" s="16">
        <f>L1905+dt</f>
        <v>19.040000000000177</v>
      </c>
      <c r="M1906" s="16">
        <f>-springK*(P1905)+grav*mass</f>
        <v>-1.429763912285549</v>
      </c>
      <c r="N1906" s="16">
        <f>Table2[[#This Row],[F]]/mass</f>
        <v>-9.5317594152369942</v>
      </c>
      <c r="O1906" s="16">
        <f>N1906*(dt) + O1905</f>
        <v>0.30769004544307038</v>
      </c>
      <c r="P1906" s="18">
        <f>O1906*dt + P1905</f>
        <v>-3.3341729272053987E-3</v>
      </c>
      <c r="R1906" s="17">
        <v>1905</v>
      </c>
      <c r="S1906" s="16">
        <f>S1905+dt</f>
        <v>19.040000000000177</v>
      </c>
      <c r="T1906" s="16">
        <f>-springK*(W1905)+grav*mass-$Y$2*V1905</f>
        <v>-1.3427521813823748</v>
      </c>
      <c r="U1906" s="16">
        <f>Table24[[#This Row],[F]]/mass</f>
        <v>-8.9516812092158329</v>
      </c>
      <c r="V1906" s="16">
        <f>U1906*(dt) + V1905</f>
        <v>0.28593248413615524</v>
      </c>
      <c r="W1906" s="18">
        <f>V1906*dt + W1905</f>
        <v>-1.6975278524821773E-2</v>
      </c>
    </row>
    <row r="1907" spans="1:23" x14ac:dyDescent="0.25">
      <c r="A1907">
        <v>95.25</v>
      </c>
      <c r="B1907">
        <v>0.27900000000000003</v>
      </c>
      <c r="C1907">
        <v>0.3</v>
      </c>
      <c r="D1907">
        <f t="shared" si="174"/>
        <v>5.6999999999999995E-2</v>
      </c>
      <c r="E1907">
        <f t="shared" si="175"/>
        <v>0.27200000000000002</v>
      </c>
      <c r="F1907" s="24">
        <f t="shared" si="176"/>
        <v>-8.3875499999999992E-2</v>
      </c>
      <c r="G1907" s="24">
        <f t="shared" si="177"/>
        <v>0.24081792000000002</v>
      </c>
      <c r="H1907" s="24">
        <f t="shared" si="178"/>
        <v>6.7499999999999999E-3</v>
      </c>
      <c r="I1907" s="24">
        <f t="shared" si="179"/>
        <v>0.16369242000000003</v>
      </c>
      <c r="K1907" s="17">
        <v>1906</v>
      </c>
      <c r="L1907" s="16">
        <f>L1906+dt</f>
        <v>19.050000000000178</v>
      </c>
      <c r="M1907" s="16">
        <f>-springK*(P1906)+grav*mass</f>
        <v>-1.4497945342438929</v>
      </c>
      <c r="N1907" s="16">
        <f>Table2[[#This Row],[F]]/mass</f>
        <v>-9.6652968949592868</v>
      </c>
      <c r="O1907" s="16">
        <f>N1907*(dt) + O1906</f>
        <v>0.21103707649347753</v>
      </c>
      <c r="P1907" s="18">
        <f>O1907*dt + P1906</f>
        <v>-1.2238021622706236E-3</v>
      </c>
      <c r="R1907" s="17">
        <v>1906</v>
      </c>
      <c r="S1907" s="16">
        <f>S1906+dt</f>
        <v>19.050000000000178</v>
      </c>
      <c r="T1907" s="16">
        <f>-springK*(W1906)+grav*mass-$Y$2*V1906</f>
        <v>-1.3612768692875465</v>
      </c>
      <c r="U1907" s="16">
        <f>Table24[[#This Row],[F]]/mass</f>
        <v>-9.0751791285836436</v>
      </c>
      <c r="V1907" s="16">
        <f>U1907*(dt) + V1906</f>
        <v>0.1951806928503188</v>
      </c>
      <c r="W1907" s="18">
        <f>V1907*dt + W1906</f>
        <v>-1.5023471596318585E-2</v>
      </c>
    </row>
    <row r="1908" spans="1:23" x14ac:dyDescent="0.25">
      <c r="A1908">
        <v>95.3</v>
      </c>
      <c r="B1908">
        <v>0.29699999999999999</v>
      </c>
      <c r="C1908">
        <v>0.4</v>
      </c>
      <c r="D1908">
        <f t="shared" si="174"/>
        <v>3.9000000000000035E-2</v>
      </c>
      <c r="E1908">
        <f t="shared" si="175"/>
        <v>0.25400000000000006</v>
      </c>
      <c r="F1908" s="24">
        <f t="shared" si="176"/>
        <v>-5.7388500000000058E-2</v>
      </c>
      <c r="G1908" s="24">
        <f t="shared" si="177"/>
        <v>0.2099995800000001</v>
      </c>
      <c r="H1908" s="24">
        <f t="shared" si="178"/>
        <v>1.2000000000000002E-2</v>
      </c>
      <c r="I1908" s="24">
        <f t="shared" si="179"/>
        <v>0.16461108000000005</v>
      </c>
      <c r="K1908" s="17">
        <v>1907</v>
      </c>
      <c r="L1908" s="16">
        <f>L1907+dt</f>
        <v>19.06000000000018</v>
      </c>
      <c r="M1908" s="16">
        <f>-springK*(P1907)+grav*mass</f>
        <v>-1.4635330479236184</v>
      </c>
      <c r="N1908" s="16">
        <f>Table2[[#This Row],[F]]/mass</f>
        <v>-9.7568869861574559</v>
      </c>
      <c r="O1908" s="16">
        <f>N1908*(dt) + O1907</f>
        <v>0.11346820663190296</v>
      </c>
      <c r="P1908" s="18">
        <f>O1908*dt + P1907</f>
        <v>-8.9120095951593934E-5</v>
      </c>
      <c r="R1908" s="17">
        <v>1907</v>
      </c>
      <c r="S1908" s="16">
        <f>S1907+dt</f>
        <v>19.06000000000018</v>
      </c>
      <c r="T1908" s="16">
        <f>-springK*(W1907)+grav*mass-$Y$2*V1907</f>
        <v>-1.3738923806008165</v>
      </c>
      <c r="U1908" s="16">
        <f>Table24[[#This Row],[F]]/mass</f>
        <v>-9.1592825373387772</v>
      </c>
      <c r="V1908" s="16">
        <f>U1908*(dt) + V1907</f>
        <v>0.10358786747693104</v>
      </c>
      <c r="W1908" s="18">
        <f>V1908*dt + W1907</f>
        <v>-1.3987592921549274E-2</v>
      </c>
    </row>
    <row r="1909" spans="1:23" x14ac:dyDescent="0.25">
      <c r="A1909">
        <v>95.35</v>
      </c>
      <c r="B1909">
        <v>0.31900000000000001</v>
      </c>
      <c r="C1909">
        <v>0.46</v>
      </c>
      <c r="D1909">
        <f t="shared" si="174"/>
        <v>1.7000000000000015E-2</v>
      </c>
      <c r="E1909">
        <f t="shared" si="175"/>
        <v>0.23200000000000004</v>
      </c>
      <c r="F1909" s="24">
        <f t="shared" si="176"/>
        <v>-2.5015500000000024E-2</v>
      </c>
      <c r="G1909" s="24">
        <f t="shared" si="177"/>
        <v>0.17519712000000004</v>
      </c>
      <c r="H1909" s="24">
        <f t="shared" si="178"/>
        <v>1.5869999999999999E-2</v>
      </c>
      <c r="I1909" s="24">
        <f t="shared" si="179"/>
        <v>0.16605162000000001</v>
      </c>
      <c r="K1909" s="17">
        <v>1908</v>
      </c>
      <c r="L1909" s="16">
        <f>L1908+dt</f>
        <v>19.070000000000181</v>
      </c>
      <c r="M1909" s="16">
        <f>-springK*(P1908)+grav*mass</f>
        <v>-1.470919828175355</v>
      </c>
      <c r="N1909" s="16">
        <f>Table2[[#This Row],[F]]/mass</f>
        <v>-9.8061321878357006</v>
      </c>
      <c r="O1909" s="16">
        <f>N1909*(dt) + O1908</f>
        <v>1.5406884753545957E-2</v>
      </c>
      <c r="P1909" s="18">
        <f>O1909*dt + P1908</f>
        <v>6.4948751583865648E-5</v>
      </c>
      <c r="R1909" s="17">
        <v>1908</v>
      </c>
      <c r="S1909" s="16">
        <f>S1908+dt</f>
        <v>19.070000000000181</v>
      </c>
      <c r="T1909" s="16">
        <f>-springK*(W1908)+grav*mass-$Y$2*V1908</f>
        <v>-1.3805443579481911</v>
      </c>
      <c r="U1909" s="16">
        <f>Table24[[#This Row],[F]]/mass</f>
        <v>-9.2036290529879405</v>
      </c>
      <c r="V1909" s="16">
        <f>U1909*(dt) + V1908</f>
        <v>1.1551576947051626E-2</v>
      </c>
      <c r="W1909" s="18">
        <f>V1909*dt + W1908</f>
        <v>-1.3872077152078758E-2</v>
      </c>
    </row>
    <row r="1910" spans="1:23" x14ac:dyDescent="0.25">
      <c r="A1910">
        <v>95.4</v>
      </c>
      <c r="B1910">
        <v>0.34200000000000003</v>
      </c>
      <c r="C1910">
        <v>0.46</v>
      </c>
      <c r="D1910">
        <f t="shared" si="174"/>
        <v>-6.0000000000000053E-3</v>
      </c>
      <c r="E1910">
        <f t="shared" si="175"/>
        <v>0.20900000000000002</v>
      </c>
      <c r="F1910" s="24">
        <f t="shared" si="176"/>
        <v>8.829000000000007E-3</v>
      </c>
      <c r="G1910" s="24">
        <f t="shared" si="177"/>
        <v>0.14218165500000002</v>
      </c>
      <c r="H1910" s="24">
        <f t="shared" si="178"/>
        <v>1.5869999999999999E-2</v>
      </c>
      <c r="I1910" s="24">
        <f t="shared" si="179"/>
        <v>0.16688065500000002</v>
      </c>
      <c r="K1910" s="17">
        <v>1909</v>
      </c>
      <c r="L1910" s="16">
        <f>L1909+dt</f>
        <v>19.080000000000183</v>
      </c>
      <c r="M1910" s="16">
        <f>-springK*(P1909)+grav*mass</f>
        <v>-1.4719228163728111</v>
      </c>
      <c r="N1910" s="16">
        <f>Table2[[#This Row],[F]]/mass</f>
        <v>-9.8128187758187408</v>
      </c>
      <c r="O1910" s="16">
        <f>N1910*(dt) + O1909</f>
        <v>-8.272130300464145E-2</v>
      </c>
      <c r="P1910" s="18">
        <f>O1910*dt + P1909</f>
        <v>-7.6226427846254883E-4</v>
      </c>
      <c r="R1910" s="17">
        <v>1909</v>
      </c>
      <c r="S1910" s="16">
        <f>S1909+dt</f>
        <v>19.080000000000183</v>
      </c>
      <c r="T1910" s="16">
        <f>-springK*(W1909)+grav*mass-$Y$2*V1909</f>
        <v>-1.3812043293169143</v>
      </c>
      <c r="U1910" s="16">
        <f>Table24[[#This Row],[F]]/mass</f>
        <v>-9.2080288621127622</v>
      </c>
      <c r="V1910" s="16">
        <f>U1910*(dt) + V1909</f>
        <v>-8.0528711674075992E-2</v>
      </c>
      <c r="W1910" s="18">
        <f>V1910*dt + W1909</f>
        <v>-1.4677364268819517E-2</v>
      </c>
    </row>
    <row r="1911" spans="1:23" x14ac:dyDescent="0.25">
      <c r="A1911">
        <v>95.45</v>
      </c>
      <c r="B1911">
        <v>0.36499999999999999</v>
      </c>
      <c r="C1911">
        <v>0.43</v>
      </c>
      <c r="D1911">
        <f t="shared" si="174"/>
        <v>-2.899999999999997E-2</v>
      </c>
      <c r="E1911">
        <f t="shared" si="175"/>
        <v>0.18600000000000005</v>
      </c>
      <c r="F1911" s="24">
        <f t="shared" si="176"/>
        <v>4.2673499999999955E-2</v>
      </c>
      <c r="G1911" s="24">
        <f t="shared" si="177"/>
        <v>0.11260998000000007</v>
      </c>
      <c r="H1911" s="24">
        <f t="shared" si="178"/>
        <v>1.3867499999999998E-2</v>
      </c>
      <c r="I1911" s="24">
        <f t="shared" si="179"/>
        <v>0.16915098000000003</v>
      </c>
      <c r="K1911" s="17">
        <v>1910</v>
      </c>
      <c r="L1911" s="16">
        <f>L1910+dt</f>
        <v>19.090000000000185</v>
      </c>
      <c r="M1911" s="16">
        <f>-springK*(P1910)+grav*mass</f>
        <v>-1.4665376595472088</v>
      </c>
      <c r="N1911" s="16">
        <f>Table2[[#This Row],[F]]/mass</f>
        <v>-9.7769177303147252</v>
      </c>
      <c r="O1911" s="16">
        <f>N1911*(dt) + O1910</f>
        <v>-0.18049048030778869</v>
      </c>
      <c r="P1911" s="18">
        <f>O1911*dt + P1910</f>
        <v>-2.5671690815404356E-3</v>
      </c>
      <c r="R1911" s="17">
        <v>1910</v>
      </c>
      <c r="S1911" s="16">
        <f>S1910+dt</f>
        <v>19.090000000000185</v>
      </c>
      <c r="T1911" s="16">
        <f>-springK*(W1910)+grav*mass-$Y$2*V1910</f>
        <v>-1.375869829898311</v>
      </c>
      <c r="U1911" s="16">
        <f>Table24[[#This Row],[F]]/mass</f>
        <v>-9.1724655326554068</v>
      </c>
      <c r="V1911" s="16">
        <f>U1911*(dt) + V1910</f>
        <v>-0.17225336700063004</v>
      </c>
      <c r="W1911" s="18">
        <f>V1911*dt + W1910</f>
        <v>-1.6399897938825819E-2</v>
      </c>
    </row>
    <row r="1912" spans="1:23" x14ac:dyDescent="0.25">
      <c r="A1912">
        <v>95.5</v>
      </c>
      <c r="B1912">
        <v>0.38500000000000001</v>
      </c>
      <c r="C1912">
        <v>0.34</v>
      </c>
      <c r="D1912">
        <f t="shared" si="174"/>
        <v>-4.8999999999999988E-2</v>
      </c>
      <c r="E1912">
        <f t="shared" si="175"/>
        <v>0.16600000000000004</v>
      </c>
      <c r="F1912" s="24">
        <f t="shared" si="176"/>
        <v>7.2103499999999987E-2</v>
      </c>
      <c r="G1912" s="24">
        <f t="shared" si="177"/>
        <v>8.9694780000000029E-2</v>
      </c>
      <c r="H1912" s="24">
        <f t="shared" si="178"/>
        <v>8.6700000000000006E-3</v>
      </c>
      <c r="I1912" s="24">
        <f t="shared" si="179"/>
        <v>0.17046828000000003</v>
      </c>
      <c r="K1912" s="17">
        <v>1911</v>
      </c>
      <c r="L1912" s="16">
        <f>L1911+dt</f>
        <v>19.100000000000186</v>
      </c>
      <c r="M1912" s="16">
        <f>-springK*(P1911)+grav*mass</f>
        <v>-1.4547877292791718</v>
      </c>
      <c r="N1912" s="16">
        <f>Table2[[#This Row],[F]]/mass</f>
        <v>-9.6985848618611463</v>
      </c>
      <c r="O1912" s="16">
        <f>N1912*(dt) + O1911</f>
        <v>-0.27747632892640017</v>
      </c>
      <c r="P1912" s="18">
        <f>O1912*dt + P1911</f>
        <v>-5.3419323708044373E-3</v>
      </c>
      <c r="R1912" s="17">
        <v>1911</v>
      </c>
      <c r="S1912" s="16">
        <f>S1911+dt</f>
        <v>19.100000000000186</v>
      </c>
      <c r="T1912" s="16">
        <f>-springK*(W1911)+grav*mass-$Y$2*V1911</f>
        <v>-1.3645644110512434</v>
      </c>
      <c r="U1912" s="16">
        <f>Table24[[#This Row],[F]]/mass</f>
        <v>-9.0970960736749564</v>
      </c>
      <c r="V1912" s="16">
        <f>U1912*(dt) + V1911</f>
        <v>-0.26322432773737958</v>
      </c>
      <c r="W1912" s="18">
        <f>V1912*dt + W1911</f>
        <v>-1.9032141216199616E-2</v>
      </c>
    </row>
    <row r="1913" spans="1:23" x14ac:dyDescent="0.25">
      <c r="A1913">
        <v>95.55</v>
      </c>
      <c r="B1913">
        <v>0.39900000000000002</v>
      </c>
      <c r="C1913">
        <v>0.22</v>
      </c>
      <c r="D1913">
        <f t="shared" si="174"/>
        <v>-6.3E-2</v>
      </c>
      <c r="E1913">
        <f t="shared" si="175"/>
        <v>0.15200000000000002</v>
      </c>
      <c r="F1913" s="24">
        <f t="shared" si="176"/>
        <v>9.2704500000000009E-2</v>
      </c>
      <c r="G1913" s="24">
        <f t="shared" si="177"/>
        <v>7.5203520000000024E-2</v>
      </c>
      <c r="H1913" s="24">
        <f t="shared" si="178"/>
        <v>3.6299999999999995E-3</v>
      </c>
      <c r="I1913" s="24">
        <f t="shared" si="179"/>
        <v>0.17153802000000004</v>
      </c>
      <c r="K1913" s="17">
        <v>1912</v>
      </c>
      <c r="L1913" s="16">
        <f>L1912+dt</f>
        <v>19.110000000000188</v>
      </c>
      <c r="M1913" s="16">
        <f>-springK*(P1912)+grav*mass</f>
        <v>-1.4367240202660632</v>
      </c>
      <c r="N1913" s="16">
        <f>Table2[[#This Row],[F]]/mass</f>
        <v>-9.5781601351070886</v>
      </c>
      <c r="O1913" s="16">
        <f>N1913*(dt) + O1912</f>
        <v>-0.37325793027747106</v>
      </c>
      <c r="P1913" s="18">
        <f>O1913*dt + P1912</f>
        <v>-9.0745116735791477E-3</v>
      </c>
      <c r="R1913" s="17">
        <v>1912</v>
      </c>
      <c r="S1913" s="16">
        <f>S1912+dt</f>
        <v>19.110000000000188</v>
      </c>
      <c r="T1913" s="16">
        <f>-springK*(W1912)+grav*mass-$Y$2*V1912</f>
        <v>-1.347337536354803</v>
      </c>
      <c r="U1913" s="16">
        <f>Table24[[#This Row],[F]]/mass</f>
        <v>-8.9822502423653532</v>
      </c>
      <c r="V1913" s="16">
        <f>U1913*(dt) + V1912</f>
        <v>-0.35304683016103311</v>
      </c>
      <c r="W1913" s="18">
        <f>V1913*dt + W1912</f>
        <v>-2.2562609517809949E-2</v>
      </c>
    </row>
    <row r="1914" spans="1:23" x14ac:dyDescent="0.25">
      <c r="A1914">
        <v>95.6</v>
      </c>
      <c r="B1914">
        <v>0.40699999999999997</v>
      </c>
      <c r="C1914">
        <v>7.0000000000000007E-2</v>
      </c>
      <c r="D1914">
        <f t="shared" si="174"/>
        <v>-7.0999999999999952E-2</v>
      </c>
      <c r="E1914">
        <f t="shared" si="175"/>
        <v>0.14400000000000007</v>
      </c>
      <c r="F1914" s="24">
        <f t="shared" si="176"/>
        <v>0.10447649999999993</v>
      </c>
      <c r="G1914" s="24">
        <f t="shared" si="177"/>
        <v>6.7495680000000072E-2</v>
      </c>
      <c r="H1914" s="24">
        <f t="shared" si="178"/>
        <v>3.6750000000000004E-4</v>
      </c>
      <c r="I1914" s="24">
        <f t="shared" si="179"/>
        <v>0.17233968</v>
      </c>
      <c r="K1914" s="17">
        <v>1913</v>
      </c>
      <c r="L1914" s="16">
        <f>L1913+dt</f>
        <v>19.120000000000189</v>
      </c>
      <c r="M1914" s="16">
        <f>-springK*(P1913)+grav*mass</f>
        <v>-1.4124249290049997</v>
      </c>
      <c r="N1914" s="16">
        <f>Table2[[#This Row],[F]]/mass</f>
        <v>-9.4161661933666654</v>
      </c>
      <c r="O1914" s="16">
        <f>N1914*(dt) + O1913</f>
        <v>-0.46741959221113771</v>
      </c>
      <c r="P1914" s="18">
        <f>O1914*dt + P1913</f>
        <v>-1.3748707595690525E-2</v>
      </c>
      <c r="R1914" s="17">
        <v>1913</v>
      </c>
      <c r="S1914" s="16">
        <f>S1913+dt</f>
        <v>19.120000000000189</v>
      </c>
      <c r="T1914" s="16">
        <f>-springK*(W1913)+grav*mass-$Y$2*V1913</f>
        <v>-1.3242643652088961</v>
      </c>
      <c r="U1914" s="16">
        <f>Table24[[#This Row],[F]]/mass</f>
        <v>-8.8284291013926417</v>
      </c>
      <c r="V1914" s="16">
        <f>U1914*(dt) + V1913</f>
        <v>-0.44133112117495954</v>
      </c>
      <c r="W1914" s="18">
        <f>V1914*dt + W1913</f>
        <v>-2.6975920729559545E-2</v>
      </c>
    </row>
    <row r="1915" spans="1:23" x14ac:dyDescent="0.25">
      <c r="A1915">
        <v>95.65</v>
      </c>
      <c r="B1915">
        <v>0.40600000000000003</v>
      </c>
      <c r="C1915">
        <v>-0.08</v>
      </c>
      <c r="D1915">
        <f t="shared" si="174"/>
        <v>-7.0000000000000007E-2</v>
      </c>
      <c r="E1915">
        <f t="shared" si="175"/>
        <v>0.14500000000000002</v>
      </c>
      <c r="F1915" s="24">
        <f t="shared" si="176"/>
        <v>0.10300500000000001</v>
      </c>
      <c r="G1915" s="24">
        <f t="shared" si="177"/>
        <v>6.8436375000000021E-2</v>
      </c>
      <c r="H1915" s="24">
        <f t="shared" si="178"/>
        <v>4.8000000000000001E-4</v>
      </c>
      <c r="I1915" s="24">
        <f t="shared" si="179"/>
        <v>0.17192137500000004</v>
      </c>
      <c r="K1915" s="17">
        <v>1914</v>
      </c>
      <c r="L1915" s="16">
        <f>L1914+dt</f>
        <v>19.130000000000191</v>
      </c>
      <c r="M1915" s="16">
        <f>-springK*(P1914)+grav*mass</f>
        <v>-1.3819959135520548</v>
      </c>
      <c r="N1915" s="16">
        <f>Table2[[#This Row],[F]]/mass</f>
        <v>-9.2133060903470323</v>
      </c>
      <c r="O1915" s="16">
        <f>N1915*(dt) + O1914</f>
        <v>-0.559552653114608</v>
      </c>
      <c r="P1915" s="18">
        <f>O1915*dt + P1914</f>
        <v>-1.9344234126836606E-2</v>
      </c>
      <c r="R1915" s="17">
        <v>1914</v>
      </c>
      <c r="S1915" s="16">
        <f>S1914+dt</f>
        <v>19.130000000000191</v>
      </c>
      <c r="T1915" s="16">
        <f>-springK*(W1914)+grav*mass-$Y$2*V1914</f>
        <v>-1.2954454249293923</v>
      </c>
      <c r="U1915" s="16">
        <f>Table24[[#This Row],[F]]/mass</f>
        <v>-8.636302832862615</v>
      </c>
      <c r="V1915" s="16">
        <f>U1915*(dt) + V1914</f>
        <v>-0.52769414950358573</v>
      </c>
      <c r="W1915" s="18">
        <f>V1915*dt + W1914</f>
        <v>-3.2252862224595405E-2</v>
      </c>
    </row>
    <row r="1916" spans="1:23" x14ac:dyDescent="0.25">
      <c r="A1916">
        <v>95.7</v>
      </c>
      <c r="B1916">
        <v>0.39800000000000002</v>
      </c>
      <c r="C1916">
        <v>-0.22</v>
      </c>
      <c r="D1916">
        <f t="shared" si="174"/>
        <v>-6.2E-2</v>
      </c>
      <c r="E1916">
        <f t="shared" si="175"/>
        <v>0.15300000000000002</v>
      </c>
      <c r="F1916" s="24">
        <f t="shared" si="176"/>
        <v>9.1232999999999995E-2</v>
      </c>
      <c r="G1916" s="24">
        <f t="shared" si="177"/>
        <v>7.6196295000000011E-2</v>
      </c>
      <c r="H1916" s="24">
        <f t="shared" si="178"/>
        <v>3.6299999999999995E-3</v>
      </c>
      <c r="I1916" s="24">
        <f t="shared" si="179"/>
        <v>0.171059295</v>
      </c>
      <c r="K1916" s="17">
        <v>1915</v>
      </c>
      <c r="L1916" s="16">
        <f>L1915+dt</f>
        <v>19.140000000000192</v>
      </c>
      <c r="M1916" s="16">
        <f>-springK*(P1915)+grav*mass</f>
        <v>-1.3455690358342938</v>
      </c>
      <c r="N1916" s="16">
        <f>Table2[[#This Row],[F]]/mass</f>
        <v>-8.9704602388952921</v>
      </c>
      <c r="O1916" s="16">
        <f>N1916*(dt) + O1915</f>
        <v>-0.64925725550356095</v>
      </c>
      <c r="P1916" s="18">
        <f>O1916*dt + P1915</f>
        <v>-2.5836806681872215E-2</v>
      </c>
      <c r="R1916" s="17">
        <v>1915</v>
      </c>
      <c r="S1916" s="16">
        <f>S1915+dt</f>
        <v>19.140000000000192</v>
      </c>
      <c r="T1916" s="16">
        <f>-springK*(W1915)+grav*mass-$Y$2*V1915</f>
        <v>-1.2610061727683803</v>
      </c>
      <c r="U1916" s="16">
        <f>Table24[[#This Row],[F]]/mass</f>
        <v>-8.4067078184558692</v>
      </c>
      <c r="V1916" s="16">
        <f>U1916*(dt) + V1915</f>
        <v>-0.61176122768814445</v>
      </c>
      <c r="W1916" s="18">
        <f>V1916*dt + W1915</f>
        <v>-3.8370474501476848E-2</v>
      </c>
    </row>
    <row r="1917" spans="1:23" x14ac:dyDescent="0.25">
      <c r="A1917">
        <v>95.75</v>
      </c>
      <c r="B1917">
        <v>0.38400000000000001</v>
      </c>
      <c r="C1917">
        <v>-0.34</v>
      </c>
      <c r="D1917">
        <f t="shared" si="174"/>
        <v>-4.7999999999999987E-2</v>
      </c>
      <c r="E1917">
        <f t="shared" si="175"/>
        <v>0.16700000000000004</v>
      </c>
      <c r="F1917" s="24">
        <f t="shared" si="176"/>
        <v>7.0631999999999986E-2</v>
      </c>
      <c r="G1917" s="24">
        <f t="shared" si="177"/>
        <v>9.0778695000000034E-2</v>
      </c>
      <c r="H1917" s="24">
        <f t="shared" si="178"/>
        <v>8.6700000000000006E-3</v>
      </c>
      <c r="I1917" s="24">
        <f t="shared" si="179"/>
        <v>0.17008069500000003</v>
      </c>
      <c r="K1917" s="17">
        <v>1916</v>
      </c>
      <c r="L1917" s="16">
        <f>L1916+dt</f>
        <v>19.150000000000194</v>
      </c>
      <c r="M1917" s="16">
        <f>-springK*(P1916)+grav*mass</f>
        <v>-1.303302388501012</v>
      </c>
      <c r="N1917" s="16">
        <f>Table2[[#This Row],[F]]/mass</f>
        <v>-8.6886825900067475</v>
      </c>
      <c r="O1917" s="16">
        <f>N1917*(dt) + O1916</f>
        <v>-0.73614408140362841</v>
      </c>
      <c r="P1917" s="18">
        <f>O1917*dt + P1916</f>
        <v>-3.3198247495908502E-2</v>
      </c>
      <c r="R1917" s="17">
        <v>1916</v>
      </c>
      <c r="S1917" s="16">
        <f>S1916+dt</f>
        <v>19.150000000000194</v>
      </c>
      <c r="T1917" s="16">
        <f>-springK*(W1916)+grav*mass-$Y$2*V1916</f>
        <v>-1.2210964497676977</v>
      </c>
      <c r="U1917" s="16">
        <f>Table24[[#This Row],[F]]/mass</f>
        <v>-8.1406429984513178</v>
      </c>
      <c r="V1917" s="16">
        <f>U1917*(dt) + V1916</f>
        <v>-0.69316765767265764</v>
      </c>
      <c r="W1917" s="18">
        <f>V1917*dt + W1916</f>
        <v>-4.5302151078203422E-2</v>
      </c>
    </row>
    <row r="1918" spans="1:23" x14ac:dyDescent="0.25">
      <c r="A1918">
        <v>95.8</v>
      </c>
      <c r="B1918">
        <v>0.36399999999999999</v>
      </c>
      <c r="C1918">
        <v>-0.42</v>
      </c>
      <c r="D1918">
        <f t="shared" si="174"/>
        <v>-2.7999999999999969E-2</v>
      </c>
      <c r="E1918">
        <f t="shared" si="175"/>
        <v>0.18700000000000006</v>
      </c>
      <c r="F1918" s="24">
        <f t="shared" si="176"/>
        <v>4.1201999999999954E-2</v>
      </c>
      <c r="G1918" s="24">
        <f t="shared" si="177"/>
        <v>0.11382409500000007</v>
      </c>
      <c r="H1918" s="24">
        <f t="shared" si="178"/>
        <v>1.3229999999999997E-2</v>
      </c>
      <c r="I1918" s="24">
        <f t="shared" si="179"/>
        <v>0.16825609500000002</v>
      </c>
      <c r="K1918" s="17">
        <v>1917</v>
      </c>
      <c r="L1918" s="16">
        <f>L1917+dt</f>
        <v>19.160000000000196</v>
      </c>
      <c r="M1918" s="16">
        <f>-springK*(P1917)+grav*mass</f>
        <v>-1.2553794088016357</v>
      </c>
      <c r="N1918" s="16">
        <f>Table2[[#This Row],[F]]/mass</f>
        <v>-8.3691960586775718</v>
      </c>
      <c r="O1918" s="16">
        <f>N1918*(dt) + O1917</f>
        <v>-0.81983604199040416</v>
      </c>
      <c r="P1918" s="18">
        <f>O1918*dt + P1917</f>
        <v>-4.1396607915812546E-2</v>
      </c>
      <c r="R1918" s="17">
        <v>1917</v>
      </c>
      <c r="S1918" s="16">
        <f>S1917+dt</f>
        <v>19.160000000000196</v>
      </c>
      <c r="T1918" s="16">
        <f>-springK*(W1917)+grav*mass-$Y$2*V1917</f>
        <v>-1.1758898288232231</v>
      </c>
      <c r="U1918" s="16">
        <f>Table24[[#This Row],[F]]/mass</f>
        <v>-7.8392655254881545</v>
      </c>
      <c r="V1918" s="16">
        <f>U1918*(dt) + V1917</f>
        <v>-0.77156031292753924</v>
      </c>
      <c r="W1918" s="18">
        <f>V1918*dt + W1917</f>
        <v>-5.3017754207478812E-2</v>
      </c>
    </row>
    <row r="1919" spans="1:23" x14ac:dyDescent="0.25">
      <c r="A1919">
        <v>95.85</v>
      </c>
      <c r="B1919">
        <v>0.34200000000000003</v>
      </c>
      <c r="C1919">
        <v>-0.46</v>
      </c>
      <c r="D1919">
        <f t="shared" si="174"/>
        <v>-6.0000000000000053E-3</v>
      </c>
      <c r="E1919">
        <f t="shared" si="175"/>
        <v>0.20900000000000002</v>
      </c>
      <c r="F1919" s="24">
        <f t="shared" si="176"/>
        <v>8.829000000000007E-3</v>
      </c>
      <c r="G1919" s="24">
        <f t="shared" si="177"/>
        <v>0.14218165500000002</v>
      </c>
      <c r="H1919" s="24">
        <f t="shared" si="178"/>
        <v>1.5869999999999999E-2</v>
      </c>
      <c r="I1919" s="24">
        <f t="shared" si="179"/>
        <v>0.16688065500000002</v>
      </c>
      <c r="K1919" s="17">
        <v>1918</v>
      </c>
      <c r="L1919" s="16">
        <f>L1918+dt</f>
        <v>19.170000000000197</v>
      </c>
      <c r="M1919" s="16">
        <f>-springK*(P1918)+grav*mass</f>
        <v>-1.2020080824680603</v>
      </c>
      <c r="N1919" s="16">
        <f>Table2[[#This Row],[F]]/mass</f>
        <v>-8.0133872164537365</v>
      </c>
      <c r="O1919" s="16">
        <f>N1919*(dt) + O1918</f>
        <v>-0.89996991415494154</v>
      </c>
      <c r="P1919" s="18">
        <f>O1919*dt + P1918</f>
        <v>-5.0396307057361964E-2</v>
      </c>
      <c r="R1919" s="17">
        <v>1918</v>
      </c>
      <c r="S1919" s="16">
        <f>S1918+dt</f>
        <v>19.170000000000197</v>
      </c>
      <c r="T1919" s="16">
        <f>-springK*(W1918)+grav*mass-$Y$2*V1918</f>
        <v>-1.1255828597963855</v>
      </c>
      <c r="U1919" s="16">
        <f>Table24[[#This Row],[F]]/mass</f>
        <v>-7.5038857319759034</v>
      </c>
      <c r="V1919" s="16">
        <f>U1919*(dt) + V1918</f>
        <v>-0.84659917024729825</v>
      </c>
      <c r="W1919" s="18">
        <f>V1919*dt + W1918</f>
        <v>-6.1483745909951794E-2</v>
      </c>
    </row>
    <row r="1920" spans="1:23" x14ac:dyDescent="0.25">
      <c r="A1920">
        <v>95.9</v>
      </c>
      <c r="B1920">
        <v>0.318</v>
      </c>
      <c r="C1920">
        <v>-0.45</v>
      </c>
      <c r="D1920">
        <f t="shared" si="174"/>
        <v>1.8000000000000016E-2</v>
      </c>
      <c r="E1920">
        <f t="shared" si="175"/>
        <v>0.23300000000000004</v>
      </c>
      <c r="F1920" s="24">
        <f t="shared" si="176"/>
        <v>-2.6487000000000024E-2</v>
      </c>
      <c r="G1920" s="24">
        <f t="shared" si="177"/>
        <v>0.17671069500000006</v>
      </c>
      <c r="H1920" s="24">
        <f t="shared" si="178"/>
        <v>1.51875E-2</v>
      </c>
      <c r="I1920" s="24">
        <f t="shared" si="179"/>
        <v>0.16541119500000004</v>
      </c>
      <c r="K1920" s="17">
        <v>1919</v>
      </c>
      <c r="L1920" s="16">
        <f>L1919+dt</f>
        <v>19.180000000000199</v>
      </c>
      <c r="M1920" s="16">
        <f>-springK*(P1919)+grav*mass</f>
        <v>-1.1434200410565736</v>
      </c>
      <c r="N1920" s="16">
        <f>Table2[[#This Row],[F]]/mass</f>
        <v>-7.6228002737104905</v>
      </c>
      <c r="O1920" s="16">
        <f>N1920*(dt) + O1919</f>
        <v>-0.97619791689204649</v>
      </c>
      <c r="P1920" s="18">
        <f>O1920*dt + P1919</f>
        <v>-6.0158286226282429E-2</v>
      </c>
      <c r="R1920" s="17">
        <v>1919</v>
      </c>
      <c r="S1920" s="16">
        <f>S1919+dt</f>
        <v>19.180000000000199</v>
      </c>
      <c r="T1920" s="16">
        <f>-springK*(W1919)+grav*mass-$Y$2*V1919</f>
        <v>-1.0703942149559666</v>
      </c>
      <c r="U1920" s="16">
        <f>Table24[[#This Row],[F]]/mass</f>
        <v>-7.1359614330397783</v>
      </c>
      <c r="V1920" s="16">
        <f>U1920*(dt) + V1919</f>
        <v>-0.91795878457769597</v>
      </c>
      <c r="W1920" s="18">
        <f>V1920*dt + W1919</f>
        <v>-7.0663333755728752E-2</v>
      </c>
    </row>
    <row r="1921" spans="1:23" x14ac:dyDescent="0.25">
      <c r="A1921">
        <v>95.95</v>
      </c>
      <c r="B1921">
        <v>0.29599999999999999</v>
      </c>
      <c r="C1921">
        <v>-0.39</v>
      </c>
      <c r="D1921">
        <f t="shared" si="174"/>
        <v>4.0000000000000036E-2</v>
      </c>
      <c r="E1921">
        <f t="shared" si="175"/>
        <v>0.25500000000000006</v>
      </c>
      <c r="F1921" s="24">
        <f t="shared" si="176"/>
        <v>-5.8860000000000058E-2</v>
      </c>
      <c r="G1921" s="24">
        <f t="shared" si="177"/>
        <v>0.21165637500000009</v>
      </c>
      <c r="H1921" s="24">
        <f t="shared" si="178"/>
        <v>1.1407500000000001E-2</v>
      </c>
      <c r="I1921" s="24">
        <f t="shared" si="179"/>
        <v>0.16420387500000005</v>
      </c>
      <c r="K1921" s="17">
        <v>1920</v>
      </c>
      <c r="L1921" s="16">
        <f>L1920+dt</f>
        <v>19.1900000000002</v>
      </c>
      <c r="M1921" s="16">
        <f>-springK*(P1920)+grav*mass</f>
        <v>-1.0798695566669014</v>
      </c>
      <c r="N1921" s="16">
        <f>Table2[[#This Row],[F]]/mass</f>
        <v>-7.1991303777793432</v>
      </c>
      <c r="O1921" s="16">
        <f>N1921*(dt) + O1920</f>
        <v>-1.04818922066984</v>
      </c>
      <c r="P1921" s="18">
        <f>O1921*dt + P1920</f>
        <v>-7.064017843298083E-2</v>
      </c>
      <c r="R1921" s="17">
        <v>1920</v>
      </c>
      <c r="S1921" s="16">
        <f>S1920+dt</f>
        <v>19.1900000000002</v>
      </c>
      <c r="T1921" s="16">
        <f>-springK*(W1920)+grav*mass-$Y$2*V1920</f>
        <v>-1.0105637384656281</v>
      </c>
      <c r="U1921" s="16">
        <f>Table24[[#This Row],[F]]/mass</f>
        <v>-6.7370915897708539</v>
      </c>
      <c r="V1921" s="16">
        <f>U1921*(dt) + V1920</f>
        <v>-0.98532970047540447</v>
      </c>
      <c r="W1921" s="18">
        <f>V1921*dt + W1920</f>
        <v>-8.0516630760482794E-2</v>
      </c>
    </row>
    <row r="1922" spans="1:23" x14ac:dyDescent="0.25">
      <c r="A1922">
        <v>96</v>
      </c>
      <c r="B1922">
        <v>0.27900000000000003</v>
      </c>
      <c r="C1922">
        <v>-0.28999999999999998</v>
      </c>
      <c r="D1922">
        <f t="shared" si="174"/>
        <v>5.6999999999999995E-2</v>
      </c>
      <c r="E1922">
        <f t="shared" si="175"/>
        <v>0.27200000000000002</v>
      </c>
      <c r="F1922" s="24">
        <f t="shared" si="176"/>
        <v>-8.3875499999999992E-2</v>
      </c>
      <c r="G1922" s="24">
        <f t="shared" si="177"/>
        <v>0.24081792000000002</v>
      </c>
      <c r="H1922" s="24">
        <f t="shared" si="178"/>
        <v>6.3074999999999997E-3</v>
      </c>
      <c r="I1922" s="24">
        <f t="shared" si="179"/>
        <v>0.16324992000000002</v>
      </c>
      <c r="K1922" s="17">
        <v>1921</v>
      </c>
      <c r="L1922" s="16">
        <f>L1921+dt</f>
        <v>19.200000000000202</v>
      </c>
      <c r="M1922" s="16">
        <f>-springK*(P1921)+grav*mass</f>
        <v>-1.0116324384012949</v>
      </c>
      <c r="N1922" s="16">
        <f>Table2[[#This Row],[F]]/mass</f>
        <v>-6.7442162560086327</v>
      </c>
      <c r="O1922" s="16">
        <f>N1922*(dt) + O1921</f>
        <v>-1.1156313832299263</v>
      </c>
      <c r="P1922" s="18">
        <f>O1922*dt + P1921</f>
        <v>-8.1796492265280088E-2</v>
      </c>
      <c r="R1922" s="17">
        <v>1921</v>
      </c>
      <c r="S1922" s="16">
        <f>S1921+dt</f>
        <v>19.200000000000202</v>
      </c>
      <c r="T1922" s="16">
        <f>-springK*(W1921)+grav*mass-$Y$2*V1921</f>
        <v>-0.94635140404878171</v>
      </c>
      <c r="U1922" s="16">
        <f>Table24[[#This Row],[F]]/mass</f>
        <v>-6.309009360325212</v>
      </c>
      <c r="V1922" s="16">
        <f>U1922*(dt) + V1921</f>
        <v>-1.0484197940786566</v>
      </c>
      <c r="W1922" s="18">
        <f>V1922*dt + W1921</f>
        <v>-9.1000828701269354E-2</v>
      </c>
    </row>
    <row r="1923" spans="1:23" x14ac:dyDescent="0.25">
      <c r="A1923">
        <v>96.05</v>
      </c>
      <c r="B1923">
        <v>0.26700000000000002</v>
      </c>
      <c r="C1923">
        <v>-0.16</v>
      </c>
      <c r="D1923">
        <f t="shared" ref="D1923:D1986" si="180">springEq - B1923</f>
        <v>6.9000000000000006E-2</v>
      </c>
      <c r="E1923">
        <f t="shared" ref="E1923:E1986" si="181">springNs - B1923</f>
        <v>0.28400000000000003</v>
      </c>
      <c r="F1923" s="24">
        <f t="shared" ref="F1923:F1986" si="182">D1923*massPrev*gravity</f>
        <v>-0.1015335</v>
      </c>
      <c r="G1923" s="24">
        <f t="shared" ref="G1923:G1986" si="183">POWER(E1923,2)*0.5*springConst</f>
        <v>0.26253528000000004</v>
      </c>
      <c r="H1923" s="24">
        <f t="shared" ref="H1923:H1986" si="184">POWER(C1923,2)*0.5*massPrev</f>
        <v>1.92E-3</v>
      </c>
      <c r="I1923" s="24">
        <f t="shared" si="179"/>
        <v>0.16292178000000004</v>
      </c>
      <c r="K1923" s="17">
        <v>1922</v>
      </c>
      <c r="L1923" s="16">
        <f>L1922+dt</f>
        <v>19.210000000000203</v>
      </c>
      <c r="M1923" s="16">
        <f>-springK*(P1922)+grav*mass</f>
        <v>-0.9390048353530267</v>
      </c>
      <c r="N1923" s="16">
        <f>Table2[[#This Row],[F]]/mass</f>
        <v>-6.260032235686845</v>
      </c>
      <c r="O1923" s="16">
        <f>N1923*(dt) + O1922</f>
        <v>-1.1782317055867948</v>
      </c>
      <c r="P1923" s="18">
        <f>O1923*dt + P1922</f>
        <v>-9.3578809321148038E-2</v>
      </c>
      <c r="R1923" s="17">
        <v>1922</v>
      </c>
      <c r="S1923" s="16">
        <f>S1922+dt</f>
        <v>19.210000000000203</v>
      </c>
      <c r="T1923" s="16">
        <f>-springK*(W1922)+grav*mass-$Y$2*V1922</f>
        <v>-0.87803618536065786</v>
      </c>
      <c r="U1923" s="16">
        <f>Table24[[#This Row],[F]]/mass</f>
        <v>-5.8535745690710526</v>
      </c>
      <c r="V1923" s="16">
        <f>U1923*(dt) + V1922</f>
        <v>-1.1069555397693671</v>
      </c>
      <c r="W1923" s="18">
        <f>V1923*dt + W1922</f>
        <v>-0.10207038409896302</v>
      </c>
    </row>
    <row r="1924" spans="1:23" x14ac:dyDescent="0.25">
      <c r="A1924">
        <v>96.1</v>
      </c>
      <c r="B1924">
        <v>0.26300000000000001</v>
      </c>
      <c r="C1924">
        <v>-0.02</v>
      </c>
      <c r="D1924">
        <f t="shared" si="180"/>
        <v>7.3000000000000009E-2</v>
      </c>
      <c r="E1924">
        <f t="shared" si="181"/>
        <v>0.28800000000000003</v>
      </c>
      <c r="F1924" s="24">
        <f t="shared" si="182"/>
        <v>-0.10741950000000001</v>
      </c>
      <c r="G1924" s="24">
        <f t="shared" si="183"/>
        <v>0.26998272000000006</v>
      </c>
      <c r="H1924" s="24">
        <f t="shared" si="184"/>
        <v>3.0000000000000001E-5</v>
      </c>
      <c r="I1924" s="24">
        <f t="shared" ref="I1924:I1987" si="185">F1924+G1924+H1924</f>
        <v>0.16259322000000007</v>
      </c>
      <c r="K1924" s="17">
        <v>1923</v>
      </c>
      <c r="L1924" s="16">
        <f>L1923+dt</f>
        <v>19.220000000000205</v>
      </c>
      <c r="M1924" s="16">
        <f>-springK*(P1923)+grav*mass</f>
        <v>-0.8623019513193263</v>
      </c>
      <c r="N1924" s="16">
        <f>Table2[[#This Row],[F]]/mass</f>
        <v>-5.7486796754621752</v>
      </c>
      <c r="O1924" s="16">
        <f>N1924*(dt) + O1923</f>
        <v>-1.2357185023414166</v>
      </c>
      <c r="P1924" s="18">
        <f>O1924*dt + P1923</f>
        <v>-0.1059359943445622</v>
      </c>
      <c r="R1924" s="17">
        <v>1923</v>
      </c>
      <c r="S1924" s="16">
        <f>S1923+dt</f>
        <v>19.220000000000205</v>
      </c>
      <c r="T1924" s="16">
        <f>-springK*(W1923)+grav*mass-$Y$2*V1923</f>
        <v>-0.80591484397598145</v>
      </c>
      <c r="U1924" s="16">
        <f>Table24[[#This Row],[F]]/mass</f>
        <v>-5.3727656265065429</v>
      </c>
      <c r="V1924" s="16">
        <f>U1924*(dt) + V1923</f>
        <v>-1.1606831960344326</v>
      </c>
      <c r="W1924" s="18">
        <f>V1924*dt + W1923</f>
        <v>-0.11367721605930735</v>
      </c>
    </row>
    <row r="1925" spans="1:23" x14ac:dyDescent="0.25">
      <c r="A1925">
        <v>96.15</v>
      </c>
      <c r="B1925">
        <v>0.26500000000000001</v>
      </c>
      <c r="C1925">
        <v>0.13</v>
      </c>
      <c r="D1925">
        <f t="shared" si="180"/>
        <v>7.1000000000000008E-2</v>
      </c>
      <c r="E1925">
        <f t="shared" si="181"/>
        <v>0.28600000000000003</v>
      </c>
      <c r="F1925" s="24">
        <f t="shared" si="182"/>
        <v>-0.10447650000000001</v>
      </c>
      <c r="G1925" s="24">
        <f t="shared" si="183"/>
        <v>0.26624598000000005</v>
      </c>
      <c r="H1925" s="24">
        <f t="shared" si="184"/>
        <v>1.2675000000000002E-3</v>
      </c>
      <c r="I1925" s="24">
        <f t="shared" si="185"/>
        <v>0.16303698000000003</v>
      </c>
      <c r="K1925" s="17">
        <v>1924</v>
      </c>
      <c r="L1925" s="16">
        <f>L1924+dt</f>
        <v>19.230000000000206</v>
      </c>
      <c r="M1925" s="16">
        <f>-springK*(P1924)+grav*mass</f>
        <v>-0.78185667681690008</v>
      </c>
      <c r="N1925" s="16">
        <f>Table2[[#This Row],[F]]/mass</f>
        <v>-5.2123778454460004</v>
      </c>
      <c r="O1925" s="16">
        <f>N1925*(dt) + O1924</f>
        <v>-1.2878422807958765</v>
      </c>
      <c r="P1925" s="18">
        <f>O1925*dt + P1924</f>
        <v>-0.11881441715252097</v>
      </c>
      <c r="R1925" s="17">
        <v>1924</v>
      </c>
      <c r="S1925" s="16">
        <f>S1924+dt</f>
        <v>19.230000000000206</v>
      </c>
      <c r="T1925" s="16">
        <f>-springK*(W1924)+grav*mass-$Y$2*V1924</f>
        <v>-0.73030064025787478</v>
      </c>
      <c r="U1925" s="16">
        <f>Table24[[#This Row],[F]]/mass</f>
        <v>-4.8686709350524984</v>
      </c>
      <c r="V1925" s="16">
        <f>U1925*(dt) + V1924</f>
        <v>-1.2093699053849576</v>
      </c>
      <c r="W1925" s="18">
        <f>V1925*dt + W1924</f>
        <v>-0.12577091511315691</v>
      </c>
    </row>
    <row r="1926" spans="1:23" x14ac:dyDescent="0.25">
      <c r="A1926">
        <v>96.2</v>
      </c>
      <c r="B1926">
        <v>0.27600000000000002</v>
      </c>
      <c r="C1926">
        <v>0.27</v>
      </c>
      <c r="D1926">
        <f t="shared" si="180"/>
        <v>0.06</v>
      </c>
      <c r="E1926">
        <f t="shared" si="181"/>
        <v>0.27500000000000002</v>
      </c>
      <c r="F1926" s="24">
        <f t="shared" si="182"/>
        <v>-8.8289999999999993E-2</v>
      </c>
      <c r="G1926" s="24">
        <f t="shared" si="183"/>
        <v>0.24615937500000004</v>
      </c>
      <c r="H1926" s="24">
        <f t="shared" si="184"/>
        <v>5.4675000000000001E-3</v>
      </c>
      <c r="I1926" s="24">
        <f t="shared" si="185"/>
        <v>0.16333687500000005</v>
      </c>
      <c r="K1926" s="17">
        <v>1925</v>
      </c>
      <c r="L1926" s="16">
        <f>L1925+dt</f>
        <v>19.240000000000208</v>
      </c>
      <c r="M1926" s="16">
        <f>-springK*(P1925)+grav*mass</f>
        <v>-0.69801814433708853</v>
      </c>
      <c r="N1926" s="16">
        <f>Table2[[#This Row],[F]]/mass</f>
        <v>-4.6534542955805902</v>
      </c>
      <c r="O1926" s="16">
        <f>N1926*(dt) + O1925</f>
        <v>-1.3343768237516824</v>
      </c>
      <c r="P1926" s="18">
        <f>O1926*dt + P1925</f>
        <v>-0.13215818539003779</v>
      </c>
      <c r="R1926" s="17">
        <v>1925</v>
      </c>
      <c r="S1926" s="16">
        <f>S1925+dt</f>
        <v>19.240000000000208</v>
      </c>
      <c r="T1926" s="16">
        <f>-springK*(W1925)+grav*mass-$Y$2*V1925</f>
        <v>-0.65152197270796353</v>
      </c>
      <c r="U1926" s="16">
        <f>Table24[[#This Row],[F]]/mass</f>
        <v>-4.3434798180530905</v>
      </c>
      <c r="V1926" s="16">
        <f>U1926*(dt) + V1925</f>
        <v>-1.2528047035654886</v>
      </c>
      <c r="W1926" s="18">
        <f>V1926*dt + W1925</f>
        <v>-0.13829896214881179</v>
      </c>
    </row>
    <row r="1927" spans="1:23" x14ac:dyDescent="0.25">
      <c r="A1927">
        <v>96.25</v>
      </c>
      <c r="B1927">
        <v>0.29299999999999998</v>
      </c>
      <c r="C1927">
        <v>0.38</v>
      </c>
      <c r="D1927">
        <f t="shared" si="180"/>
        <v>4.3000000000000038E-2</v>
      </c>
      <c r="E1927">
        <f t="shared" si="181"/>
        <v>0.25800000000000006</v>
      </c>
      <c r="F1927" s="24">
        <f t="shared" si="182"/>
        <v>-6.3274500000000053E-2</v>
      </c>
      <c r="G1927" s="24">
        <f t="shared" si="183"/>
        <v>0.21666582000000006</v>
      </c>
      <c r="H1927" s="24">
        <f t="shared" si="184"/>
        <v>1.0829999999999999E-2</v>
      </c>
      <c r="I1927" s="24">
        <f t="shared" si="185"/>
        <v>0.16422132</v>
      </c>
      <c r="K1927" s="17">
        <v>1926</v>
      </c>
      <c r="L1927" s="16">
        <f>L1926+dt</f>
        <v>19.25000000000021</v>
      </c>
      <c r="M1927" s="16">
        <f>-springK*(P1926)+grav*mass</f>
        <v>-0.61115021311085405</v>
      </c>
      <c r="N1927" s="16">
        <f>Table2[[#This Row],[F]]/mass</f>
        <v>-4.0743347540723605</v>
      </c>
      <c r="O1927" s="16">
        <f>N1927*(dt) + O1926</f>
        <v>-1.3751201712924059</v>
      </c>
      <c r="P1927" s="18">
        <f>O1927*dt + P1926</f>
        <v>-0.14590938710296186</v>
      </c>
      <c r="R1927" s="17">
        <v>1926</v>
      </c>
      <c r="S1927" s="16">
        <f>S1926+dt</f>
        <v>19.25000000000021</v>
      </c>
      <c r="T1927" s="16">
        <f>-springK*(W1926)+grav*mass-$Y$2*V1926</f>
        <v>-0.56992095170766977</v>
      </c>
      <c r="U1927" s="16">
        <f>Table24[[#This Row],[F]]/mass</f>
        <v>-3.7994730113844652</v>
      </c>
      <c r="V1927" s="16">
        <f>U1927*(dt) + V1926</f>
        <v>-1.2907994336793331</v>
      </c>
      <c r="W1927" s="18">
        <f>V1927*dt + W1926</f>
        <v>-0.15120695648560512</v>
      </c>
    </row>
    <row r="1928" spans="1:23" x14ac:dyDescent="0.25">
      <c r="A1928">
        <v>96.3</v>
      </c>
      <c r="B1928">
        <v>0.314</v>
      </c>
      <c r="C1928">
        <v>0.44</v>
      </c>
      <c r="D1928">
        <f t="shared" si="180"/>
        <v>2.200000000000002E-2</v>
      </c>
      <c r="E1928">
        <f t="shared" si="181"/>
        <v>0.23700000000000004</v>
      </c>
      <c r="F1928" s="24">
        <f t="shared" si="182"/>
        <v>-3.2373000000000034E-2</v>
      </c>
      <c r="G1928" s="24">
        <f t="shared" si="183"/>
        <v>0.18283009500000005</v>
      </c>
      <c r="H1928" s="24">
        <f t="shared" si="184"/>
        <v>1.4519999999999998E-2</v>
      </c>
      <c r="I1928" s="24">
        <f t="shared" si="185"/>
        <v>0.16497709500000002</v>
      </c>
      <c r="K1928" s="17">
        <v>1927</v>
      </c>
      <c r="L1928" s="16">
        <f>L1927+dt</f>
        <v>19.260000000000211</v>
      </c>
      <c r="M1928" s="16">
        <f>-springK*(P1927)+grav*mass</f>
        <v>-0.52162988995971837</v>
      </c>
      <c r="N1928" s="16">
        <f>Table2[[#This Row],[F]]/mass</f>
        <v>-3.4775325997314561</v>
      </c>
      <c r="O1928" s="16">
        <f>N1928*(dt) + O1927</f>
        <v>-1.4098954972897204</v>
      </c>
      <c r="P1928" s="18">
        <f>O1928*dt + P1927</f>
        <v>-0.16000834207585907</v>
      </c>
      <c r="R1928" s="17">
        <v>1927</v>
      </c>
      <c r="S1928" s="16">
        <f>S1927+dt</f>
        <v>19.260000000000211</v>
      </c>
      <c r="T1928" s="16">
        <f>-springK*(W1927)+grav*mass-$Y$2*V1927</f>
        <v>-0.4858519138450314</v>
      </c>
      <c r="U1928" s="16">
        <f>Table24[[#This Row],[F]]/mass</f>
        <v>-3.2390127589668762</v>
      </c>
      <c r="V1928" s="16">
        <f>U1928*(dt) + V1927</f>
        <v>-1.3231895612690019</v>
      </c>
      <c r="W1928" s="18">
        <f>V1928*dt + W1927</f>
        <v>-0.16443885209829515</v>
      </c>
    </row>
    <row r="1929" spans="1:23" x14ac:dyDescent="0.25">
      <c r="A1929">
        <v>96.35</v>
      </c>
      <c r="B1929">
        <v>0.33700000000000002</v>
      </c>
      <c r="C1929">
        <v>0.46</v>
      </c>
      <c r="D1929">
        <f t="shared" si="180"/>
        <v>-1.0000000000000009E-3</v>
      </c>
      <c r="E1929">
        <f t="shared" si="181"/>
        <v>0.21400000000000002</v>
      </c>
      <c r="F1929" s="24">
        <f t="shared" si="182"/>
        <v>1.4715000000000012E-3</v>
      </c>
      <c r="G1929" s="24">
        <f t="shared" si="183"/>
        <v>0.14906598000000004</v>
      </c>
      <c r="H1929" s="24">
        <f t="shared" si="184"/>
        <v>1.5869999999999999E-2</v>
      </c>
      <c r="I1929" s="24">
        <f t="shared" si="185"/>
        <v>0.16640748000000005</v>
      </c>
      <c r="K1929" s="17">
        <v>1928</v>
      </c>
      <c r="L1929" s="16">
        <f>L1928+dt</f>
        <v>19.270000000000213</v>
      </c>
      <c r="M1929" s="16">
        <f>-springK*(P1928)+grav*mass</f>
        <v>-0.42984569308615761</v>
      </c>
      <c r="N1929" s="16">
        <f>Table2[[#This Row],[F]]/mass</f>
        <v>-2.8656379539077177</v>
      </c>
      <c r="O1929" s="16">
        <f>N1929*(dt) + O1928</f>
        <v>-1.4385518768287975</v>
      </c>
      <c r="P1929" s="18">
        <f>O1929*dt + P1928</f>
        <v>-0.17439386084414704</v>
      </c>
      <c r="R1929" s="17">
        <v>1928</v>
      </c>
      <c r="S1929" s="16">
        <f>S1928+dt</f>
        <v>19.270000000000213</v>
      </c>
      <c r="T1929" s="16">
        <f>-springK*(W1928)+grav*mass-$Y$2*V1928</f>
        <v>-0.39967988327882964</v>
      </c>
      <c r="U1929" s="16">
        <f>Table24[[#This Row],[F]]/mass</f>
        <v>-2.6645325551921979</v>
      </c>
      <c r="V1929" s="16">
        <f>U1929*(dt) + V1928</f>
        <v>-1.3498348868209238</v>
      </c>
      <c r="W1929" s="18">
        <f>V1929*dt + W1928</f>
        <v>-0.17793720096650439</v>
      </c>
    </row>
    <row r="1930" spans="1:23" x14ac:dyDescent="0.25">
      <c r="A1930">
        <v>96.4</v>
      </c>
      <c r="B1930">
        <v>0.36</v>
      </c>
      <c r="C1930">
        <v>0.43</v>
      </c>
      <c r="D1930">
        <f t="shared" si="180"/>
        <v>-2.3999999999999966E-2</v>
      </c>
      <c r="E1930">
        <f t="shared" si="181"/>
        <v>0.19100000000000006</v>
      </c>
      <c r="F1930" s="24">
        <f t="shared" si="182"/>
        <v>3.5315999999999952E-2</v>
      </c>
      <c r="G1930" s="24">
        <f t="shared" si="183"/>
        <v>0.11874565500000006</v>
      </c>
      <c r="H1930" s="24">
        <f t="shared" si="184"/>
        <v>1.3867499999999998E-2</v>
      </c>
      <c r="I1930" s="24">
        <f t="shared" si="185"/>
        <v>0.16792915500000002</v>
      </c>
      <c r="K1930" s="17">
        <v>1929</v>
      </c>
      <c r="L1930" s="16">
        <f>L1929+dt</f>
        <v>19.280000000000214</v>
      </c>
      <c r="M1930" s="16">
        <f>-springK*(P1929)+grav*mass</f>
        <v>-0.33619596590460277</v>
      </c>
      <c r="N1930" s="16">
        <f>Table2[[#This Row],[F]]/mass</f>
        <v>-2.2413064393640187</v>
      </c>
      <c r="O1930" s="16">
        <f>N1930*(dt) + O1929</f>
        <v>-1.4609649412224377</v>
      </c>
      <c r="P1930" s="18">
        <f>O1930*dt + P1929</f>
        <v>-0.18900351025637141</v>
      </c>
      <c r="R1930" s="17">
        <v>1929</v>
      </c>
      <c r="S1930" s="16">
        <f>S1929+dt</f>
        <v>19.280000000000214</v>
      </c>
      <c r="T1930" s="16">
        <f>-springK*(W1929)+grav*mass-$Y$2*V1929</f>
        <v>-0.31177898682123562</v>
      </c>
      <c r="U1930" s="16">
        <f>Table24[[#This Row],[F]]/mass</f>
        <v>-2.0785265788082374</v>
      </c>
      <c r="V1930" s="16">
        <f>U1930*(dt) + V1929</f>
        <v>-1.370620152609006</v>
      </c>
      <c r="W1930" s="18">
        <f>V1930*dt + W1929</f>
        <v>-0.19164340249259446</v>
      </c>
    </row>
    <row r="1931" spans="1:23" x14ac:dyDescent="0.25">
      <c r="A1931">
        <v>96.45</v>
      </c>
      <c r="B1931">
        <v>0.38</v>
      </c>
      <c r="C1931">
        <v>0.36</v>
      </c>
      <c r="D1931">
        <f t="shared" si="180"/>
        <v>-4.3999999999999984E-2</v>
      </c>
      <c r="E1931">
        <f t="shared" si="181"/>
        <v>0.17100000000000004</v>
      </c>
      <c r="F1931" s="24">
        <f t="shared" si="182"/>
        <v>6.4745999999999984E-2</v>
      </c>
      <c r="G1931" s="24">
        <f t="shared" si="183"/>
        <v>9.5179455000000038E-2</v>
      </c>
      <c r="H1931" s="24">
        <f t="shared" si="184"/>
        <v>9.7199999999999995E-3</v>
      </c>
      <c r="I1931" s="24">
        <f t="shared" si="185"/>
        <v>0.16964545500000003</v>
      </c>
      <c r="K1931" s="17">
        <v>1930</v>
      </c>
      <c r="L1931" s="16">
        <f>L1930+dt</f>
        <v>19.290000000000216</v>
      </c>
      <c r="M1931" s="16">
        <f>-springK*(P1930)+grav*mass</f>
        <v>-0.24108714823102217</v>
      </c>
      <c r="N1931" s="16">
        <f>Table2[[#This Row],[F]]/mass</f>
        <v>-1.6072476548734813</v>
      </c>
      <c r="O1931" s="16">
        <f>N1931*(dt) + O1930</f>
        <v>-1.4770374177711725</v>
      </c>
      <c r="P1931" s="18">
        <f>O1931*dt + P1930</f>
        <v>-0.20377388443408315</v>
      </c>
      <c r="R1931" s="17">
        <v>1930</v>
      </c>
      <c r="S1931" s="16">
        <f>S1930+dt</f>
        <v>19.290000000000216</v>
      </c>
      <c r="T1931" s="16">
        <f>-springK*(W1930)+grav*mass-$Y$2*V1930</f>
        <v>-0.22253082962060114</v>
      </c>
      <c r="U1931" s="16">
        <f>Table24[[#This Row],[F]]/mass</f>
        <v>-1.483538864137341</v>
      </c>
      <c r="V1931" s="16">
        <f>U1931*(dt) + V1930</f>
        <v>-1.3854555412503795</v>
      </c>
      <c r="W1931" s="18">
        <f>V1931*dt + W1930</f>
        <v>-0.20549795790509826</v>
      </c>
    </row>
    <row r="1932" spans="1:23" x14ac:dyDescent="0.25">
      <c r="A1932">
        <v>96.5</v>
      </c>
      <c r="B1932">
        <v>0.39600000000000002</v>
      </c>
      <c r="C1932">
        <v>0.25</v>
      </c>
      <c r="D1932">
        <f t="shared" si="180"/>
        <v>-0.06</v>
      </c>
      <c r="E1932">
        <f t="shared" si="181"/>
        <v>0.15500000000000003</v>
      </c>
      <c r="F1932" s="24">
        <f t="shared" si="182"/>
        <v>8.8289999999999993E-2</v>
      </c>
      <c r="G1932" s="24">
        <f t="shared" si="183"/>
        <v>7.8201375000000017E-2</v>
      </c>
      <c r="H1932" s="24">
        <f t="shared" si="184"/>
        <v>4.6874999999999998E-3</v>
      </c>
      <c r="I1932" s="24">
        <f t="shared" si="185"/>
        <v>0.17117887500000001</v>
      </c>
      <c r="K1932" s="17">
        <v>1931</v>
      </c>
      <c r="L1932" s="16">
        <f>L1931+dt</f>
        <v>19.300000000000217</v>
      </c>
      <c r="M1932" s="16">
        <f>-springK*(P1931)+grav*mass</f>
        <v>-0.1449320123341189</v>
      </c>
      <c r="N1932" s="16">
        <f>Table2[[#This Row],[F]]/mass</f>
        <v>-0.96621341556079265</v>
      </c>
      <c r="O1932" s="16">
        <f>N1932*(dt) + O1931</f>
        <v>-1.4866995519267805</v>
      </c>
      <c r="P1932" s="18">
        <f>O1932*dt + P1931</f>
        <v>-0.21864087995335096</v>
      </c>
      <c r="R1932" s="17">
        <v>1931</v>
      </c>
      <c r="S1932" s="16">
        <f>S1931+dt</f>
        <v>19.300000000000217</v>
      </c>
      <c r="T1932" s="16">
        <f>-springK*(W1931)+grav*mass-$Y$2*V1931</f>
        <v>-0.1323228384965601</v>
      </c>
      <c r="U1932" s="16">
        <f>Table24[[#This Row],[F]]/mass</f>
        <v>-0.88215225664373398</v>
      </c>
      <c r="V1932" s="16">
        <f>U1932*(dt) + V1931</f>
        <v>-1.3942770638168169</v>
      </c>
      <c r="W1932" s="18">
        <f>V1932*dt + W1931</f>
        <v>-0.21944072854326643</v>
      </c>
    </row>
    <row r="1933" spans="1:23" x14ac:dyDescent="0.25">
      <c r="A1933">
        <v>96.55</v>
      </c>
      <c r="B1933">
        <v>0.40500000000000003</v>
      </c>
      <c r="C1933">
        <v>0.11</v>
      </c>
      <c r="D1933">
        <f t="shared" si="180"/>
        <v>-6.9000000000000006E-2</v>
      </c>
      <c r="E1933">
        <f t="shared" si="181"/>
        <v>0.14600000000000002</v>
      </c>
      <c r="F1933" s="24">
        <f t="shared" si="182"/>
        <v>0.1015335</v>
      </c>
      <c r="G1933" s="24">
        <f t="shared" si="183"/>
        <v>6.9383580000000014E-2</v>
      </c>
      <c r="H1933" s="24">
        <f t="shared" si="184"/>
        <v>9.0749999999999989E-4</v>
      </c>
      <c r="I1933" s="24">
        <f t="shared" si="185"/>
        <v>0.17182458</v>
      </c>
      <c r="K1933" s="17">
        <v>1932</v>
      </c>
      <c r="L1933" s="16">
        <f>L1932+dt</f>
        <v>19.310000000000219</v>
      </c>
      <c r="M1933" s="16">
        <f>-springK*(P1932)+grav*mass</f>
        <v>-4.814787150368538E-2</v>
      </c>
      <c r="N1933" s="16">
        <f>Table2[[#This Row],[F]]/mass</f>
        <v>-0.32098581002456922</v>
      </c>
      <c r="O1933" s="16">
        <f>N1933*(dt) + O1932</f>
        <v>-1.4899094100270263</v>
      </c>
      <c r="P1933" s="18">
        <f>O1933*dt + P1932</f>
        <v>-0.23353997405362123</v>
      </c>
      <c r="R1933" s="17">
        <v>1932</v>
      </c>
      <c r="S1933" s="16">
        <f>S1932+dt</f>
        <v>19.310000000000219</v>
      </c>
      <c r="T1933" s="16">
        <f>-springK*(W1932)+grav*mass-$Y$2*V1932</f>
        <v>-4.1546580119518804E-2</v>
      </c>
      <c r="U1933" s="16">
        <f>Table24[[#This Row],[F]]/mass</f>
        <v>-0.27697720079679206</v>
      </c>
      <c r="V1933" s="16">
        <f>U1933*(dt) + V1932</f>
        <v>-1.3970468358247849</v>
      </c>
      <c r="W1933" s="18">
        <f>V1933*dt + W1932</f>
        <v>-0.2334111969015143</v>
      </c>
    </row>
    <row r="1934" spans="1:23" x14ac:dyDescent="0.25">
      <c r="A1934">
        <v>96.6</v>
      </c>
      <c r="B1934">
        <v>0.40600000000000003</v>
      </c>
      <c r="C1934">
        <v>-0.05</v>
      </c>
      <c r="D1934">
        <f t="shared" si="180"/>
        <v>-7.0000000000000007E-2</v>
      </c>
      <c r="E1934">
        <f t="shared" si="181"/>
        <v>0.14500000000000002</v>
      </c>
      <c r="F1934" s="24">
        <f t="shared" si="182"/>
        <v>0.10300500000000001</v>
      </c>
      <c r="G1934" s="24">
        <f t="shared" si="183"/>
        <v>6.8436375000000021E-2</v>
      </c>
      <c r="H1934" s="24">
        <f t="shared" si="184"/>
        <v>1.8750000000000003E-4</v>
      </c>
      <c r="I1934" s="24">
        <f t="shared" si="185"/>
        <v>0.17162887500000004</v>
      </c>
      <c r="K1934" s="17">
        <v>1933</v>
      </c>
      <c r="L1934" s="16">
        <f>L1933+dt</f>
        <v>19.320000000000221</v>
      </c>
      <c r="M1934" s="16">
        <f>-springK*(P1933)+grav*mass</f>
        <v>4.8845231089074126E-2</v>
      </c>
      <c r="N1934" s="16">
        <f>Table2[[#This Row],[F]]/mass</f>
        <v>0.32563487392716084</v>
      </c>
      <c r="O1934" s="16">
        <f>N1934*(dt) + O1933</f>
        <v>-1.4866530612877547</v>
      </c>
      <c r="P1934" s="18">
        <f>O1934*dt + P1933</f>
        <v>-0.24840650466649877</v>
      </c>
      <c r="R1934" s="17">
        <v>1933</v>
      </c>
      <c r="S1934" s="16">
        <f>S1933+dt</f>
        <v>19.320000000000221</v>
      </c>
      <c r="T1934" s="16">
        <f>-springK*(W1933)+grav*mass-$Y$2*V1933</f>
        <v>4.9403938664682873E-2</v>
      </c>
      <c r="U1934" s="16">
        <f>Table24[[#This Row],[F]]/mass</f>
        <v>0.32935959109788582</v>
      </c>
      <c r="V1934" s="16">
        <f>U1934*(dt) + V1933</f>
        <v>-1.3937532399138062</v>
      </c>
      <c r="W1934" s="18">
        <f>V1934*dt + W1933</f>
        <v>-0.24734872930065235</v>
      </c>
    </row>
    <row r="1935" spans="1:23" x14ac:dyDescent="0.25">
      <c r="A1935">
        <v>96.65</v>
      </c>
      <c r="B1935">
        <v>0.4</v>
      </c>
      <c r="C1935">
        <v>-0.19</v>
      </c>
      <c r="D1935">
        <f t="shared" si="180"/>
        <v>-6.4000000000000001E-2</v>
      </c>
      <c r="E1935">
        <f t="shared" si="181"/>
        <v>0.15100000000000002</v>
      </c>
      <c r="F1935" s="24">
        <f t="shared" si="182"/>
        <v>9.4175999999999996E-2</v>
      </c>
      <c r="G1935" s="24">
        <f t="shared" si="183"/>
        <v>7.421725500000001E-2</v>
      </c>
      <c r="H1935" s="24">
        <f t="shared" si="184"/>
        <v>2.7074999999999998E-3</v>
      </c>
      <c r="I1935" s="24">
        <f t="shared" si="185"/>
        <v>0.17110075500000002</v>
      </c>
      <c r="K1935" s="17">
        <v>1934</v>
      </c>
      <c r="L1935" s="16">
        <f>L1934+dt</f>
        <v>19.330000000000222</v>
      </c>
      <c r="M1935" s="16">
        <f>-springK*(P1934)+grav*mass</f>
        <v>0.14562634537890684</v>
      </c>
      <c r="N1935" s="16">
        <f>Table2[[#This Row],[F]]/mass</f>
        <v>0.97084230252604564</v>
      </c>
      <c r="O1935" s="16">
        <f>N1935*(dt) + O1934</f>
        <v>-1.4769446382624942</v>
      </c>
      <c r="P1935" s="18">
        <f>O1935*dt + P1934</f>
        <v>-0.26317595104912372</v>
      </c>
      <c r="R1935" s="17">
        <v>1934</v>
      </c>
      <c r="S1935" s="16">
        <f>S1934+dt</f>
        <v>19.330000000000222</v>
      </c>
      <c r="T1935" s="16">
        <f>-springK*(W1934)+grav*mass-$Y$2*V1934</f>
        <v>0.14013398098716051</v>
      </c>
      <c r="U1935" s="16">
        <f>Table24[[#This Row],[F]]/mass</f>
        <v>0.93422653991440341</v>
      </c>
      <c r="V1935" s="16">
        <f>U1935*(dt) + V1934</f>
        <v>-1.3844109745146622</v>
      </c>
      <c r="W1935" s="18">
        <f>V1935*dt + W1934</f>
        <v>-0.26119283904579899</v>
      </c>
    </row>
    <row r="1936" spans="1:23" x14ac:dyDescent="0.25">
      <c r="A1936">
        <v>96.7</v>
      </c>
      <c r="B1936">
        <v>0.38700000000000001</v>
      </c>
      <c r="C1936">
        <v>-0.31</v>
      </c>
      <c r="D1936">
        <f t="shared" si="180"/>
        <v>-5.099999999999999E-2</v>
      </c>
      <c r="E1936">
        <f t="shared" si="181"/>
        <v>0.16400000000000003</v>
      </c>
      <c r="F1936" s="24">
        <f t="shared" si="182"/>
        <v>7.5046499999999988E-2</v>
      </c>
      <c r="G1936" s="24">
        <f t="shared" si="183"/>
        <v>8.7546480000000024E-2</v>
      </c>
      <c r="H1936" s="24">
        <f t="shared" si="184"/>
        <v>7.2075000000000004E-3</v>
      </c>
      <c r="I1936" s="24">
        <f t="shared" si="185"/>
        <v>0.16980048</v>
      </c>
      <c r="K1936" s="17">
        <v>1935</v>
      </c>
      <c r="L1936" s="16">
        <f>L1935+dt</f>
        <v>19.340000000000224</v>
      </c>
      <c r="M1936" s="16">
        <f>-springK*(P1935)+grav*mass</f>
        <v>0.24177544132979545</v>
      </c>
      <c r="N1936" s="16">
        <f>Table2[[#This Row],[F]]/mass</f>
        <v>1.6118362755319697</v>
      </c>
      <c r="O1936" s="16">
        <f>N1936*(dt) + O1935</f>
        <v>-1.4608262755071746</v>
      </c>
      <c r="P1936" s="18">
        <f>O1936*dt + P1935</f>
        <v>-0.27778421380419549</v>
      </c>
      <c r="R1936" s="17">
        <v>1935</v>
      </c>
      <c r="S1936" s="16">
        <f>S1935+dt</f>
        <v>19.340000000000224</v>
      </c>
      <c r="T1936" s="16">
        <f>-springK*(W1935)+grav*mass-$Y$2*V1935</f>
        <v>0.23024979316266589</v>
      </c>
      <c r="U1936" s="16">
        <f>Table24[[#This Row],[F]]/mass</f>
        <v>1.5349986210844393</v>
      </c>
      <c r="V1936" s="16">
        <f>U1936*(dt) + V1935</f>
        <v>-1.3690609883038178</v>
      </c>
      <c r="W1936" s="18">
        <f>V1936*dt + W1935</f>
        <v>-0.27488344892883715</v>
      </c>
    </row>
    <row r="1937" spans="1:23" x14ac:dyDescent="0.25">
      <c r="A1937">
        <v>96.75</v>
      </c>
      <c r="B1937">
        <v>0.36899999999999999</v>
      </c>
      <c r="C1937">
        <v>-0.41</v>
      </c>
      <c r="D1937">
        <f t="shared" si="180"/>
        <v>-3.2999999999999974E-2</v>
      </c>
      <c r="E1937">
        <f t="shared" si="181"/>
        <v>0.18200000000000005</v>
      </c>
      <c r="F1937" s="24">
        <f t="shared" si="182"/>
        <v>4.8559499999999964E-2</v>
      </c>
      <c r="G1937" s="24">
        <f t="shared" si="183"/>
        <v>0.10781862000000007</v>
      </c>
      <c r="H1937" s="24">
        <f t="shared" si="184"/>
        <v>1.2607499999999997E-2</v>
      </c>
      <c r="I1937" s="24">
        <f t="shared" si="185"/>
        <v>0.16898562000000003</v>
      </c>
      <c r="K1937" s="17">
        <v>1936</v>
      </c>
      <c r="L1937" s="16">
        <f>L1936+dt</f>
        <v>19.350000000000225</v>
      </c>
      <c r="M1937" s="16">
        <f>-springK*(P1936)+grav*mass</f>
        <v>0.33687523186531254</v>
      </c>
      <c r="N1937" s="16">
        <f>Table2[[#This Row],[F]]/mass</f>
        <v>2.2458348791020839</v>
      </c>
      <c r="O1937" s="16">
        <f>N1937*(dt) + O1936</f>
        <v>-1.4383679267161538</v>
      </c>
      <c r="P1937" s="18">
        <f>O1937*dt + P1936</f>
        <v>-0.29216789307135704</v>
      </c>
      <c r="R1937" s="17">
        <v>1936</v>
      </c>
      <c r="S1937" s="16">
        <f>S1936+dt</f>
        <v>19.350000000000225</v>
      </c>
      <c r="T1937" s="16">
        <f>-springK*(W1936)+grav*mass-$Y$2*V1936</f>
        <v>0.31936031351503347</v>
      </c>
      <c r="U1937" s="16">
        <f>Table24[[#This Row],[F]]/mass</f>
        <v>2.1290687567668898</v>
      </c>
      <c r="V1937" s="16">
        <f>U1937*(dt) + V1936</f>
        <v>-1.347770300736149</v>
      </c>
      <c r="W1937" s="18">
        <f>V1937*dt + W1936</f>
        <v>-0.28836115193619866</v>
      </c>
    </row>
    <row r="1938" spans="1:23" x14ac:dyDescent="0.25">
      <c r="A1938">
        <v>96.8</v>
      </c>
      <c r="B1938">
        <v>0.34699999999999998</v>
      </c>
      <c r="C1938">
        <v>-0.45</v>
      </c>
      <c r="D1938">
        <f t="shared" si="180"/>
        <v>-1.0999999999999954E-2</v>
      </c>
      <c r="E1938">
        <f t="shared" si="181"/>
        <v>0.20400000000000007</v>
      </c>
      <c r="F1938" s="24">
        <f t="shared" si="182"/>
        <v>1.6186499999999934E-2</v>
      </c>
      <c r="G1938" s="24">
        <f t="shared" si="183"/>
        <v>0.13546008000000009</v>
      </c>
      <c r="H1938" s="24">
        <f t="shared" si="184"/>
        <v>1.51875E-2</v>
      </c>
      <c r="I1938" s="24">
        <f t="shared" si="185"/>
        <v>0.16683408000000002</v>
      </c>
      <c r="K1938" s="17">
        <v>1937</v>
      </c>
      <c r="L1938" s="16">
        <f>L1937+dt</f>
        <v>19.360000000000227</v>
      </c>
      <c r="M1938" s="16">
        <f>-springK*(P1937)+grav*mass</f>
        <v>0.4305129838945343</v>
      </c>
      <c r="N1938" s="16">
        <f>Table2[[#This Row],[F]]/mass</f>
        <v>2.8700865592968956</v>
      </c>
      <c r="O1938" s="16">
        <f>N1938*(dt) + O1937</f>
        <v>-1.4096670611231847</v>
      </c>
      <c r="P1938" s="18">
        <f>O1938*dt + P1937</f>
        <v>-0.30626456368258892</v>
      </c>
      <c r="R1938" s="17">
        <v>1937</v>
      </c>
      <c r="S1938" s="16">
        <f>S1937+dt</f>
        <v>19.360000000000227</v>
      </c>
      <c r="T1938" s="16">
        <f>-springK*(W1937)+grav*mass-$Y$2*V1937</f>
        <v>0.40707886940538934</v>
      </c>
      <c r="U1938" s="16">
        <f>Table24[[#This Row],[F]]/mass</f>
        <v>2.7138591293692622</v>
      </c>
      <c r="V1938" s="16">
        <f>U1938*(dt) + V1937</f>
        <v>-1.3206317094424564</v>
      </c>
      <c r="W1938" s="18">
        <f>V1938*dt + W1937</f>
        <v>-0.3015674690306232</v>
      </c>
    </row>
    <row r="1939" spans="1:23" x14ac:dyDescent="0.25">
      <c r="A1939">
        <v>96.85</v>
      </c>
      <c r="B1939">
        <v>0.32300000000000001</v>
      </c>
      <c r="C1939">
        <v>-0.45</v>
      </c>
      <c r="D1939">
        <f t="shared" si="180"/>
        <v>1.3000000000000012E-2</v>
      </c>
      <c r="E1939">
        <f t="shared" si="181"/>
        <v>0.22800000000000004</v>
      </c>
      <c r="F1939" s="24">
        <f t="shared" si="182"/>
        <v>-1.9129500000000018E-2</v>
      </c>
      <c r="G1939" s="24">
        <f t="shared" si="183"/>
        <v>0.16920792000000004</v>
      </c>
      <c r="H1939" s="24">
        <f t="shared" si="184"/>
        <v>1.51875E-2</v>
      </c>
      <c r="I1939" s="24">
        <f t="shared" si="185"/>
        <v>0.16526592000000001</v>
      </c>
      <c r="K1939" s="17">
        <v>1938</v>
      </c>
      <c r="L1939" s="16">
        <f>L1938+dt</f>
        <v>19.370000000000228</v>
      </c>
      <c r="M1939" s="16">
        <f>-springK*(P1938)+grav*mass</f>
        <v>0.52228230957365374</v>
      </c>
      <c r="N1939" s="16">
        <f>Table2[[#This Row],[F]]/mass</f>
        <v>3.4818820638243584</v>
      </c>
      <c r="O1939" s="16">
        <f>N1939*(dt) + O1938</f>
        <v>-1.3748482404849411</v>
      </c>
      <c r="P1939" s="18">
        <f>O1939*dt + P1938</f>
        <v>-0.32001304608743836</v>
      </c>
      <c r="R1939" s="17">
        <v>1938</v>
      </c>
      <c r="S1939" s="16">
        <f>S1938+dt</f>
        <v>19.370000000000228</v>
      </c>
      <c r="T1939" s="16">
        <f>-springK*(W1938)+grav*mass-$Y$2*V1938</f>
        <v>0.4930248550987994</v>
      </c>
      <c r="U1939" s="16">
        <f>Table24[[#This Row],[F]]/mass</f>
        <v>3.2868323673253292</v>
      </c>
      <c r="V1939" s="16">
        <f>U1939*(dt) + V1938</f>
        <v>-1.2877633857692032</v>
      </c>
      <c r="W1939" s="18">
        <f>V1939*dt + W1938</f>
        <v>-0.31444510288831523</v>
      </c>
    </row>
    <row r="1940" spans="1:23" x14ac:dyDescent="0.25">
      <c r="A1940">
        <v>96.9</v>
      </c>
      <c r="B1940">
        <v>0.30099999999999999</v>
      </c>
      <c r="C1940">
        <v>-0.41</v>
      </c>
      <c r="D1940">
        <f t="shared" si="180"/>
        <v>3.5000000000000031E-2</v>
      </c>
      <c r="E1940">
        <f t="shared" si="181"/>
        <v>0.25000000000000006</v>
      </c>
      <c r="F1940" s="24">
        <f t="shared" si="182"/>
        <v>-5.1502500000000048E-2</v>
      </c>
      <c r="G1940" s="24">
        <f t="shared" si="183"/>
        <v>0.20343750000000008</v>
      </c>
      <c r="H1940" s="24">
        <f t="shared" si="184"/>
        <v>1.2607499999999997E-2</v>
      </c>
      <c r="I1940" s="24">
        <f t="shared" si="185"/>
        <v>0.16454250000000004</v>
      </c>
      <c r="K1940" s="17">
        <v>1939</v>
      </c>
      <c r="L1940" s="16">
        <f>L1939+dt</f>
        <v>19.38000000000023</v>
      </c>
      <c r="M1940" s="16">
        <f>-springK*(P1939)+grav*mass</f>
        <v>0.61178493002922374</v>
      </c>
      <c r="N1940" s="16">
        <f>Table2[[#This Row],[F]]/mass</f>
        <v>4.0785662001948255</v>
      </c>
      <c r="O1940" s="16">
        <f>N1940*(dt) + O1939</f>
        <v>-1.3340625784829929</v>
      </c>
      <c r="P1940" s="18">
        <f>O1940*dt + P1939</f>
        <v>-0.33335367187226828</v>
      </c>
      <c r="R1940" s="17">
        <v>1939</v>
      </c>
      <c r="S1940" s="16">
        <f>S1939+dt</f>
        <v>19.38000000000023</v>
      </c>
      <c r="T1940" s="16">
        <f>-springK*(W1939)+grav*mass-$Y$2*V1939</f>
        <v>0.57682538318870125</v>
      </c>
      <c r="U1940" s="16">
        <f>Table24[[#This Row],[F]]/mass</f>
        <v>3.8455025545913419</v>
      </c>
      <c r="V1940" s="16">
        <f>U1940*(dt) + V1939</f>
        <v>-1.2493083602232897</v>
      </c>
      <c r="W1940" s="18">
        <f>V1940*dt + W1939</f>
        <v>-0.32693818649054812</v>
      </c>
    </row>
    <row r="1941" spans="1:23" x14ac:dyDescent="0.25">
      <c r="A1941">
        <v>96.95</v>
      </c>
      <c r="B1941">
        <v>0.28299999999999997</v>
      </c>
      <c r="C1941">
        <v>-0.31</v>
      </c>
      <c r="D1941">
        <f t="shared" si="180"/>
        <v>5.3000000000000047E-2</v>
      </c>
      <c r="E1941">
        <f t="shared" si="181"/>
        <v>0.26800000000000007</v>
      </c>
      <c r="F1941" s="24">
        <f t="shared" si="182"/>
        <v>-7.7989500000000073E-2</v>
      </c>
      <c r="G1941" s="24">
        <f t="shared" si="183"/>
        <v>0.23378712000000013</v>
      </c>
      <c r="H1941" s="24">
        <f t="shared" si="184"/>
        <v>7.2075000000000004E-3</v>
      </c>
      <c r="I1941" s="24">
        <f t="shared" si="185"/>
        <v>0.16300512000000006</v>
      </c>
      <c r="K1941" s="17">
        <v>1940</v>
      </c>
      <c r="L1941" s="16">
        <f>L1940+dt</f>
        <v>19.390000000000231</v>
      </c>
      <c r="M1941" s="16">
        <f>-springK*(P1940)+grav*mass</f>
        <v>0.69863240388846637</v>
      </c>
      <c r="N1941" s="16">
        <f>Table2[[#This Row],[F]]/mass</f>
        <v>4.6575493592564428</v>
      </c>
      <c r="O1941" s="16">
        <f>N1941*(dt) + O1940</f>
        <v>-1.2874870848904285</v>
      </c>
      <c r="P1941" s="18">
        <f>O1941*dt + P1940</f>
        <v>-0.34622854272117254</v>
      </c>
      <c r="R1941" s="17">
        <v>1940</v>
      </c>
      <c r="S1941" s="16">
        <f>S1940+dt</f>
        <v>19.390000000000231</v>
      </c>
      <c r="T1941" s="16">
        <f>-springK*(W1940)+grav*mass-$Y$2*V1940</f>
        <v>0.65811690241369136</v>
      </c>
      <c r="U1941" s="16">
        <f>Table24[[#This Row],[F]]/mass</f>
        <v>4.3874460160912756</v>
      </c>
      <c r="V1941" s="16">
        <f>U1941*(dt) + V1940</f>
        <v>-1.2054339000623771</v>
      </c>
      <c r="W1941" s="18">
        <f>V1941*dt + W1940</f>
        <v>-0.33899252549117187</v>
      </c>
    </row>
    <row r="1942" spans="1:23" x14ac:dyDescent="0.25">
      <c r="A1942">
        <v>97</v>
      </c>
      <c r="B1942">
        <v>0.27</v>
      </c>
      <c r="C1942">
        <v>-0.19</v>
      </c>
      <c r="D1942">
        <f t="shared" si="180"/>
        <v>6.6000000000000003E-2</v>
      </c>
      <c r="E1942">
        <f t="shared" si="181"/>
        <v>0.28100000000000003</v>
      </c>
      <c r="F1942" s="24">
        <f t="shared" si="182"/>
        <v>-9.7119000000000011E-2</v>
      </c>
      <c r="G1942" s="24">
        <f t="shared" si="183"/>
        <v>0.25701805500000002</v>
      </c>
      <c r="H1942" s="24">
        <f t="shared" si="184"/>
        <v>2.7074999999999998E-3</v>
      </c>
      <c r="I1942" s="24">
        <f t="shared" si="185"/>
        <v>0.16260655500000001</v>
      </c>
      <c r="K1942" s="17">
        <v>1941</v>
      </c>
      <c r="L1942" s="16">
        <f>L1941+dt</f>
        <v>19.400000000000233</v>
      </c>
      <c r="M1942" s="16">
        <f>-springK*(P1941)+grav*mass</f>
        <v>0.78244781311483291</v>
      </c>
      <c r="N1942" s="16">
        <f>Table2[[#This Row],[F]]/mass</f>
        <v>5.2163187540988867</v>
      </c>
      <c r="O1942" s="16">
        <f>N1942*(dt) + O1941</f>
        <v>-1.2353238973494396</v>
      </c>
      <c r="P1942" s="18">
        <f>O1942*dt + P1941</f>
        <v>-0.35858178169466692</v>
      </c>
      <c r="R1942" s="17">
        <v>1941</v>
      </c>
      <c r="S1942" s="16">
        <f>S1941+dt</f>
        <v>19.400000000000233</v>
      </c>
      <c r="T1942" s="16">
        <f>-springK*(W1941)+grav*mass-$Y$2*V1941</f>
        <v>0.73654677484759101</v>
      </c>
      <c r="U1942" s="16">
        <f>Table24[[#This Row],[F]]/mass</f>
        <v>4.9103118323172739</v>
      </c>
      <c r="V1942" s="16">
        <f>U1942*(dt) + V1941</f>
        <v>-1.1563307817392043</v>
      </c>
      <c r="W1942" s="18">
        <f>V1942*dt + W1941</f>
        <v>-0.35055583330856394</v>
      </c>
    </row>
    <row r="1943" spans="1:23" x14ac:dyDescent="0.25">
      <c r="A1943">
        <v>97.05</v>
      </c>
      <c r="B1943">
        <v>0.26300000000000001</v>
      </c>
      <c r="C1943">
        <v>-0.05</v>
      </c>
      <c r="D1943">
        <f t="shared" si="180"/>
        <v>7.3000000000000009E-2</v>
      </c>
      <c r="E1943">
        <f t="shared" si="181"/>
        <v>0.28800000000000003</v>
      </c>
      <c r="F1943" s="24">
        <f t="shared" si="182"/>
        <v>-0.10741950000000001</v>
      </c>
      <c r="G1943" s="24">
        <f t="shared" si="183"/>
        <v>0.26998272000000006</v>
      </c>
      <c r="H1943" s="24">
        <f t="shared" si="184"/>
        <v>1.8750000000000003E-4</v>
      </c>
      <c r="I1943" s="24">
        <f t="shared" si="185"/>
        <v>0.16275072000000007</v>
      </c>
      <c r="K1943" s="17">
        <v>1942</v>
      </c>
      <c r="L1943" s="16">
        <f>L1942+dt</f>
        <v>19.410000000000235</v>
      </c>
      <c r="M1943" s="16">
        <f>-springK*(P1942)+grav*mass</f>
        <v>0.8628673988322817</v>
      </c>
      <c r="N1943" s="16">
        <f>Table2[[#This Row],[F]]/mass</f>
        <v>5.7524493255485449</v>
      </c>
      <c r="O1943" s="16">
        <f>N1943*(dt) + O1942</f>
        <v>-1.1777994040939541</v>
      </c>
      <c r="P1943" s="18">
        <f>O1943*dt + P1942</f>
        <v>-0.37035977573560647</v>
      </c>
      <c r="R1943" s="17">
        <v>1942</v>
      </c>
      <c r="S1943" s="16">
        <f>S1942+dt</f>
        <v>19.410000000000235</v>
      </c>
      <c r="T1943" s="16">
        <f>-springK*(W1942)+grav*mass-$Y$2*V1942</f>
        <v>0.8117748056204902</v>
      </c>
      <c r="U1943" s="16">
        <f>Table24[[#This Row],[F]]/mass</f>
        <v>5.4118320374699351</v>
      </c>
      <c r="V1943" s="16">
        <f>U1943*(dt) + V1942</f>
        <v>-1.102212461364505</v>
      </c>
      <c r="W1943" s="18">
        <f>V1943*dt + W1942</f>
        <v>-0.36157795792220898</v>
      </c>
    </row>
    <row r="1944" spans="1:23" x14ac:dyDescent="0.25">
      <c r="A1944">
        <v>97.1</v>
      </c>
      <c r="B1944">
        <v>0.26500000000000001</v>
      </c>
      <c r="C1944">
        <v>0.1</v>
      </c>
      <c r="D1944">
        <f t="shared" si="180"/>
        <v>7.1000000000000008E-2</v>
      </c>
      <c r="E1944">
        <f t="shared" si="181"/>
        <v>0.28600000000000003</v>
      </c>
      <c r="F1944" s="24">
        <f t="shared" si="182"/>
        <v>-0.10447650000000001</v>
      </c>
      <c r="G1944" s="24">
        <f t="shared" si="183"/>
        <v>0.26624598000000005</v>
      </c>
      <c r="H1944" s="24">
        <f t="shared" si="184"/>
        <v>7.5000000000000012E-4</v>
      </c>
      <c r="I1944" s="24">
        <f t="shared" si="185"/>
        <v>0.16251948000000002</v>
      </c>
      <c r="K1944" s="17">
        <v>1943</v>
      </c>
      <c r="L1944" s="16">
        <f>L1943+dt</f>
        <v>19.420000000000236</v>
      </c>
      <c r="M1944" s="16">
        <f>-springK*(P1943)+grav*mass</f>
        <v>0.93954214003879799</v>
      </c>
      <c r="N1944" s="16">
        <f>Table2[[#This Row],[F]]/mass</f>
        <v>6.2636142669253205</v>
      </c>
      <c r="O1944" s="16">
        <f>N1944*(dt) + O1943</f>
        <v>-1.1151632614247009</v>
      </c>
      <c r="P1944" s="18">
        <f>O1944*dt + P1943</f>
        <v>-0.38151140834985348</v>
      </c>
      <c r="R1944" s="17">
        <v>1943</v>
      </c>
      <c r="S1944" s="16">
        <f>S1943+dt</f>
        <v>19.420000000000236</v>
      </c>
      <c r="T1944" s="16">
        <f>-springK*(W1943)+grav*mass-$Y$2*V1943</f>
        <v>0.88347471853494486</v>
      </c>
      <c r="U1944" s="16">
        <f>Table24[[#This Row],[F]]/mass</f>
        <v>5.8898314568996328</v>
      </c>
      <c r="V1944" s="16">
        <f>U1944*(dt) + V1943</f>
        <v>-1.0433141467955087</v>
      </c>
      <c r="W1944" s="18">
        <f>V1944*dt + W1943</f>
        <v>-0.37201109939016408</v>
      </c>
    </row>
    <row r="1945" spans="1:23" x14ac:dyDescent="0.25">
      <c r="A1945">
        <v>97.15</v>
      </c>
      <c r="B1945">
        <v>0.27300000000000002</v>
      </c>
      <c r="C1945">
        <v>0.24</v>
      </c>
      <c r="D1945">
        <f t="shared" si="180"/>
        <v>6.3E-2</v>
      </c>
      <c r="E1945">
        <f t="shared" si="181"/>
        <v>0.27800000000000002</v>
      </c>
      <c r="F1945" s="24">
        <f t="shared" si="182"/>
        <v>-9.2704500000000009E-2</v>
      </c>
      <c r="G1945" s="24">
        <f t="shared" si="183"/>
        <v>0.25155942000000003</v>
      </c>
      <c r="H1945" s="24">
        <f t="shared" si="184"/>
        <v>4.3200000000000001E-3</v>
      </c>
      <c r="I1945" s="24">
        <f t="shared" si="185"/>
        <v>0.16317492</v>
      </c>
      <c r="K1945" s="17">
        <v>1944</v>
      </c>
      <c r="L1945" s="16">
        <f>L1944+dt</f>
        <v>19.430000000000238</v>
      </c>
      <c r="M1945" s="16">
        <f>-springK*(P1944)+grav*mass</f>
        <v>1.0121392683575461</v>
      </c>
      <c r="N1945" s="16">
        <f>Table2[[#This Row],[F]]/mass</f>
        <v>6.7475951223836406</v>
      </c>
      <c r="O1945" s="16">
        <f>N1945*(dt) + O1944</f>
        <v>-1.0476873102008646</v>
      </c>
      <c r="P1945" s="18">
        <f>O1945*dt + P1944</f>
        <v>-0.3919882814518621</v>
      </c>
      <c r="R1945" s="17">
        <v>1944</v>
      </c>
      <c r="S1945" s="16">
        <f>S1944+dt</f>
        <v>19.430000000000238</v>
      </c>
      <c r="T1945" s="16">
        <f>-springK*(W1944)+grav*mass-$Y$2*V1944</f>
        <v>0.95133557117676337</v>
      </c>
      <c r="U1945" s="16">
        <f>Table24[[#This Row],[F]]/mass</f>
        <v>6.3422371411784226</v>
      </c>
      <c r="V1945" s="16">
        <f>U1945*(dt) + V1944</f>
        <v>-0.97989177538372452</v>
      </c>
      <c r="W1945" s="18">
        <f>V1945*dt + W1944</f>
        <v>-0.38181001714400131</v>
      </c>
    </row>
    <row r="1946" spans="1:23" x14ac:dyDescent="0.25">
      <c r="A1946">
        <v>97.2</v>
      </c>
      <c r="B1946">
        <v>0.28899999999999998</v>
      </c>
      <c r="C1946">
        <v>0.36</v>
      </c>
      <c r="D1946">
        <f t="shared" si="180"/>
        <v>4.7000000000000042E-2</v>
      </c>
      <c r="E1946">
        <f t="shared" si="181"/>
        <v>0.26200000000000007</v>
      </c>
      <c r="F1946" s="24">
        <f t="shared" si="182"/>
        <v>-6.9160500000000055E-2</v>
      </c>
      <c r="G1946" s="24">
        <f t="shared" si="183"/>
        <v>0.22343622000000013</v>
      </c>
      <c r="H1946" s="24">
        <f t="shared" si="184"/>
        <v>9.7199999999999995E-3</v>
      </c>
      <c r="I1946" s="24">
        <f t="shared" si="185"/>
        <v>0.16399572000000007</v>
      </c>
      <c r="K1946" s="17">
        <v>1945</v>
      </c>
      <c r="L1946" s="16">
        <f>L1945+dt</f>
        <v>19.440000000000239</v>
      </c>
      <c r="M1946" s="16">
        <f>-springK*(P1945)+grav*mass</f>
        <v>1.080343712251622</v>
      </c>
      <c r="N1946" s="16">
        <f>Table2[[#This Row],[F]]/mass</f>
        <v>7.202291415010813</v>
      </c>
      <c r="O1946" s="16">
        <f>N1946*(dt) + O1945</f>
        <v>-0.9756643960507565</v>
      </c>
      <c r="P1946" s="18">
        <f>O1946*dt + P1945</f>
        <v>-0.40174492541236967</v>
      </c>
      <c r="R1946" s="17">
        <v>1945</v>
      </c>
      <c r="S1946" s="16">
        <f>S1945+dt</f>
        <v>19.440000000000239</v>
      </c>
      <c r="T1946" s="16">
        <f>-springK*(W1945)+grav*mass-$Y$2*V1945</f>
        <v>1.0150631033828323</v>
      </c>
      <c r="U1946" s="16">
        <f>Table24[[#This Row],[F]]/mass</f>
        <v>6.7670873558855495</v>
      </c>
      <c r="V1946" s="16">
        <f>U1946*(dt) + V1945</f>
        <v>-0.91222090182486903</v>
      </c>
      <c r="W1946" s="18">
        <f>V1946*dt + W1945</f>
        <v>-0.39093222616224999</v>
      </c>
    </row>
    <row r="1947" spans="1:23" x14ac:dyDescent="0.25">
      <c r="A1947">
        <v>97.25</v>
      </c>
      <c r="B1947">
        <v>0.309</v>
      </c>
      <c r="C1947">
        <v>0.43</v>
      </c>
      <c r="D1947">
        <f t="shared" si="180"/>
        <v>2.7000000000000024E-2</v>
      </c>
      <c r="E1947">
        <f t="shared" si="181"/>
        <v>0.24200000000000005</v>
      </c>
      <c r="F1947" s="24">
        <f t="shared" si="182"/>
        <v>-3.9730500000000037E-2</v>
      </c>
      <c r="G1947" s="24">
        <f t="shared" si="183"/>
        <v>0.19062582000000008</v>
      </c>
      <c r="H1947" s="24">
        <f t="shared" si="184"/>
        <v>1.3867499999999998E-2</v>
      </c>
      <c r="I1947" s="24">
        <f t="shared" si="185"/>
        <v>0.16476282000000006</v>
      </c>
      <c r="K1947" s="17">
        <v>1946</v>
      </c>
      <c r="L1947" s="16">
        <f>L1946+dt</f>
        <v>19.450000000000241</v>
      </c>
      <c r="M1947" s="16">
        <f>-springK*(P1946)+grav*mass</f>
        <v>1.1438594644345266</v>
      </c>
      <c r="N1947" s="16">
        <f>Table2[[#This Row],[F]]/mass</f>
        <v>7.6257297628968441</v>
      </c>
      <c r="O1947" s="16">
        <f>N1947*(dt) + O1946</f>
        <v>-0.89940709842178801</v>
      </c>
      <c r="P1947" s="18">
        <f>O1947*dt + P1946</f>
        <v>-0.41073899639658756</v>
      </c>
      <c r="R1947" s="17">
        <v>1946</v>
      </c>
      <c r="S1947" s="16">
        <f>S1946+dt</f>
        <v>19.450000000000241</v>
      </c>
      <c r="T1947" s="16">
        <f>-springK*(W1946)+grav*mass-$Y$2*V1946</f>
        <v>1.074381013218072</v>
      </c>
      <c r="U1947" s="16">
        <f>Table24[[#This Row],[F]]/mass</f>
        <v>7.1625400881204806</v>
      </c>
      <c r="V1947" s="16">
        <f>U1947*(dt) + V1946</f>
        <v>-0.8405955009436642</v>
      </c>
      <c r="W1947" s="18">
        <f>V1947*dt + W1946</f>
        <v>-0.39933818117168662</v>
      </c>
    </row>
    <row r="1948" spans="1:23" x14ac:dyDescent="0.25">
      <c r="A1948">
        <v>97.3</v>
      </c>
      <c r="B1948">
        <v>0.33200000000000002</v>
      </c>
      <c r="C1948">
        <v>0.46</v>
      </c>
      <c r="D1948">
        <f t="shared" si="180"/>
        <v>4.0000000000000036E-3</v>
      </c>
      <c r="E1948">
        <f t="shared" si="181"/>
        <v>0.21900000000000003</v>
      </c>
      <c r="F1948" s="24">
        <f t="shared" si="182"/>
        <v>-5.8860000000000049E-3</v>
      </c>
      <c r="G1948" s="24">
        <f t="shared" si="183"/>
        <v>0.15611305500000003</v>
      </c>
      <c r="H1948" s="24">
        <f t="shared" si="184"/>
        <v>1.5869999999999999E-2</v>
      </c>
      <c r="I1948" s="24">
        <f t="shared" si="185"/>
        <v>0.16609705500000002</v>
      </c>
      <c r="K1948" s="17">
        <v>1947</v>
      </c>
      <c r="L1948" s="16">
        <f>L1947+dt</f>
        <v>19.460000000000242</v>
      </c>
      <c r="M1948" s="16">
        <f>-springK*(P1947)+grav*mass</f>
        <v>1.2024108665417848</v>
      </c>
      <c r="N1948" s="16">
        <f>Table2[[#This Row],[F]]/mass</f>
        <v>8.0160724436118986</v>
      </c>
      <c r="O1948" s="16">
        <f>N1948*(dt) + O1947</f>
        <v>-0.81924637398566902</v>
      </c>
      <c r="P1948" s="18">
        <f>O1948*dt + P1947</f>
        <v>-0.41893146013644428</v>
      </c>
      <c r="R1948" s="17">
        <v>1947</v>
      </c>
      <c r="S1948" s="16">
        <f>S1947+dt</f>
        <v>19.460000000000242</v>
      </c>
      <c r="T1948" s="16">
        <f>-springK*(W1947)+grav*mass-$Y$2*V1947</f>
        <v>1.1290321549286233</v>
      </c>
      <c r="U1948" s="16">
        <f>Table24[[#This Row],[F]]/mass</f>
        <v>7.5268810328574887</v>
      </c>
      <c r="V1948" s="16">
        <f>U1948*(dt) + V1947</f>
        <v>-0.76532669061508929</v>
      </c>
      <c r="W1948" s="18">
        <f>V1948*dt + W1947</f>
        <v>-0.40699144807783749</v>
      </c>
    </row>
    <row r="1949" spans="1:23" x14ac:dyDescent="0.25">
      <c r="A1949">
        <v>97.35</v>
      </c>
      <c r="B1949">
        <v>0.35499999999999998</v>
      </c>
      <c r="C1949">
        <v>0.44</v>
      </c>
      <c r="D1949">
        <f t="shared" si="180"/>
        <v>-1.8999999999999961E-2</v>
      </c>
      <c r="E1949">
        <f t="shared" si="181"/>
        <v>0.19600000000000006</v>
      </c>
      <c r="F1949" s="24">
        <f t="shared" si="182"/>
        <v>2.7958499999999942E-2</v>
      </c>
      <c r="G1949" s="24">
        <f t="shared" si="183"/>
        <v>0.12504408000000009</v>
      </c>
      <c r="H1949" s="24">
        <f t="shared" si="184"/>
        <v>1.4519999999999998E-2</v>
      </c>
      <c r="I1949" s="24">
        <f t="shared" si="185"/>
        <v>0.16752258000000003</v>
      </c>
      <c r="K1949" s="17">
        <v>1948</v>
      </c>
      <c r="L1949" s="16">
        <f>L1948+dt</f>
        <v>19.470000000000244</v>
      </c>
      <c r="M1949" s="16">
        <f>-springK*(P1948)+grav*mass</f>
        <v>1.2557438054882522</v>
      </c>
      <c r="N1949" s="16">
        <f>Table2[[#This Row],[F]]/mass</f>
        <v>8.3716253699216807</v>
      </c>
      <c r="O1949" s="16">
        <f>N1949*(dt) + O1948</f>
        <v>-0.73553012028645215</v>
      </c>
      <c r="P1949" s="18">
        <f>O1949*dt + P1948</f>
        <v>-0.42628676133930882</v>
      </c>
      <c r="R1949" s="17">
        <v>1948</v>
      </c>
      <c r="S1949" s="16">
        <f>S1948+dt</f>
        <v>19.470000000000244</v>
      </c>
      <c r="T1949" s="16">
        <f>-springK*(W1948)+grav*mass-$Y$2*V1948</f>
        <v>1.1787796536773372</v>
      </c>
      <c r="U1949" s="16">
        <f>Table24[[#This Row],[F]]/mass</f>
        <v>7.8585310245155817</v>
      </c>
      <c r="V1949" s="16">
        <f>U1949*(dt) + V1948</f>
        <v>-0.68674138036993349</v>
      </c>
      <c r="W1949" s="18">
        <f>V1949*dt + W1948</f>
        <v>-0.41385886188153681</v>
      </c>
    </row>
    <row r="1950" spans="1:23" x14ac:dyDescent="0.25">
      <c r="A1950">
        <v>97.4</v>
      </c>
      <c r="B1950">
        <v>0.376</v>
      </c>
      <c r="C1950">
        <v>0.38</v>
      </c>
      <c r="D1950">
        <f t="shared" si="180"/>
        <v>-3.999999999999998E-2</v>
      </c>
      <c r="E1950">
        <f t="shared" si="181"/>
        <v>0.17500000000000004</v>
      </c>
      <c r="F1950" s="24">
        <f t="shared" si="182"/>
        <v>5.8859999999999968E-2</v>
      </c>
      <c r="G1950" s="24">
        <f t="shared" si="183"/>
        <v>9.9684375000000047E-2</v>
      </c>
      <c r="H1950" s="24">
        <f t="shared" si="184"/>
        <v>1.0829999999999999E-2</v>
      </c>
      <c r="I1950" s="24">
        <f t="shared" si="185"/>
        <v>0.16937437500000002</v>
      </c>
      <c r="K1950" s="17">
        <v>1949</v>
      </c>
      <c r="L1950" s="16">
        <f>L1949+dt</f>
        <v>19.480000000000246</v>
      </c>
      <c r="M1950" s="16">
        <f>-springK*(P1949)+grav*mass</f>
        <v>1.3036268163189002</v>
      </c>
      <c r="N1950" s="16">
        <f>Table2[[#This Row],[F]]/mass</f>
        <v>8.6908454421260011</v>
      </c>
      <c r="O1950" s="16">
        <f>N1950*(dt) + O1949</f>
        <v>-0.6486216658651921</v>
      </c>
      <c r="P1950" s="18">
        <f>O1950*dt + P1949</f>
        <v>-0.43277297799796072</v>
      </c>
      <c r="R1950" s="17">
        <v>1949</v>
      </c>
      <c r="S1950" s="16">
        <f>S1949+dt</f>
        <v>19.480000000000246</v>
      </c>
      <c r="T1950" s="16">
        <f>-springK*(W1949)+grav*mass-$Y$2*V1949</f>
        <v>1.2234079322291744</v>
      </c>
      <c r="U1950" s="16">
        <f>Table24[[#This Row],[F]]/mass</f>
        <v>8.1560528815278293</v>
      </c>
      <c r="V1950" s="16">
        <f>U1950*(dt) + V1949</f>
        <v>-0.60518085155465517</v>
      </c>
      <c r="W1950" s="18">
        <f>V1950*dt + W1949</f>
        <v>-0.41991067039708335</v>
      </c>
    </row>
    <row r="1951" spans="1:23" x14ac:dyDescent="0.25">
      <c r="A1951">
        <v>97.45</v>
      </c>
      <c r="B1951">
        <v>0.39200000000000002</v>
      </c>
      <c r="C1951">
        <v>0.27</v>
      </c>
      <c r="D1951">
        <f t="shared" si="180"/>
        <v>-5.5999999999999994E-2</v>
      </c>
      <c r="E1951">
        <f t="shared" si="181"/>
        <v>0.15900000000000003</v>
      </c>
      <c r="F1951" s="24">
        <f t="shared" si="182"/>
        <v>8.2404000000000005E-2</v>
      </c>
      <c r="G1951" s="24">
        <f t="shared" si="183"/>
        <v>8.2289655000000031E-2</v>
      </c>
      <c r="H1951" s="24">
        <f t="shared" si="184"/>
        <v>5.4675000000000001E-3</v>
      </c>
      <c r="I1951" s="24">
        <f t="shared" si="185"/>
        <v>0.17016115500000006</v>
      </c>
      <c r="K1951" s="17">
        <v>1950</v>
      </c>
      <c r="L1951" s="16">
        <f>L1950+dt</f>
        <v>19.490000000000247</v>
      </c>
      <c r="M1951" s="16">
        <f>-springK*(P1950)+grav*mass</f>
        <v>1.3458520867667241</v>
      </c>
      <c r="N1951" s="16">
        <f>Table2[[#This Row],[F]]/mass</f>
        <v>8.9723472451114947</v>
      </c>
      <c r="O1951" s="16">
        <f>N1951*(dt) + O1950</f>
        <v>-0.55889819341407709</v>
      </c>
      <c r="P1951" s="18">
        <f>O1951*dt + P1950</f>
        <v>-0.43836195993210147</v>
      </c>
      <c r="R1951" s="17">
        <v>1950</v>
      </c>
      <c r="S1951" s="16">
        <f>S1950+dt</f>
        <v>19.490000000000247</v>
      </c>
      <c r="T1951" s="16">
        <f>-springK*(W1950)+grav*mass-$Y$2*V1950</f>
        <v>1.2627236451365671</v>
      </c>
      <c r="U1951" s="16">
        <f>Table24[[#This Row],[F]]/mass</f>
        <v>8.4181576342437818</v>
      </c>
      <c r="V1951" s="16">
        <f>U1951*(dt) + V1950</f>
        <v>-0.52099927521221734</v>
      </c>
      <c r="W1951" s="18">
        <f>V1951*dt + W1950</f>
        <v>-0.42512066314920555</v>
      </c>
    </row>
    <row r="1952" spans="1:23" x14ac:dyDescent="0.25">
      <c r="A1952">
        <v>97.5</v>
      </c>
      <c r="B1952">
        <v>0.40300000000000002</v>
      </c>
      <c r="C1952">
        <v>0.14000000000000001</v>
      </c>
      <c r="D1952">
        <f t="shared" si="180"/>
        <v>-6.7000000000000004E-2</v>
      </c>
      <c r="E1952">
        <f t="shared" si="181"/>
        <v>0.14800000000000002</v>
      </c>
      <c r="F1952" s="24">
        <f t="shared" si="182"/>
        <v>9.8590499999999998E-2</v>
      </c>
      <c r="G1952" s="24">
        <f t="shared" si="183"/>
        <v>7.1297520000000017E-2</v>
      </c>
      <c r="H1952" s="24">
        <f t="shared" si="184"/>
        <v>1.4700000000000002E-3</v>
      </c>
      <c r="I1952" s="24">
        <f t="shared" si="185"/>
        <v>0.17135802000000003</v>
      </c>
      <c r="K1952" s="17">
        <v>1951</v>
      </c>
      <c r="L1952" s="16">
        <f>L1951+dt</f>
        <v>19.500000000000249</v>
      </c>
      <c r="M1952" s="16">
        <f>-springK*(P1951)+grav*mass</f>
        <v>1.3822363591579803</v>
      </c>
      <c r="N1952" s="16">
        <f>Table2[[#This Row],[F]]/mass</f>
        <v>9.2149090610532021</v>
      </c>
      <c r="O1952" s="16">
        <f>N1952*(dt) + O1951</f>
        <v>-0.46674910280354509</v>
      </c>
      <c r="P1952" s="18">
        <f>O1952*dt + P1951</f>
        <v>-0.44302945096013691</v>
      </c>
      <c r="R1952" s="17">
        <v>1951</v>
      </c>
      <c r="S1952" s="16">
        <f>S1951+dt</f>
        <v>19.500000000000249</v>
      </c>
      <c r="T1952" s="16">
        <f>-springK*(W1951)+grav*mass-$Y$2*V1951</f>
        <v>1.2965565163765402</v>
      </c>
      <c r="U1952" s="16">
        <f>Table24[[#This Row],[F]]/mass</f>
        <v>8.6437101091769346</v>
      </c>
      <c r="V1952" s="16">
        <f>U1952*(dt) + V1951</f>
        <v>-0.43456217412044801</v>
      </c>
      <c r="W1952" s="18">
        <f>V1952*dt + W1951</f>
        <v>-0.42946628489041</v>
      </c>
    </row>
    <row r="1953" spans="1:23" x14ac:dyDescent="0.25">
      <c r="A1953">
        <v>97.55</v>
      </c>
      <c r="B1953">
        <v>0.40600000000000003</v>
      </c>
      <c r="C1953">
        <v>-0.01</v>
      </c>
      <c r="D1953">
        <f t="shared" si="180"/>
        <v>-7.0000000000000007E-2</v>
      </c>
      <c r="E1953">
        <f t="shared" si="181"/>
        <v>0.14500000000000002</v>
      </c>
      <c r="F1953" s="24">
        <f t="shared" si="182"/>
        <v>0.10300500000000001</v>
      </c>
      <c r="G1953" s="24">
        <f t="shared" si="183"/>
        <v>6.8436375000000021E-2</v>
      </c>
      <c r="H1953" s="24">
        <f t="shared" si="184"/>
        <v>7.5000000000000002E-6</v>
      </c>
      <c r="I1953" s="24">
        <f t="shared" si="185"/>
        <v>0.17144887500000003</v>
      </c>
      <c r="K1953" s="17">
        <v>1952</v>
      </c>
      <c r="L1953" s="16">
        <f>L1952+dt</f>
        <v>19.51000000000025</v>
      </c>
      <c r="M1953" s="16">
        <f>-springK*(P1952)+grav*mass</f>
        <v>1.4126217257504912</v>
      </c>
      <c r="N1953" s="16">
        <f>Table2[[#This Row],[F]]/mass</f>
        <v>9.4174781716699414</v>
      </c>
      <c r="O1953" s="16">
        <f>N1953*(dt) + O1952</f>
        <v>-0.37257432108684568</v>
      </c>
      <c r="P1953" s="18">
        <f>O1953*dt + P1952</f>
        <v>-0.44675519417100534</v>
      </c>
      <c r="R1953" s="17">
        <v>1952</v>
      </c>
      <c r="S1953" s="16">
        <f>S1952+dt</f>
        <v>19.51000000000025</v>
      </c>
      <c r="T1953" s="16">
        <f>-springK*(W1952)+grav*mass-$Y$2*V1952</f>
        <v>1.3247600768106895</v>
      </c>
      <c r="U1953" s="16">
        <f>Table24[[#This Row],[F]]/mass</f>
        <v>8.8317338454045977</v>
      </c>
      <c r="V1953" s="16">
        <f>U1953*(dt) + V1952</f>
        <v>-0.34624483566640202</v>
      </c>
      <c r="W1953" s="18">
        <f>V1953*dt + W1952</f>
        <v>-0.43292873324707404</v>
      </c>
    </row>
    <row r="1954" spans="1:23" x14ac:dyDescent="0.25">
      <c r="A1954">
        <v>97.6</v>
      </c>
      <c r="B1954">
        <v>0.40100000000000002</v>
      </c>
      <c r="C1954">
        <v>-0.16</v>
      </c>
      <c r="D1954">
        <f t="shared" si="180"/>
        <v>-6.5000000000000002E-2</v>
      </c>
      <c r="E1954">
        <f t="shared" si="181"/>
        <v>0.15000000000000002</v>
      </c>
      <c r="F1954" s="24">
        <f t="shared" si="182"/>
        <v>9.564750000000001E-2</v>
      </c>
      <c r="G1954" s="24">
        <f t="shared" si="183"/>
        <v>7.3237500000000011E-2</v>
      </c>
      <c r="H1954" s="24">
        <f t="shared" si="184"/>
        <v>1.92E-3</v>
      </c>
      <c r="I1954" s="24">
        <f t="shared" si="185"/>
        <v>0.17080500000000001</v>
      </c>
      <c r="K1954" s="17">
        <v>1953</v>
      </c>
      <c r="L1954" s="16">
        <f>L1953+dt</f>
        <v>19.520000000000252</v>
      </c>
      <c r="M1954" s="16">
        <f>-springK*(P1953)+grav*mass</f>
        <v>1.4368763140532448</v>
      </c>
      <c r="N1954" s="16">
        <f>Table2[[#This Row],[F]]/mass</f>
        <v>9.5791754270216316</v>
      </c>
      <c r="O1954" s="16">
        <f>N1954*(dt) + O1953</f>
        <v>-0.27678256681662938</v>
      </c>
      <c r="P1954" s="18">
        <f>O1954*dt + P1953</f>
        <v>-0.44952301983917164</v>
      </c>
      <c r="R1954" s="17">
        <v>1953</v>
      </c>
      <c r="S1954" s="16">
        <f>S1953+dt</f>
        <v>19.520000000000252</v>
      </c>
      <c r="T1954" s="16">
        <f>-springK*(W1953)+grav*mass-$Y$2*V1953</f>
        <v>1.3472122982741184</v>
      </c>
      <c r="U1954" s="16">
        <f>Table24[[#This Row],[F]]/mass</f>
        <v>8.9814153218274555</v>
      </c>
      <c r="V1954" s="16">
        <f>U1954*(dt) + V1953</f>
        <v>-0.25643068244812744</v>
      </c>
      <c r="W1954" s="18">
        <f>V1954*dt + W1953</f>
        <v>-0.43549304007155532</v>
      </c>
    </row>
    <row r="1955" spans="1:23" x14ac:dyDescent="0.25">
      <c r="A1955">
        <v>97.65</v>
      </c>
      <c r="B1955">
        <v>0.39</v>
      </c>
      <c r="C1955">
        <v>-0.28999999999999998</v>
      </c>
      <c r="D1955">
        <f t="shared" si="180"/>
        <v>-5.3999999999999992E-2</v>
      </c>
      <c r="E1955">
        <f t="shared" si="181"/>
        <v>0.16100000000000003</v>
      </c>
      <c r="F1955" s="24">
        <f t="shared" si="182"/>
        <v>7.9460999999999976E-2</v>
      </c>
      <c r="G1955" s="24">
        <f t="shared" si="183"/>
        <v>8.4372855000000024E-2</v>
      </c>
      <c r="H1955" s="24">
        <f t="shared" si="184"/>
        <v>6.3074999999999997E-3</v>
      </c>
      <c r="I1955" s="24">
        <f t="shared" si="185"/>
        <v>0.17014135499999999</v>
      </c>
      <c r="K1955" s="17">
        <v>1954</v>
      </c>
      <c r="L1955" s="16">
        <f>L1954+dt</f>
        <v>19.530000000000253</v>
      </c>
      <c r="M1955" s="16">
        <f>-springK*(P1954)+grav*mass</f>
        <v>1.4548948591530071</v>
      </c>
      <c r="N1955" s="16">
        <f>Table2[[#This Row],[F]]/mass</f>
        <v>9.6992990610200476</v>
      </c>
      <c r="O1955" s="16">
        <f>N1955*(dt) + O1954</f>
        <v>-0.17978957620642891</v>
      </c>
      <c r="P1955" s="18">
        <f>O1955*dt + P1954</f>
        <v>-0.45132091560123594</v>
      </c>
      <c r="R1955" s="17">
        <v>1954</v>
      </c>
      <c r="S1955" s="16">
        <f>S1954+dt</f>
        <v>19.530000000000253</v>
      </c>
      <c r="T1955" s="16">
        <f>-springK*(W1954)+grav*mass-$Y$2*V1954</f>
        <v>1.3638161215482734</v>
      </c>
      <c r="U1955" s="16">
        <f>Table24[[#This Row],[F]]/mass</f>
        <v>9.09210747698849</v>
      </c>
      <c r="V1955" s="16">
        <f>U1955*(dt) + V1954</f>
        <v>-0.16550960767824255</v>
      </c>
      <c r="W1955" s="18">
        <f>V1955*dt + W1954</f>
        <v>-0.43714813614833775</v>
      </c>
    </row>
    <row r="1956" spans="1:23" x14ac:dyDescent="0.25">
      <c r="A1956">
        <v>97.7</v>
      </c>
      <c r="B1956">
        <v>0.373</v>
      </c>
      <c r="C1956">
        <v>-0.39</v>
      </c>
      <c r="D1956">
        <f t="shared" si="180"/>
        <v>-3.6999999999999977E-2</v>
      </c>
      <c r="E1956">
        <f t="shared" si="181"/>
        <v>0.17800000000000005</v>
      </c>
      <c r="F1956" s="24">
        <f t="shared" si="182"/>
        <v>5.4445499999999973E-2</v>
      </c>
      <c r="G1956" s="24">
        <f t="shared" si="183"/>
        <v>0.10313142000000006</v>
      </c>
      <c r="H1956" s="24">
        <f t="shared" si="184"/>
        <v>1.1407500000000001E-2</v>
      </c>
      <c r="I1956" s="24">
        <f t="shared" si="185"/>
        <v>0.16898442000000002</v>
      </c>
      <c r="K1956" s="17">
        <v>1955</v>
      </c>
      <c r="L1956" s="16">
        <f>L1955+dt</f>
        <v>19.540000000000255</v>
      </c>
      <c r="M1956" s="16">
        <f>-springK*(P1955)+grav*mass</f>
        <v>1.4665991605640458</v>
      </c>
      <c r="N1956" s="16">
        <f>Table2[[#This Row],[F]]/mass</f>
        <v>9.7773277370936391</v>
      </c>
      <c r="O1956" s="16">
        <f>N1956*(dt) + O1955</f>
        <v>-8.201629883549251E-2</v>
      </c>
      <c r="P1956" s="18">
        <f>O1956*dt + P1955</f>
        <v>-0.45214107858959085</v>
      </c>
      <c r="R1956" s="17">
        <v>1955</v>
      </c>
      <c r="S1956" s="16">
        <f>S1955+dt</f>
        <v>19.540000000000255</v>
      </c>
      <c r="T1956" s="16">
        <f>-springK*(W1955)+grav*mass-$Y$2*V1955</f>
        <v>1.3744998759333569</v>
      </c>
      <c r="U1956" s="16">
        <f>Table24[[#This Row],[F]]/mass</f>
        <v>9.16333250622238</v>
      </c>
      <c r="V1956" s="16">
        <f>U1956*(dt) + V1955</f>
        <v>-7.3876282616018751E-2</v>
      </c>
      <c r="W1956" s="18">
        <f>V1956*dt + W1955</f>
        <v>-0.43788689897449795</v>
      </c>
    </row>
    <row r="1957" spans="1:23" x14ac:dyDescent="0.25">
      <c r="A1957">
        <v>97.75</v>
      </c>
      <c r="B1957">
        <v>0.35199999999999998</v>
      </c>
      <c r="C1957">
        <v>-0.44</v>
      </c>
      <c r="D1957">
        <f t="shared" si="180"/>
        <v>-1.5999999999999959E-2</v>
      </c>
      <c r="E1957">
        <f t="shared" si="181"/>
        <v>0.19900000000000007</v>
      </c>
      <c r="F1957" s="24">
        <f t="shared" si="182"/>
        <v>2.354399999999994E-2</v>
      </c>
      <c r="G1957" s="24">
        <f t="shared" si="183"/>
        <v>0.12890125500000008</v>
      </c>
      <c r="H1957" s="24">
        <f t="shared" si="184"/>
        <v>1.4519999999999998E-2</v>
      </c>
      <c r="I1957" s="24">
        <f t="shared" si="185"/>
        <v>0.16696525500000001</v>
      </c>
      <c r="K1957" s="17">
        <v>1956</v>
      </c>
      <c r="L1957" s="16">
        <f>L1956+dt</f>
        <v>19.550000000000257</v>
      </c>
      <c r="M1957" s="16">
        <f>-springK*(P1956)+grav*mass</f>
        <v>1.4719384216182363</v>
      </c>
      <c r="N1957" s="16">
        <f>Table2[[#This Row],[F]]/mass</f>
        <v>9.8129228107882422</v>
      </c>
      <c r="O1957" s="16">
        <f>N1957*(dt) + O1956</f>
        <v>1.6112929272389914E-2</v>
      </c>
      <c r="P1957" s="18">
        <f>O1957*dt + P1956</f>
        <v>-0.45197994929686697</v>
      </c>
      <c r="R1957" s="17">
        <v>1956</v>
      </c>
      <c r="S1957" s="16">
        <f>S1956+dt</f>
        <v>19.550000000000257</v>
      </c>
      <c r="T1957" s="16">
        <f>-springK*(W1956)+grav*mass-$Y$2*V1956</f>
        <v>1.3792175886065974</v>
      </c>
      <c r="U1957" s="16">
        <f>Table24[[#This Row],[F]]/mass</f>
        <v>9.1947839240439837</v>
      </c>
      <c r="V1957" s="16">
        <f>U1957*(dt) + V1956</f>
        <v>1.8071556624421087E-2</v>
      </c>
      <c r="W1957" s="18">
        <f>V1957*dt + W1956</f>
        <v>-0.43770618340825374</v>
      </c>
    </row>
    <row r="1958" spans="1:23" x14ac:dyDescent="0.25">
      <c r="A1958">
        <v>97.8</v>
      </c>
      <c r="B1958">
        <v>0.32800000000000001</v>
      </c>
      <c r="C1958">
        <v>-0.46</v>
      </c>
      <c r="D1958">
        <f t="shared" si="180"/>
        <v>8.0000000000000071E-3</v>
      </c>
      <c r="E1958">
        <f t="shared" si="181"/>
        <v>0.22300000000000003</v>
      </c>
      <c r="F1958" s="24">
        <f t="shared" si="182"/>
        <v>-1.177200000000001E-2</v>
      </c>
      <c r="G1958" s="24">
        <f t="shared" si="183"/>
        <v>0.16186789500000004</v>
      </c>
      <c r="H1958" s="24">
        <f t="shared" si="184"/>
        <v>1.5869999999999999E-2</v>
      </c>
      <c r="I1958" s="24">
        <f t="shared" si="185"/>
        <v>0.16596589500000003</v>
      </c>
      <c r="K1958" s="17">
        <v>1957</v>
      </c>
      <c r="L1958" s="16">
        <f>L1957+dt</f>
        <v>19.560000000000258</v>
      </c>
      <c r="M1958" s="16">
        <f>-springK*(P1957)+grav*mass</f>
        <v>1.4708894699226038</v>
      </c>
      <c r="N1958" s="16">
        <f>Table2[[#This Row],[F]]/mass</f>
        <v>9.8059297994840264</v>
      </c>
      <c r="O1958" s="16">
        <f>N1958*(dt) + O1957</f>
        <v>0.11417222726723018</v>
      </c>
      <c r="P1958" s="18">
        <f>O1958*dt + P1957</f>
        <v>-0.45083822702419468</v>
      </c>
      <c r="R1958" s="17">
        <v>1957</v>
      </c>
      <c r="S1958" s="16">
        <f>S1957+dt</f>
        <v>19.560000000000258</v>
      </c>
      <c r="T1958" s="16">
        <f>-springK*(W1957)+grav*mass-$Y$2*V1957</f>
        <v>1.3779491824311074</v>
      </c>
      <c r="U1958" s="16">
        <f>Table24[[#This Row],[F]]/mass</f>
        <v>9.1863278828740498</v>
      </c>
      <c r="V1958" s="16">
        <f>U1958*(dt) + V1957</f>
        <v>0.10993483545316159</v>
      </c>
      <c r="W1958" s="18">
        <f>V1958*dt + W1957</f>
        <v>-0.43660683505372211</v>
      </c>
    </row>
    <row r="1959" spans="1:23" x14ac:dyDescent="0.25">
      <c r="A1959">
        <v>97.85</v>
      </c>
      <c r="B1959">
        <v>0.30599999999999999</v>
      </c>
      <c r="C1959">
        <v>-0.42</v>
      </c>
      <c r="D1959">
        <f t="shared" si="180"/>
        <v>3.0000000000000027E-2</v>
      </c>
      <c r="E1959">
        <f t="shared" si="181"/>
        <v>0.24500000000000005</v>
      </c>
      <c r="F1959" s="24">
        <f t="shared" si="182"/>
        <v>-4.4145000000000038E-2</v>
      </c>
      <c r="G1959" s="24">
        <f t="shared" si="183"/>
        <v>0.19538137500000008</v>
      </c>
      <c r="H1959" s="24">
        <f t="shared" si="184"/>
        <v>1.3229999999999997E-2</v>
      </c>
      <c r="I1959" s="24">
        <f t="shared" si="185"/>
        <v>0.16446637500000003</v>
      </c>
      <c r="K1959" s="17">
        <v>1958</v>
      </c>
      <c r="L1959" s="16">
        <f>L1958+dt</f>
        <v>19.57000000000026</v>
      </c>
      <c r="M1959" s="16">
        <f>-springK*(P1958)+grav*mass</f>
        <v>1.4634568579275073</v>
      </c>
      <c r="N1959" s="16">
        <f>Table2[[#This Row],[F]]/mass</f>
        <v>9.7563790528500487</v>
      </c>
      <c r="O1959" s="16">
        <f>N1959*(dt) + O1958</f>
        <v>0.21173601779573067</v>
      </c>
      <c r="P1959" s="18">
        <f>O1959*dt + P1958</f>
        <v>-0.44872086684623735</v>
      </c>
      <c r="R1959" s="17">
        <v>1958</v>
      </c>
      <c r="S1959" s="16">
        <f>S1958+dt</f>
        <v>19.57000000000026</v>
      </c>
      <c r="T1959" s="16">
        <f>-springK*(W1958)+grav*mass-$Y$2*V1958</f>
        <v>1.3707005613642778</v>
      </c>
      <c r="U1959" s="16">
        <f>Table24[[#This Row],[F]]/mass</f>
        <v>9.1380037424285181</v>
      </c>
      <c r="V1959" s="16">
        <f>U1959*(dt) + V1958</f>
        <v>0.20131487287744676</v>
      </c>
      <c r="W1959" s="18">
        <f>V1959*dt + W1958</f>
        <v>-0.43459368632494766</v>
      </c>
    </row>
    <row r="1960" spans="1:23" x14ac:dyDescent="0.25">
      <c r="A1960">
        <v>97.9</v>
      </c>
      <c r="B1960">
        <v>0.28699999999999998</v>
      </c>
      <c r="C1960">
        <v>-0.34</v>
      </c>
      <c r="D1960">
        <f t="shared" si="180"/>
        <v>4.9000000000000044E-2</v>
      </c>
      <c r="E1960">
        <f t="shared" si="181"/>
        <v>0.26400000000000007</v>
      </c>
      <c r="F1960" s="24">
        <f t="shared" si="182"/>
        <v>-7.2103500000000056E-2</v>
      </c>
      <c r="G1960" s="24">
        <f t="shared" si="183"/>
        <v>0.22686048000000011</v>
      </c>
      <c r="H1960" s="24">
        <f t="shared" si="184"/>
        <v>8.6700000000000006E-3</v>
      </c>
      <c r="I1960" s="24">
        <f t="shared" si="185"/>
        <v>0.16342698000000005</v>
      </c>
      <c r="K1960" s="17">
        <v>1959</v>
      </c>
      <c r="L1960" s="16">
        <f>L1959+dt</f>
        <v>19.580000000000261</v>
      </c>
      <c r="M1960" s="16">
        <f>-springK*(P1959)+grav*mass</f>
        <v>1.4496728431690051</v>
      </c>
      <c r="N1960" s="16">
        <f>Table2[[#This Row],[F]]/mass</f>
        <v>9.6644856211267012</v>
      </c>
      <c r="O1960" s="16">
        <f>N1960*(dt) + O1959</f>
        <v>0.30838087400699771</v>
      </c>
      <c r="P1960" s="18">
        <f>O1960*dt + P1959</f>
        <v>-0.44563705810616738</v>
      </c>
      <c r="R1960" s="17">
        <v>1959</v>
      </c>
      <c r="S1960" s="16">
        <f>S1959+dt</f>
        <v>19.580000000000261</v>
      </c>
      <c r="T1960" s="16">
        <f>-springK*(W1959)+grav*mass-$Y$2*V1959</f>
        <v>1.3575035831025315</v>
      </c>
      <c r="U1960" s="16">
        <f>Table24[[#This Row],[F]]/mass</f>
        <v>9.0500238873502106</v>
      </c>
      <c r="V1960" s="16">
        <f>U1960*(dt) + V1959</f>
        <v>0.29181511175094887</v>
      </c>
      <c r="W1960" s="18">
        <f>V1960*dt + W1959</f>
        <v>-0.43167553520743818</v>
      </c>
    </row>
    <row r="1961" spans="1:23" x14ac:dyDescent="0.25">
      <c r="A1961">
        <v>97.95</v>
      </c>
      <c r="B1961">
        <v>0.27200000000000002</v>
      </c>
      <c r="C1961">
        <v>-0.22</v>
      </c>
      <c r="D1961">
        <f t="shared" si="180"/>
        <v>6.4000000000000001E-2</v>
      </c>
      <c r="E1961">
        <f t="shared" si="181"/>
        <v>0.27900000000000003</v>
      </c>
      <c r="F1961" s="24">
        <f t="shared" si="182"/>
        <v>-9.4175999999999996E-2</v>
      </c>
      <c r="G1961" s="24">
        <f t="shared" si="183"/>
        <v>0.25337245500000005</v>
      </c>
      <c r="H1961" s="24">
        <f t="shared" si="184"/>
        <v>3.6299999999999995E-3</v>
      </c>
      <c r="I1961" s="24">
        <f t="shared" si="185"/>
        <v>0.16282645500000006</v>
      </c>
      <c r="K1961" s="17">
        <v>1960</v>
      </c>
      <c r="L1961" s="16">
        <f>L1960+dt</f>
        <v>19.590000000000263</v>
      </c>
      <c r="M1961" s="16">
        <f>-springK*(P1960)+grav*mass</f>
        <v>1.4295972482711494</v>
      </c>
      <c r="N1961" s="16">
        <f>Table2[[#This Row],[F]]/mass</f>
        <v>9.5306483218076625</v>
      </c>
      <c r="O1961" s="16">
        <f>N1961*(dt) + O1960</f>
        <v>0.40368735722507432</v>
      </c>
      <c r="P1961" s="18">
        <f>O1961*dt + P1960</f>
        <v>-0.44160018453391664</v>
      </c>
      <c r="R1961" s="17">
        <v>1960</v>
      </c>
      <c r="S1961" s="16">
        <f>S1960+dt</f>
        <v>19.590000000000263</v>
      </c>
      <c r="T1961" s="16">
        <f>-springK*(W1960)+grav*mass-$Y$2*V1960</f>
        <v>1.3384159190886713</v>
      </c>
      <c r="U1961" s="16">
        <f>Table24[[#This Row],[F]]/mass</f>
        <v>8.9227727939244765</v>
      </c>
      <c r="V1961" s="16">
        <f>U1961*(dt) + V1960</f>
        <v>0.38104283969019365</v>
      </c>
      <c r="W1961" s="18">
        <f>V1961*dt + W1960</f>
        <v>-0.42786510681053624</v>
      </c>
    </row>
    <row r="1962" spans="1:23" x14ac:dyDescent="0.25">
      <c r="A1962">
        <v>98</v>
      </c>
      <c r="B1962">
        <v>0.26500000000000001</v>
      </c>
      <c r="C1962">
        <v>-0.08</v>
      </c>
      <c r="D1962">
        <f t="shared" si="180"/>
        <v>7.1000000000000008E-2</v>
      </c>
      <c r="E1962">
        <f t="shared" si="181"/>
        <v>0.28600000000000003</v>
      </c>
      <c r="F1962" s="24">
        <f t="shared" si="182"/>
        <v>-0.10447650000000001</v>
      </c>
      <c r="G1962" s="24">
        <f t="shared" si="183"/>
        <v>0.26624598000000005</v>
      </c>
      <c r="H1962" s="24">
        <f t="shared" si="184"/>
        <v>4.8000000000000001E-4</v>
      </c>
      <c r="I1962" s="24">
        <f t="shared" si="185"/>
        <v>0.16224948000000003</v>
      </c>
      <c r="K1962" s="17">
        <v>1961</v>
      </c>
      <c r="L1962" s="16">
        <f>L1961+dt</f>
        <v>19.600000000000264</v>
      </c>
      <c r="M1962" s="16">
        <f>-springK*(P1961)+grav*mass</f>
        <v>1.4033172013157971</v>
      </c>
      <c r="N1962" s="16">
        <f>Table2[[#This Row],[F]]/mass</f>
        <v>9.3554480087719813</v>
      </c>
      <c r="O1962" s="16">
        <f>N1962*(dt) + O1961</f>
        <v>0.49724183731279414</v>
      </c>
      <c r="P1962" s="18">
        <f>O1962*dt + P1961</f>
        <v>-0.43662776616078869</v>
      </c>
      <c r="R1962" s="17">
        <v>1961</v>
      </c>
      <c r="S1962" s="16">
        <f>S1961+dt</f>
        <v>19.600000000000264</v>
      </c>
      <c r="T1962" s="16">
        <f>-springK*(W1961)+grav*mass-$Y$2*V1961</f>
        <v>1.3135208024969005</v>
      </c>
      <c r="U1962" s="16">
        <f>Table24[[#This Row],[F]]/mass</f>
        <v>8.7568053499793379</v>
      </c>
      <c r="V1962" s="16">
        <f>U1962*(dt) + V1961</f>
        <v>0.46861089318998705</v>
      </c>
      <c r="W1962" s="18">
        <f>V1962*dt + W1961</f>
        <v>-0.42317899787863639</v>
      </c>
    </row>
    <row r="1963" spans="1:23" x14ac:dyDescent="0.25">
      <c r="A1963">
        <v>98.05</v>
      </c>
      <c r="B1963">
        <v>0.26500000000000001</v>
      </c>
      <c r="C1963">
        <v>7.0000000000000007E-2</v>
      </c>
      <c r="D1963">
        <f t="shared" si="180"/>
        <v>7.1000000000000008E-2</v>
      </c>
      <c r="E1963">
        <f t="shared" si="181"/>
        <v>0.28600000000000003</v>
      </c>
      <c r="F1963" s="24">
        <f t="shared" si="182"/>
        <v>-0.10447650000000001</v>
      </c>
      <c r="G1963" s="24">
        <f t="shared" si="183"/>
        <v>0.26624598000000005</v>
      </c>
      <c r="H1963" s="24">
        <f t="shared" si="184"/>
        <v>3.6750000000000004E-4</v>
      </c>
      <c r="I1963" s="24">
        <f t="shared" si="185"/>
        <v>0.16213698000000001</v>
      </c>
      <c r="K1963" s="17">
        <v>1962</v>
      </c>
      <c r="L1963" s="16">
        <f>L1962+dt</f>
        <v>19.610000000000266</v>
      </c>
      <c r="M1963" s="16">
        <f>-springK*(P1962)+grav*mass</f>
        <v>1.370946757706734</v>
      </c>
      <c r="N1963" s="16">
        <f>Table2[[#This Row],[F]]/mass</f>
        <v>9.1396450513782277</v>
      </c>
      <c r="O1963" s="16">
        <f>N1963*(dt) + O1962</f>
        <v>0.58863828782657646</v>
      </c>
      <c r="P1963" s="18">
        <f>O1963*dt + P1962</f>
        <v>-0.43074138328252293</v>
      </c>
      <c r="R1963" s="17">
        <v>1962</v>
      </c>
      <c r="S1963" s="16">
        <f>S1962+dt</f>
        <v>19.610000000000266</v>
      </c>
      <c r="T1963" s="16">
        <f>-springK*(W1962)+grav*mass-$Y$2*V1962</f>
        <v>1.2829266652967328</v>
      </c>
      <c r="U1963" s="16">
        <f>Table24[[#This Row],[F]]/mass</f>
        <v>8.5528444353115525</v>
      </c>
      <c r="V1963" s="16">
        <f>U1963*(dt) + V1962</f>
        <v>0.55413933754310263</v>
      </c>
      <c r="W1963" s="18">
        <f>V1963*dt + W1962</f>
        <v>-0.41763760450320536</v>
      </c>
    </row>
    <row r="1964" spans="1:23" x14ac:dyDescent="0.25">
      <c r="A1964">
        <v>98.1</v>
      </c>
      <c r="B1964">
        <v>0.27100000000000002</v>
      </c>
      <c r="C1964">
        <v>0.2</v>
      </c>
      <c r="D1964">
        <f t="shared" si="180"/>
        <v>6.5000000000000002E-2</v>
      </c>
      <c r="E1964">
        <f t="shared" si="181"/>
        <v>0.28000000000000003</v>
      </c>
      <c r="F1964" s="24">
        <f t="shared" si="182"/>
        <v>-9.564750000000001E-2</v>
      </c>
      <c r="G1964" s="24">
        <f t="shared" si="183"/>
        <v>0.25519200000000003</v>
      </c>
      <c r="H1964" s="24">
        <f t="shared" si="184"/>
        <v>3.0000000000000005E-3</v>
      </c>
      <c r="I1964" s="24">
        <f t="shared" si="185"/>
        <v>0.16254450000000004</v>
      </c>
      <c r="K1964" s="17">
        <v>1963</v>
      </c>
      <c r="L1964" s="16">
        <f>L1963+dt</f>
        <v>19.620000000000267</v>
      </c>
      <c r="M1964" s="16">
        <f>-springK*(P1963)+grav*mass</f>
        <v>1.332626405169224</v>
      </c>
      <c r="N1964" s="16">
        <f>Table2[[#This Row],[F]]/mass</f>
        <v>8.8841760344614933</v>
      </c>
      <c r="O1964" s="16">
        <f>N1964*(dt) + O1963</f>
        <v>0.67748004817119134</v>
      </c>
      <c r="P1964" s="18">
        <f>O1964*dt + P1963</f>
        <v>-0.42396658280081101</v>
      </c>
      <c r="R1964" s="17">
        <v>1963</v>
      </c>
      <c r="S1964" s="16">
        <f>S1963+dt</f>
        <v>19.620000000000267</v>
      </c>
      <c r="T1964" s="16">
        <f>-springK*(W1963)+grav*mass-$Y$2*V1963</f>
        <v>1.2467666659783239</v>
      </c>
      <c r="U1964" s="16">
        <f>Table24[[#This Row],[F]]/mass</f>
        <v>8.311777773188826</v>
      </c>
      <c r="V1964" s="16">
        <f>U1964*(dt) + V1963</f>
        <v>0.63725711527499085</v>
      </c>
      <c r="W1964" s="18">
        <f>V1964*dt + W1963</f>
        <v>-0.41126503335045544</v>
      </c>
    </row>
    <row r="1965" spans="1:23" x14ac:dyDescent="0.25">
      <c r="A1965">
        <v>98.15</v>
      </c>
      <c r="B1965">
        <v>0.28499999999999998</v>
      </c>
      <c r="C1965">
        <v>0.33</v>
      </c>
      <c r="D1965">
        <f t="shared" si="180"/>
        <v>5.1000000000000045E-2</v>
      </c>
      <c r="E1965">
        <f t="shared" si="181"/>
        <v>0.26600000000000007</v>
      </c>
      <c r="F1965" s="24">
        <f t="shared" si="182"/>
        <v>-7.5046500000000071E-2</v>
      </c>
      <c r="G1965" s="24">
        <f t="shared" si="183"/>
        <v>0.23031078000000013</v>
      </c>
      <c r="H1965" s="24">
        <f t="shared" si="184"/>
        <v>8.1675000000000011E-3</v>
      </c>
      <c r="I1965" s="24">
        <f t="shared" si="185"/>
        <v>0.16343178000000005</v>
      </c>
      <c r="K1965" s="17">
        <v>1964</v>
      </c>
      <c r="L1965" s="16">
        <f>L1964+dt</f>
        <v>19.630000000000269</v>
      </c>
      <c r="M1965" s="16">
        <f>-springK*(P1964)+grav*mass</f>
        <v>1.2885224540332796</v>
      </c>
      <c r="N1965" s="16">
        <f>Table2[[#This Row],[F]]/mass</f>
        <v>8.5901496935551975</v>
      </c>
      <c r="O1965" s="16">
        <f>N1965*(dt) + O1964</f>
        <v>0.76338154510674328</v>
      </c>
      <c r="P1965" s="18">
        <f>O1965*dt + P1964</f>
        <v>-0.41633276734974356</v>
      </c>
      <c r="R1965" s="17">
        <v>1964</v>
      </c>
      <c r="S1965" s="16">
        <f>S1964+dt</f>
        <v>19.630000000000269</v>
      </c>
      <c r="T1965" s="16">
        <f>-springK*(W1964)+grav*mass-$Y$2*V1964</f>
        <v>1.2051981099961899</v>
      </c>
      <c r="U1965" s="16">
        <f>Table24[[#This Row],[F]]/mass</f>
        <v>8.0346540666412665</v>
      </c>
      <c r="V1965" s="16">
        <f>U1965*(dt) + V1964</f>
        <v>0.71760365594140352</v>
      </c>
      <c r="W1965" s="18">
        <f>V1965*dt + W1964</f>
        <v>-0.40408899679104143</v>
      </c>
    </row>
    <row r="1966" spans="1:23" x14ac:dyDescent="0.25">
      <c r="A1966">
        <v>98.2</v>
      </c>
      <c r="B1966">
        <v>0.30399999999999999</v>
      </c>
      <c r="C1966">
        <v>0.41</v>
      </c>
      <c r="D1966">
        <f t="shared" si="180"/>
        <v>3.2000000000000028E-2</v>
      </c>
      <c r="E1966">
        <f t="shared" si="181"/>
        <v>0.24700000000000005</v>
      </c>
      <c r="F1966" s="24">
        <f t="shared" si="182"/>
        <v>-4.708800000000004E-2</v>
      </c>
      <c r="G1966" s="24">
        <f t="shared" si="183"/>
        <v>0.19858429500000008</v>
      </c>
      <c r="H1966" s="24">
        <f t="shared" si="184"/>
        <v>1.2607499999999997E-2</v>
      </c>
      <c r="I1966" s="24">
        <f t="shared" si="185"/>
        <v>0.16410379500000002</v>
      </c>
      <c r="K1966" s="17">
        <v>1965</v>
      </c>
      <c r="L1966" s="16">
        <f>L1965+dt</f>
        <v>19.640000000000271</v>
      </c>
      <c r="M1966" s="16">
        <f>-springK*(P1965)+grav*mass</f>
        <v>1.2388263154468306</v>
      </c>
      <c r="N1966" s="16">
        <f>Table2[[#This Row],[F]]/mass</f>
        <v>8.2588421029788712</v>
      </c>
      <c r="O1966" s="16">
        <f>N1966*(dt) + O1965</f>
        <v>0.84596996613653197</v>
      </c>
      <c r="P1966" s="18">
        <f>O1966*dt + P1965</f>
        <v>-0.40787306768837822</v>
      </c>
      <c r="R1966" s="17">
        <v>1965</v>
      </c>
      <c r="S1966" s="16">
        <f>S1965+dt</f>
        <v>19.640000000000271</v>
      </c>
      <c r="T1966" s="16">
        <f>-springK*(W1965)+grav*mass-$Y$2*V1965</f>
        <v>1.1584017654537382</v>
      </c>
      <c r="U1966" s="16">
        <f>Table24[[#This Row],[F]]/mass</f>
        <v>7.7226784363582546</v>
      </c>
      <c r="V1966" s="16">
        <f>U1966*(dt) + V1965</f>
        <v>0.79483044030498606</v>
      </c>
      <c r="W1966" s="18">
        <f>V1966*dt + W1965</f>
        <v>-0.39614069238799154</v>
      </c>
    </row>
    <row r="1967" spans="1:23" x14ac:dyDescent="0.25">
      <c r="A1967">
        <v>98.25</v>
      </c>
      <c r="B1967">
        <v>0.32700000000000001</v>
      </c>
      <c r="C1967">
        <v>0.46</v>
      </c>
      <c r="D1967">
        <f t="shared" si="180"/>
        <v>9.000000000000008E-3</v>
      </c>
      <c r="E1967">
        <f t="shared" si="181"/>
        <v>0.22400000000000003</v>
      </c>
      <c r="F1967" s="24">
        <f t="shared" si="182"/>
        <v>-1.3243500000000012E-2</v>
      </c>
      <c r="G1967" s="24">
        <f t="shared" si="183"/>
        <v>0.16332288000000003</v>
      </c>
      <c r="H1967" s="24">
        <f t="shared" si="184"/>
        <v>1.5869999999999999E-2</v>
      </c>
      <c r="I1967" s="24">
        <f t="shared" si="185"/>
        <v>0.16594938000000001</v>
      </c>
      <c r="K1967" s="17">
        <v>1966</v>
      </c>
      <c r="L1967" s="16">
        <f>L1966+dt</f>
        <v>19.650000000000272</v>
      </c>
      <c r="M1967" s="16">
        <f>-springK*(P1966)+grav*mass</f>
        <v>1.1837536706513421</v>
      </c>
      <c r="N1967" s="16">
        <f>Table2[[#This Row],[F]]/mass</f>
        <v>7.8916911376756138</v>
      </c>
      <c r="O1967" s="16">
        <f>N1967*(dt) + O1966</f>
        <v>0.92488687751328813</v>
      </c>
      <c r="P1967" s="18">
        <f>O1967*dt + P1966</f>
        <v>-0.39862419891324535</v>
      </c>
      <c r="R1967" s="17">
        <v>1966</v>
      </c>
      <c r="S1967" s="16">
        <f>S1966+dt</f>
        <v>19.650000000000272</v>
      </c>
      <c r="T1967" s="16">
        <f>-springK*(W1966)+grav*mass-$Y$2*V1966</f>
        <v>1.1065810770055198</v>
      </c>
      <c r="U1967" s="16">
        <f>Table24[[#This Row],[F]]/mass</f>
        <v>7.3772071800367991</v>
      </c>
      <c r="V1967" s="16">
        <f>U1967*(dt) + V1966</f>
        <v>0.868602512105354</v>
      </c>
      <c r="W1967" s="18">
        <f>V1967*dt + W1966</f>
        <v>-0.387454667266938</v>
      </c>
    </row>
    <row r="1968" spans="1:23" x14ac:dyDescent="0.25">
      <c r="A1968">
        <v>98.3</v>
      </c>
      <c r="B1968">
        <v>0.35</v>
      </c>
      <c r="C1968">
        <v>0.45</v>
      </c>
      <c r="D1968">
        <f t="shared" si="180"/>
        <v>-1.3999999999999957E-2</v>
      </c>
      <c r="E1968">
        <f t="shared" si="181"/>
        <v>0.20100000000000007</v>
      </c>
      <c r="F1968" s="24">
        <f t="shared" si="182"/>
        <v>2.0600999999999935E-2</v>
      </c>
      <c r="G1968" s="24">
        <f t="shared" si="183"/>
        <v>0.13150525500000007</v>
      </c>
      <c r="H1968" s="24">
        <f t="shared" si="184"/>
        <v>1.51875E-2</v>
      </c>
      <c r="I1968" s="24">
        <f t="shared" si="185"/>
        <v>0.16729375499999999</v>
      </c>
      <c r="K1968" s="17">
        <v>1967</v>
      </c>
      <c r="L1968" s="16">
        <f>L1967+dt</f>
        <v>19.660000000000274</v>
      </c>
      <c r="M1968" s="16">
        <f>-springK*(P1967)+grav*mass</f>
        <v>1.1235435349252272</v>
      </c>
      <c r="N1968" s="16">
        <f>Table2[[#This Row],[F]]/mass</f>
        <v>7.4902902328348482</v>
      </c>
      <c r="O1968" s="16">
        <f>N1968*(dt) + O1967</f>
        <v>0.99978977984163664</v>
      </c>
      <c r="P1968" s="18">
        <f>O1968*dt + P1967</f>
        <v>-0.38862630111482899</v>
      </c>
      <c r="R1968" s="17">
        <v>1967</v>
      </c>
      <c r="S1968" s="16">
        <f>S1967+dt</f>
        <v>19.660000000000274</v>
      </c>
      <c r="T1968" s="16">
        <f>-springK*(W1967)+grav*mass-$Y$2*V1967</f>
        <v>1.0499612813956607</v>
      </c>
      <c r="U1968" s="16">
        <f>Table24[[#This Row],[F]]/mass</f>
        <v>6.9997418759710719</v>
      </c>
      <c r="V1968" s="16">
        <f>U1968*(dt) + V1967</f>
        <v>0.93859993086506477</v>
      </c>
      <c r="W1968" s="18">
        <f>V1968*dt + W1967</f>
        <v>-0.37806866795828736</v>
      </c>
    </row>
    <row r="1969" spans="1:23" x14ac:dyDescent="0.25">
      <c r="A1969">
        <v>98.35</v>
      </c>
      <c r="B1969">
        <v>0.371</v>
      </c>
      <c r="C1969">
        <v>0.39</v>
      </c>
      <c r="D1969">
        <f t="shared" si="180"/>
        <v>-3.4999999999999976E-2</v>
      </c>
      <c r="E1969">
        <f t="shared" si="181"/>
        <v>0.18000000000000005</v>
      </c>
      <c r="F1969" s="24">
        <f t="shared" si="182"/>
        <v>5.1502499999999965E-2</v>
      </c>
      <c r="G1969" s="24">
        <f t="shared" si="183"/>
        <v>0.10546200000000006</v>
      </c>
      <c r="H1969" s="24">
        <f t="shared" si="184"/>
        <v>1.1407500000000001E-2</v>
      </c>
      <c r="I1969" s="24">
        <f t="shared" si="185"/>
        <v>0.16837200000000002</v>
      </c>
      <c r="K1969" s="17">
        <v>1968</v>
      </c>
      <c r="L1969" s="16">
        <f>L1968+dt</f>
        <v>19.670000000000275</v>
      </c>
      <c r="M1969" s="16">
        <f>-springK*(P1968)+grav*mass</f>
        <v>1.0584572202575366</v>
      </c>
      <c r="N1969" s="16">
        <f>Table2[[#This Row],[F]]/mass</f>
        <v>7.0563814683835782</v>
      </c>
      <c r="O1969" s="16">
        <f>N1969*(dt) + O1968</f>
        <v>1.0703535945254725</v>
      </c>
      <c r="P1969" s="18">
        <f>O1969*dt + P1968</f>
        <v>-0.37792276516957424</v>
      </c>
      <c r="R1969" s="17">
        <v>1968</v>
      </c>
      <c r="S1969" s="16">
        <f>S1968+dt</f>
        <v>19.670000000000275</v>
      </c>
      <c r="T1969" s="16">
        <f>-springK*(W1968)+grav*mass-$Y$2*V1968</f>
        <v>0.98878842847758563</v>
      </c>
      <c r="U1969" s="16">
        <f>Table24[[#This Row],[F]]/mass</f>
        <v>6.5919228565172379</v>
      </c>
      <c r="V1969" s="16">
        <f>U1969*(dt) + V1968</f>
        <v>1.0045191594302372</v>
      </c>
      <c r="W1969" s="18">
        <f>V1969*dt + W1968</f>
        <v>-0.36802347636398497</v>
      </c>
    </row>
    <row r="1970" spans="1:23" x14ac:dyDescent="0.25">
      <c r="A1970">
        <v>98.4</v>
      </c>
      <c r="B1970">
        <v>0.38900000000000001</v>
      </c>
      <c r="C1970">
        <v>0.3</v>
      </c>
      <c r="D1970">
        <f t="shared" si="180"/>
        <v>-5.2999999999999992E-2</v>
      </c>
      <c r="E1970">
        <f t="shared" si="181"/>
        <v>0.16200000000000003</v>
      </c>
      <c r="F1970" s="24">
        <f t="shared" si="182"/>
        <v>7.7989499999999989E-2</v>
      </c>
      <c r="G1970" s="24">
        <f t="shared" si="183"/>
        <v>8.5424220000000037E-2</v>
      </c>
      <c r="H1970" s="24">
        <f t="shared" si="184"/>
        <v>6.7499999999999999E-3</v>
      </c>
      <c r="I1970" s="24">
        <f t="shared" si="185"/>
        <v>0.17016372000000005</v>
      </c>
      <c r="K1970" s="17">
        <v>1969</v>
      </c>
      <c r="L1970" s="16">
        <f>L1969+dt</f>
        <v>19.680000000000277</v>
      </c>
      <c r="M1970" s="16">
        <f>-springK*(P1969)+grav*mass</f>
        <v>0.98877720125392821</v>
      </c>
      <c r="N1970" s="16">
        <f>Table2[[#This Row],[F]]/mass</f>
        <v>6.5918480083595217</v>
      </c>
      <c r="O1970" s="16">
        <f>N1970*(dt) + O1969</f>
        <v>1.1362720746090678</v>
      </c>
      <c r="P1970" s="18">
        <f>O1970*dt + P1969</f>
        <v>-0.36656004442348356</v>
      </c>
      <c r="R1970" s="17">
        <v>1969</v>
      </c>
      <c r="S1970" s="16">
        <f>S1969+dt</f>
        <v>19.680000000000277</v>
      </c>
      <c r="T1970" s="16">
        <f>-springK*(W1969)+grav*mass-$Y$2*V1969</f>
        <v>0.92332831197011178</v>
      </c>
      <c r="U1970" s="16">
        <f>Table24[[#This Row],[F]]/mass</f>
        <v>6.1555220798007451</v>
      </c>
      <c r="V1970" s="16">
        <f>U1970*(dt) + V1969</f>
        <v>1.0660743802282446</v>
      </c>
      <c r="W1970" s="18">
        <f>V1970*dt + W1969</f>
        <v>-0.35736273256170253</v>
      </c>
    </row>
    <row r="1971" spans="1:23" x14ac:dyDescent="0.25">
      <c r="A1971">
        <v>98.45</v>
      </c>
      <c r="B1971">
        <v>0.40100000000000002</v>
      </c>
      <c r="C1971">
        <v>0.17</v>
      </c>
      <c r="D1971">
        <f t="shared" si="180"/>
        <v>-6.5000000000000002E-2</v>
      </c>
      <c r="E1971">
        <f t="shared" si="181"/>
        <v>0.15000000000000002</v>
      </c>
      <c r="F1971" s="24">
        <f t="shared" si="182"/>
        <v>9.564750000000001E-2</v>
      </c>
      <c r="G1971" s="24">
        <f t="shared" si="183"/>
        <v>7.3237500000000011E-2</v>
      </c>
      <c r="H1971" s="24">
        <f t="shared" si="184"/>
        <v>2.1675000000000002E-3</v>
      </c>
      <c r="I1971" s="24">
        <f t="shared" si="185"/>
        <v>0.1710525</v>
      </c>
      <c r="K1971" s="17">
        <v>1970</v>
      </c>
      <c r="L1971" s="16">
        <f>L1970+dt</f>
        <v>19.690000000000278</v>
      </c>
      <c r="M1971" s="16">
        <f>-springK*(P1970)+grav*mass</f>
        <v>0.914805889196878</v>
      </c>
      <c r="N1971" s="16">
        <f>Table2[[#This Row],[F]]/mass</f>
        <v>6.0987059279791866</v>
      </c>
      <c r="O1971" s="16">
        <f>N1971*(dt) + O1970</f>
        <v>1.1972591338888596</v>
      </c>
      <c r="P1971" s="18">
        <f>O1971*dt + P1970</f>
        <v>-0.35458745308459494</v>
      </c>
      <c r="R1971" s="17">
        <v>1970</v>
      </c>
      <c r="S1971" s="16">
        <f>S1970+dt</f>
        <v>19.690000000000278</v>
      </c>
      <c r="T1971" s="16">
        <f>-springK*(W1970)+grav*mass-$Y$2*V1970</f>
        <v>0.85386531459645498</v>
      </c>
      <c r="U1971" s="16">
        <f>Table24[[#This Row],[F]]/mass</f>
        <v>5.6924354306430338</v>
      </c>
      <c r="V1971" s="16">
        <f>U1971*(dt) + V1970</f>
        <v>1.122998734534675</v>
      </c>
      <c r="W1971" s="18">
        <f>V1971*dt + W1970</f>
        <v>-0.34613274521635579</v>
      </c>
    </row>
    <row r="1972" spans="1:23" x14ac:dyDescent="0.25">
      <c r="A1972">
        <v>98.5</v>
      </c>
      <c r="B1972">
        <v>0.40600000000000003</v>
      </c>
      <c r="C1972">
        <v>0.02</v>
      </c>
      <c r="D1972">
        <f t="shared" si="180"/>
        <v>-7.0000000000000007E-2</v>
      </c>
      <c r="E1972">
        <f t="shared" si="181"/>
        <v>0.14500000000000002</v>
      </c>
      <c r="F1972" s="24">
        <f t="shared" si="182"/>
        <v>0.10300500000000001</v>
      </c>
      <c r="G1972" s="24">
        <f t="shared" si="183"/>
        <v>6.8436375000000021E-2</v>
      </c>
      <c r="H1972" s="24">
        <f t="shared" si="184"/>
        <v>3.0000000000000001E-5</v>
      </c>
      <c r="I1972" s="24">
        <f t="shared" si="185"/>
        <v>0.17147137500000004</v>
      </c>
      <c r="K1972" s="17">
        <v>1971</v>
      </c>
      <c r="L1972" s="16">
        <f>L1971+dt</f>
        <v>19.70000000000028</v>
      </c>
      <c r="M1972" s="16">
        <f>-springK*(P1971)+grav*mass</f>
        <v>0.83686431958071306</v>
      </c>
      <c r="N1972" s="16">
        <f>Table2[[#This Row],[F]]/mass</f>
        <v>5.579095463871421</v>
      </c>
      <c r="O1972" s="16">
        <f>N1972*(dt) + O1971</f>
        <v>1.2530500885275739</v>
      </c>
      <c r="P1972" s="18">
        <f>O1972*dt + P1971</f>
        <v>-0.3420569521993192</v>
      </c>
      <c r="R1972" s="17">
        <v>1971</v>
      </c>
      <c r="S1972" s="16">
        <f>S1971+dt</f>
        <v>19.70000000000028</v>
      </c>
      <c r="T1972" s="16">
        <f>-springK*(W1971)+grav*mass-$Y$2*V1971</f>
        <v>0.78070117262394123</v>
      </c>
      <c r="U1972" s="16">
        <f>Table24[[#This Row],[F]]/mass</f>
        <v>5.2046744841596082</v>
      </c>
      <c r="V1972" s="16">
        <f>U1972*(dt) + V1971</f>
        <v>1.175045479376271</v>
      </c>
      <c r="W1972" s="18">
        <f>V1972*dt + W1971</f>
        <v>-0.3343822904225931</v>
      </c>
    </row>
    <row r="1973" spans="1:23" x14ac:dyDescent="0.25">
      <c r="A1973">
        <v>98.55</v>
      </c>
      <c r="B1973">
        <v>0.40300000000000002</v>
      </c>
      <c r="C1973">
        <v>-0.13</v>
      </c>
      <c r="D1973">
        <f t="shared" si="180"/>
        <v>-6.7000000000000004E-2</v>
      </c>
      <c r="E1973">
        <f t="shared" si="181"/>
        <v>0.14800000000000002</v>
      </c>
      <c r="F1973" s="24">
        <f t="shared" si="182"/>
        <v>9.8590499999999998E-2</v>
      </c>
      <c r="G1973" s="24">
        <f t="shared" si="183"/>
        <v>7.1297520000000017E-2</v>
      </c>
      <c r="H1973" s="24">
        <f t="shared" si="184"/>
        <v>1.2675000000000002E-3</v>
      </c>
      <c r="I1973" s="24">
        <f t="shared" si="185"/>
        <v>0.17115552000000003</v>
      </c>
      <c r="K1973" s="17">
        <v>1972</v>
      </c>
      <c r="L1973" s="16">
        <f>L1972+dt</f>
        <v>19.710000000000282</v>
      </c>
      <c r="M1973" s="16">
        <f>-springK*(P1972)+grav*mass</f>
        <v>0.75529075881756769</v>
      </c>
      <c r="N1973" s="16">
        <f>Table2[[#This Row],[F]]/mass</f>
        <v>5.0352717254504515</v>
      </c>
      <c r="O1973" s="16">
        <f>N1973*(dt) + O1972</f>
        <v>1.3034028057820786</v>
      </c>
      <c r="P1973" s="18">
        <f>O1973*dt + P1972</f>
        <v>-0.32902292414149842</v>
      </c>
      <c r="R1973" s="17">
        <v>1972</v>
      </c>
      <c r="S1973" s="16">
        <f>S1972+dt</f>
        <v>19.710000000000282</v>
      </c>
      <c r="T1973" s="16">
        <f>-springK*(W1972)+grav*mass-$Y$2*V1972</f>
        <v>0.70415366517170475</v>
      </c>
      <c r="U1973" s="16">
        <f>Table24[[#This Row],[F]]/mass</f>
        <v>4.6943577678113648</v>
      </c>
      <c r="V1973" s="16">
        <f>U1973*(dt) + V1972</f>
        <v>1.2219890570543848</v>
      </c>
      <c r="W1973" s="18">
        <f>V1973*dt + W1972</f>
        <v>-0.32216239985204925</v>
      </c>
    </row>
    <row r="1974" spans="1:23" x14ac:dyDescent="0.25">
      <c r="A1974">
        <v>98.6</v>
      </c>
      <c r="B1974">
        <v>0.39300000000000002</v>
      </c>
      <c r="C1974">
        <v>-0.26</v>
      </c>
      <c r="D1974">
        <f t="shared" si="180"/>
        <v>-5.6999999999999995E-2</v>
      </c>
      <c r="E1974">
        <f t="shared" si="181"/>
        <v>0.15800000000000003</v>
      </c>
      <c r="F1974" s="24">
        <f t="shared" si="182"/>
        <v>8.3875499999999992E-2</v>
      </c>
      <c r="G1974" s="24">
        <f t="shared" si="183"/>
        <v>8.1257820000000036E-2</v>
      </c>
      <c r="H1974" s="24">
        <f t="shared" si="184"/>
        <v>5.0700000000000007E-3</v>
      </c>
      <c r="I1974" s="24">
        <f t="shared" si="185"/>
        <v>0.17020332000000002</v>
      </c>
      <c r="K1974" s="17">
        <v>1973</v>
      </c>
      <c r="L1974" s="16">
        <f>L1973+dt</f>
        <v>19.720000000000283</v>
      </c>
      <c r="M1974" s="16">
        <f>-springK*(P1973)+grav*mass</f>
        <v>0.67043923616115442</v>
      </c>
      <c r="N1974" s="16">
        <f>Table2[[#This Row],[F]]/mass</f>
        <v>4.4695949077410297</v>
      </c>
      <c r="O1974" s="16">
        <f>N1974*(dt) + O1973</f>
        <v>1.3480987548594889</v>
      </c>
      <c r="P1974" s="18">
        <f>O1974*dt + P1973</f>
        <v>-0.31554193659290353</v>
      </c>
      <c r="R1974" s="17">
        <v>1973</v>
      </c>
      <c r="S1974" s="16">
        <f>S1973+dt</f>
        <v>19.720000000000283</v>
      </c>
      <c r="T1974" s="16">
        <f>-springK*(W1973)+grav*mass-$Y$2*V1973</f>
        <v>0.62455523397978618</v>
      </c>
      <c r="U1974" s="16">
        <f>Table24[[#This Row],[F]]/mass</f>
        <v>4.1637015598652418</v>
      </c>
      <c r="V1974" s="16">
        <f>U1974*(dt) + V1973</f>
        <v>1.2636260726530373</v>
      </c>
      <c r="W1974" s="18">
        <f>V1974*dt + W1973</f>
        <v>-0.30952613912551885</v>
      </c>
    </row>
    <row r="1975" spans="1:23" x14ac:dyDescent="0.25">
      <c r="A1975">
        <v>98.65</v>
      </c>
      <c r="B1975">
        <v>0.377</v>
      </c>
      <c r="C1975">
        <v>-0.36</v>
      </c>
      <c r="D1975">
        <f t="shared" si="180"/>
        <v>-4.0999999999999981E-2</v>
      </c>
      <c r="E1975">
        <f t="shared" si="181"/>
        <v>0.17400000000000004</v>
      </c>
      <c r="F1975" s="24">
        <f t="shared" si="182"/>
        <v>6.0331499999999968E-2</v>
      </c>
      <c r="G1975" s="24">
        <f t="shared" si="183"/>
        <v>9.8548380000000046E-2</v>
      </c>
      <c r="H1975" s="24">
        <f t="shared" si="184"/>
        <v>9.7199999999999995E-3</v>
      </c>
      <c r="I1975" s="24">
        <f t="shared" si="185"/>
        <v>0.16859988000000004</v>
      </c>
      <c r="K1975" s="17">
        <v>1974</v>
      </c>
      <c r="L1975" s="16">
        <f>L1974+dt</f>
        <v>19.730000000000285</v>
      </c>
      <c r="M1975" s="16">
        <f>-springK*(P1974)+grav*mass</f>
        <v>0.5826780072198019</v>
      </c>
      <c r="N1975" s="16">
        <f>Table2[[#This Row],[F]]/mass</f>
        <v>3.8845200481320128</v>
      </c>
      <c r="O1975" s="16">
        <f>N1975*(dt) + O1974</f>
        <v>1.3869439553408092</v>
      </c>
      <c r="P1975" s="18">
        <f>O1975*dt + P1974</f>
        <v>-0.30167249703949545</v>
      </c>
      <c r="R1975" s="17">
        <v>1974</v>
      </c>
      <c r="S1975" s="16">
        <f>S1974+dt</f>
        <v>19.730000000000285</v>
      </c>
      <c r="T1975" s="16">
        <f>-springK*(W1974)+grav*mass-$Y$2*V1974</f>
        <v>0.54225153963447448</v>
      </c>
      <c r="U1975" s="16">
        <f>Table24[[#This Row],[F]]/mass</f>
        <v>3.6150102642298299</v>
      </c>
      <c r="V1975" s="16">
        <f>U1975*(dt) + V1974</f>
        <v>1.2997761752953356</v>
      </c>
      <c r="W1975" s="18">
        <f>V1975*dt + W1974</f>
        <v>-0.29652837737256549</v>
      </c>
    </row>
    <row r="1976" spans="1:23" x14ac:dyDescent="0.25">
      <c r="A1976">
        <v>98.7</v>
      </c>
      <c r="B1976">
        <v>0.35599999999999998</v>
      </c>
      <c r="C1976">
        <v>-0.43</v>
      </c>
      <c r="D1976">
        <f t="shared" si="180"/>
        <v>-1.9999999999999962E-2</v>
      </c>
      <c r="E1976">
        <f t="shared" si="181"/>
        <v>0.19500000000000006</v>
      </c>
      <c r="F1976" s="24">
        <f t="shared" si="182"/>
        <v>2.9429999999999946E-2</v>
      </c>
      <c r="G1976" s="24">
        <f t="shared" si="183"/>
        <v>0.12377137500000007</v>
      </c>
      <c r="H1976" s="24">
        <f t="shared" si="184"/>
        <v>1.3867499999999998E-2</v>
      </c>
      <c r="I1976" s="24">
        <f t="shared" si="185"/>
        <v>0.16706887500000003</v>
      </c>
      <c r="K1976" s="17">
        <v>1975</v>
      </c>
      <c r="L1976" s="16">
        <f>L1975+dt</f>
        <v>19.740000000000286</v>
      </c>
      <c r="M1976" s="16">
        <f>-springK*(P1975)+grav*mass</f>
        <v>0.49238795572711536</v>
      </c>
      <c r="N1976" s="16">
        <f>Table2[[#This Row],[F]]/mass</f>
        <v>3.2825863715141024</v>
      </c>
      <c r="O1976" s="16">
        <f>N1976*(dt) + O1975</f>
        <v>1.4197698190559502</v>
      </c>
      <c r="P1976" s="18">
        <f>O1976*dt + P1975</f>
        <v>-0.28747479884893595</v>
      </c>
      <c r="R1976" s="17">
        <v>1975</v>
      </c>
      <c r="S1976" s="16">
        <f>S1975+dt</f>
        <v>19.740000000000286</v>
      </c>
      <c r="T1976" s="16">
        <f>-springK*(W1975)+grav*mass-$Y$2*V1975</f>
        <v>0.45759996052010599</v>
      </c>
      <c r="U1976" s="16">
        <f>Table24[[#This Row],[F]]/mass</f>
        <v>3.0506664034673734</v>
      </c>
      <c r="V1976" s="16">
        <f>U1976*(dt) + V1975</f>
        <v>1.3302828393300095</v>
      </c>
      <c r="W1976" s="18">
        <f>V1976*dt + W1975</f>
        <v>-0.28322554897926538</v>
      </c>
    </row>
    <row r="1977" spans="1:23" x14ac:dyDescent="0.25">
      <c r="A1977">
        <v>98.75</v>
      </c>
      <c r="B1977">
        <v>0.33400000000000002</v>
      </c>
      <c r="C1977">
        <v>-0.45</v>
      </c>
      <c r="D1977">
        <f t="shared" si="180"/>
        <v>2.0000000000000018E-3</v>
      </c>
      <c r="E1977">
        <f t="shared" si="181"/>
        <v>0.21700000000000003</v>
      </c>
      <c r="F1977" s="24">
        <f t="shared" si="182"/>
        <v>-2.9430000000000025E-3</v>
      </c>
      <c r="G1977" s="24">
        <f t="shared" si="183"/>
        <v>0.15327469500000004</v>
      </c>
      <c r="H1977" s="24">
        <f t="shared" si="184"/>
        <v>1.51875E-2</v>
      </c>
      <c r="I1977" s="24">
        <f t="shared" si="185"/>
        <v>0.16551919500000004</v>
      </c>
      <c r="K1977" s="17">
        <v>1976</v>
      </c>
      <c r="L1977" s="16">
        <f>L1976+dt</f>
        <v>19.750000000000288</v>
      </c>
      <c r="M1977" s="16">
        <f>-springK*(P1976)+grav*mass</f>
        <v>0.39996094050657294</v>
      </c>
      <c r="N1977" s="16">
        <f>Table2[[#This Row],[F]]/mass</f>
        <v>2.6664062700438196</v>
      </c>
      <c r="O1977" s="16">
        <f>N1977*(dt) + O1976</f>
        <v>1.4464338817563884</v>
      </c>
      <c r="P1977" s="18">
        <f>O1977*dt + P1976</f>
        <v>-0.27301046003137208</v>
      </c>
      <c r="R1977" s="17">
        <v>1976</v>
      </c>
      <c r="S1977" s="16">
        <f>S1976+dt</f>
        <v>19.750000000000288</v>
      </c>
      <c r="T1977" s="16">
        <f>-springK*(W1976)+grav*mass-$Y$2*V1976</f>
        <v>0.37096804101568748</v>
      </c>
      <c r="U1977" s="16">
        <f>Table24[[#This Row],[F]]/mass</f>
        <v>2.4731202734379165</v>
      </c>
      <c r="V1977" s="16">
        <f>U1977*(dt) + V1976</f>
        <v>1.3550140420643886</v>
      </c>
      <c r="W1977" s="18">
        <f>V1977*dt + W1976</f>
        <v>-0.26967540855862149</v>
      </c>
    </row>
    <row r="1978" spans="1:23" x14ac:dyDescent="0.25">
      <c r="A1978">
        <v>98.8</v>
      </c>
      <c r="B1978">
        <v>0.311</v>
      </c>
      <c r="C1978">
        <v>-0.43</v>
      </c>
      <c r="D1978">
        <f t="shared" si="180"/>
        <v>2.5000000000000022E-2</v>
      </c>
      <c r="E1978">
        <f t="shared" si="181"/>
        <v>0.24000000000000005</v>
      </c>
      <c r="F1978" s="24">
        <f t="shared" si="182"/>
        <v>-3.6787500000000035E-2</v>
      </c>
      <c r="G1978" s="24">
        <f t="shared" si="183"/>
        <v>0.18748800000000004</v>
      </c>
      <c r="H1978" s="24">
        <f t="shared" si="184"/>
        <v>1.3867499999999998E-2</v>
      </c>
      <c r="I1978" s="24">
        <f t="shared" si="185"/>
        <v>0.16456800000000002</v>
      </c>
      <c r="K1978" s="17">
        <v>1977</v>
      </c>
      <c r="L1978" s="16">
        <f>L1977+dt</f>
        <v>19.760000000000289</v>
      </c>
      <c r="M1978" s="16">
        <f>-springK*(P1977)+grav*mass</f>
        <v>0.30579809480423226</v>
      </c>
      <c r="N1978" s="16">
        <f>Table2[[#This Row],[F]]/mass</f>
        <v>2.0386539653615485</v>
      </c>
      <c r="O1978" s="16">
        <f>N1978*(dt) + O1977</f>
        <v>1.466820421410004</v>
      </c>
      <c r="P1978" s="18">
        <f>O1978*dt + P1977</f>
        <v>-0.25834225581727205</v>
      </c>
      <c r="R1978" s="17">
        <v>1977</v>
      </c>
      <c r="S1978" s="16">
        <f>S1977+dt</f>
        <v>19.760000000000289</v>
      </c>
      <c r="T1978" s="16">
        <f>-springK*(W1977)+grav*mass-$Y$2*V1977</f>
        <v>0.28273189567456147</v>
      </c>
      <c r="U1978" s="16">
        <f>Table24[[#This Row],[F]]/mass</f>
        <v>1.8848793044970766</v>
      </c>
      <c r="V1978" s="16">
        <f>U1978*(dt) + V1977</f>
        <v>1.3738628351093594</v>
      </c>
      <c r="W1978" s="18">
        <f>V1978*dt + W1977</f>
        <v>-0.25593678020752791</v>
      </c>
    </row>
    <row r="1979" spans="1:23" x14ac:dyDescent="0.25">
      <c r="A1979">
        <v>98.85</v>
      </c>
      <c r="B1979">
        <v>0.29099999999999998</v>
      </c>
      <c r="C1979">
        <v>-0.36</v>
      </c>
      <c r="D1979">
        <f t="shared" si="180"/>
        <v>4.500000000000004E-2</v>
      </c>
      <c r="E1979">
        <f t="shared" si="181"/>
        <v>0.26000000000000006</v>
      </c>
      <c r="F1979" s="24">
        <f t="shared" si="182"/>
        <v>-6.6217500000000068E-2</v>
      </c>
      <c r="G1979" s="24">
        <f t="shared" si="183"/>
        <v>0.22003800000000009</v>
      </c>
      <c r="H1979" s="24">
        <f t="shared" si="184"/>
        <v>9.7199999999999995E-3</v>
      </c>
      <c r="I1979" s="24">
        <f t="shared" si="185"/>
        <v>0.16354050000000003</v>
      </c>
      <c r="K1979" s="17">
        <v>1978</v>
      </c>
      <c r="L1979" s="16">
        <f>L1978+dt</f>
        <v>19.770000000000291</v>
      </c>
      <c r="M1979" s="16">
        <f>-springK*(P1978)+grav*mass</f>
        <v>0.21030808537044088</v>
      </c>
      <c r="N1979" s="16">
        <f>Table2[[#This Row],[F]]/mass</f>
        <v>1.4020539024696059</v>
      </c>
      <c r="O1979" s="16">
        <f>N1979*(dt) + O1978</f>
        <v>1.4808409604347001</v>
      </c>
      <c r="P1979" s="18">
        <f>O1979*dt + P1978</f>
        <v>-0.24353384621292504</v>
      </c>
      <c r="R1979" s="17">
        <v>1978</v>
      </c>
      <c r="S1979" s="16">
        <f>S1978+dt</f>
        <v>19.770000000000291</v>
      </c>
      <c r="T1979" s="16">
        <f>-springK*(W1978)+grav*mass-$Y$2*V1978</f>
        <v>0.19327457631589726</v>
      </c>
      <c r="U1979" s="16">
        <f>Table24[[#This Row],[F]]/mass</f>
        <v>1.2884971754393151</v>
      </c>
      <c r="V1979" s="16">
        <f>U1979*(dt) + V1978</f>
        <v>1.3867478068637524</v>
      </c>
      <c r="W1979" s="18">
        <f>V1979*dt + W1978</f>
        <v>-0.24206930213889039</v>
      </c>
    </row>
    <row r="1980" spans="1:23" x14ac:dyDescent="0.25">
      <c r="A1980">
        <v>98.9</v>
      </c>
      <c r="B1980">
        <v>0.27500000000000002</v>
      </c>
      <c r="C1980">
        <v>-0.25</v>
      </c>
      <c r="D1980">
        <f t="shared" si="180"/>
        <v>6.0999999999999999E-2</v>
      </c>
      <c r="E1980">
        <f t="shared" si="181"/>
        <v>0.27600000000000002</v>
      </c>
      <c r="F1980" s="24">
        <f t="shared" si="182"/>
        <v>-8.9761500000000008E-2</v>
      </c>
      <c r="G1980" s="24">
        <f t="shared" si="183"/>
        <v>0.24795288000000001</v>
      </c>
      <c r="H1980" s="24">
        <f t="shared" si="184"/>
        <v>4.6874999999999998E-3</v>
      </c>
      <c r="I1980" s="24">
        <f t="shared" si="185"/>
        <v>0.16287888</v>
      </c>
      <c r="K1980" s="17">
        <v>1979</v>
      </c>
      <c r="L1980" s="16">
        <f>L1979+dt</f>
        <v>19.780000000000292</v>
      </c>
      <c r="M1980" s="16">
        <f>-springK*(P1979)+grav*mass</f>
        <v>0.11390533884614196</v>
      </c>
      <c r="N1980" s="16">
        <f>Table2[[#This Row],[F]]/mass</f>
        <v>0.75936892564094638</v>
      </c>
      <c r="O1980" s="16">
        <f>N1980*(dt) + O1979</f>
        <v>1.4884346496911096</v>
      </c>
      <c r="P1980" s="18">
        <f>O1980*dt + P1979</f>
        <v>-0.22864949971601395</v>
      </c>
      <c r="R1980" s="17">
        <v>1979</v>
      </c>
      <c r="S1980" s="16">
        <f>S1979+dt</f>
        <v>19.780000000000292</v>
      </c>
      <c r="T1980" s="16">
        <f>-springK*(W1979)+grav*mass-$Y$2*V1979</f>
        <v>0.10298440911731256</v>
      </c>
      <c r="U1980" s="16">
        <f>Table24[[#This Row],[F]]/mass</f>
        <v>0.68656272744875046</v>
      </c>
      <c r="V1980" s="16">
        <f>U1980*(dt) + V1979</f>
        <v>1.39361343413824</v>
      </c>
      <c r="W1980" s="18">
        <f>V1980*dt + W1979</f>
        <v>-0.22813316779750797</v>
      </c>
    </row>
    <row r="1981" spans="1:23" x14ac:dyDescent="0.25">
      <c r="A1981">
        <v>98.95</v>
      </c>
      <c r="B1981">
        <v>0.26600000000000001</v>
      </c>
      <c r="C1981">
        <v>-0.11</v>
      </c>
      <c r="D1981">
        <f t="shared" si="180"/>
        <v>7.0000000000000007E-2</v>
      </c>
      <c r="E1981">
        <f t="shared" si="181"/>
        <v>0.28500000000000003</v>
      </c>
      <c r="F1981" s="24">
        <f t="shared" si="182"/>
        <v>-0.10300500000000001</v>
      </c>
      <c r="G1981" s="24">
        <f t="shared" si="183"/>
        <v>0.26438737500000004</v>
      </c>
      <c r="H1981" s="24">
        <f t="shared" si="184"/>
        <v>9.0749999999999989E-4</v>
      </c>
      <c r="I1981" s="24">
        <f t="shared" si="185"/>
        <v>0.16228987500000003</v>
      </c>
      <c r="K1981" s="17">
        <v>1980</v>
      </c>
      <c r="L1981" s="16">
        <f>L1980+dt</f>
        <v>19.790000000000294</v>
      </c>
      <c r="M1981" s="16">
        <f>-springK*(P1980)+grav*mass</f>
        <v>1.7008243151250824E-2</v>
      </c>
      <c r="N1981" s="16">
        <f>Table2[[#This Row],[F]]/mass</f>
        <v>0.1133882876750055</v>
      </c>
      <c r="O1981" s="16">
        <f>N1981*(dt) + O1980</f>
        <v>1.4895685325678596</v>
      </c>
      <c r="P1981" s="18">
        <f>O1981*dt + P1980</f>
        <v>-0.21375381439033536</v>
      </c>
      <c r="R1981" s="17">
        <v>1980</v>
      </c>
      <c r="S1981" s="16">
        <f>S1980+dt</f>
        <v>19.790000000000294</v>
      </c>
      <c r="T1981" s="16">
        <f>-springK*(W1980)+grav*mass-$Y$2*V1980</f>
        <v>1.2253308927638542E-2</v>
      </c>
      <c r="U1981" s="16">
        <f>Table24[[#This Row],[F]]/mass</f>
        <v>8.1688726184256946E-2</v>
      </c>
      <c r="V1981" s="16">
        <f>U1981*(dt) + V1980</f>
        <v>1.3944303214000826</v>
      </c>
      <c r="W1981" s="18">
        <f>V1981*dt + W1980</f>
        <v>-0.21418886458350714</v>
      </c>
    </row>
    <row r="1982" spans="1:23" x14ac:dyDescent="0.25">
      <c r="A1982">
        <v>99</v>
      </c>
      <c r="B1982">
        <v>0.26400000000000001</v>
      </c>
      <c r="C1982">
        <v>0.04</v>
      </c>
      <c r="D1982">
        <f t="shared" si="180"/>
        <v>7.2000000000000008E-2</v>
      </c>
      <c r="E1982">
        <f t="shared" si="181"/>
        <v>0.28700000000000003</v>
      </c>
      <c r="F1982" s="24">
        <f t="shared" si="182"/>
        <v>-0.10594800000000001</v>
      </c>
      <c r="G1982" s="24">
        <f t="shared" si="183"/>
        <v>0.26811109500000008</v>
      </c>
      <c r="H1982" s="24">
        <f t="shared" si="184"/>
        <v>1.2E-4</v>
      </c>
      <c r="I1982" s="24">
        <f t="shared" si="185"/>
        <v>0.16228309500000007</v>
      </c>
      <c r="K1982" s="17">
        <v>1981</v>
      </c>
      <c r="L1982" s="16">
        <f>L1981+dt</f>
        <v>19.800000000000296</v>
      </c>
      <c r="M1982" s="16">
        <f>-springK*(P1981)+grav*mass</f>
        <v>-7.9962668318916963E-2</v>
      </c>
      <c r="N1982" s="16">
        <f>Table2[[#This Row],[F]]/mass</f>
        <v>-0.53308445545944649</v>
      </c>
      <c r="O1982" s="16">
        <f>N1982*(dt) + O1981</f>
        <v>1.4842376880132651</v>
      </c>
      <c r="P1982" s="18">
        <f>O1982*dt + P1981</f>
        <v>-0.19891143751020271</v>
      </c>
      <c r="R1982" s="17">
        <v>1981</v>
      </c>
      <c r="S1982" s="16">
        <f>S1981+dt</f>
        <v>19.800000000000296</v>
      </c>
      <c r="T1982" s="16">
        <f>-springK*(W1981)+grav*mass-$Y$2*V1981</f>
        <v>-7.8524921882768731E-2</v>
      </c>
      <c r="U1982" s="16">
        <f>Table24[[#This Row],[F]]/mass</f>
        <v>-0.52349947921845819</v>
      </c>
      <c r="V1982" s="16">
        <f>U1982*(dt) + V1981</f>
        <v>1.389195326607898</v>
      </c>
      <c r="W1982" s="18">
        <f>V1982*dt + W1981</f>
        <v>-0.20029691131742816</v>
      </c>
    </row>
    <row r="1983" spans="1:23" x14ac:dyDescent="0.25">
      <c r="A1983">
        <v>99.05</v>
      </c>
      <c r="B1983">
        <v>0.27</v>
      </c>
      <c r="C1983">
        <v>0.18</v>
      </c>
      <c r="D1983">
        <f t="shared" si="180"/>
        <v>6.6000000000000003E-2</v>
      </c>
      <c r="E1983">
        <f t="shared" si="181"/>
        <v>0.28100000000000003</v>
      </c>
      <c r="F1983" s="24">
        <f t="shared" si="182"/>
        <v>-9.7119000000000011E-2</v>
      </c>
      <c r="G1983" s="24">
        <f t="shared" si="183"/>
        <v>0.25701805500000002</v>
      </c>
      <c r="H1983" s="24">
        <f t="shared" si="184"/>
        <v>2.4299999999999999E-3</v>
      </c>
      <c r="I1983" s="24">
        <f t="shared" si="185"/>
        <v>0.162329055</v>
      </c>
      <c r="K1983" s="17">
        <v>1982</v>
      </c>
      <c r="L1983" s="16">
        <f>L1982+dt</f>
        <v>19.810000000000297</v>
      </c>
      <c r="M1983" s="16">
        <f>-springK*(P1982)+grav*mass</f>
        <v>-0.17658654180858036</v>
      </c>
      <c r="N1983" s="16">
        <f>Table2[[#This Row],[F]]/mass</f>
        <v>-1.1772436120572025</v>
      </c>
      <c r="O1983" s="16">
        <f>N1983*(dt) + O1982</f>
        <v>1.4724652518926931</v>
      </c>
      <c r="P1983" s="18">
        <f>O1983*dt + P1982</f>
        <v>-0.18418678499127578</v>
      </c>
      <c r="R1983" s="17">
        <v>1982</v>
      </c>
      <c r="S1983" s="16">
        <f>S1982+dt</f>
        <v>19.810000000000297</v>
      </c>
      <c r="T1983" s="16">
        <f>-springK*(W1982)+grav*mass-$Y$2*V1982</f>
        <v>-0.16895630265015063</v>
      </c>
      <c r="U1983" s="16">
        <f>Table24[[#This Row],[F]]/mass</f>
        <v>-1.1263753510010042</v>
      </c>
      <c r="V1983" s="16">
        <f>U1983*(dt) + V1982</f>
        <v>1.3779315730978881</v>
      </c>
      <c r="W1983" s="18">
        <f>V1983*dt + W1982</f>
        <v>-0.18651759558644929</v>
      </c>
    </row>
    <row r="1984" spans="1:23" x14ac:dyDescent="0.25">
      <c r="A1984">
        <v>99.1</v>
      </c>
      <c r="B1984">
        <v>0.28199999999999997</v>
      </c>
      <c r="C1984">
        <v>0.3</v>
      </c>
      <c r="D1984">
        <f t="shared" si="180"/>
        <v>5.4000000000000048E-2</v>
      </c>
      <c r="E1984">
        <f t="shared" si="181"/>
        <v>0.26900000000000007</v>
      </c>
      <c r="F1984" s="24">
        <f t="shared" si="182"/>
        <v>-7.9461000000000073E-2</v>
      </c>
      <c r="G1984" s="24">
        <f t="shared" si="183"/>
        <v>0.2355350550000001</v>
      </c>
      <c r="H1984" s="24">
        <f t="shared" si="184"/>
        <v>6.7499999999999999E-3</v>
      </c>
      <c r="I1984" s="24">
        <f t="shared" si="185"/>
        <v>0.16282405500000005</v>
      </c>
      <c r="K1984" s="17">
        <v>1983</v>
      </c>
      <c r="L1984" s="16">
        <f>L1983+dt</f>
        <v>19.820000000000299</v>
      </c>
      <c r="M1984" s="16">
        <f>-springK*(P1983)+grav*mass</f>
        <v>-0.27244402970679471</v>
      </c>
      <c r="N1984" s="16">
        <f>Table2[[#This Row],[F]]/mass</f>
        <v>-1.8162935313786315</v>
      </c>
      <c r="O1984" s="16">
        <f>N1984*(dt) + O1983</f>
        <v>1.4543023165789069</v>
      </c>
      <c r="P1984" s="18">
        <f>O1984*dt + P1983</f>
        <v>-0.16964376182548671</v>
      </c>
      <c r="R1984" s="17">
        <v>1983</v>
      </c>
      <c r="S1984" s="16">
        <f>S1983+dt</f>
        <v>19.820000000000299</v>
      </c>
      <c r="T1984" s="16">
        <f>-springK*(W1983)+grav*mass-$Y$2*V1983</f>
        <v>-0.25864838430531306</v>
      </c>
      <c r="U1984" s="16">
        <f>Table24[[#This Row],[F]]/mass</f>
        <v>-1.7243225620354206</v>
      </c>
      <c r="V1984" s="16">
        <f>U1984*(dt) + V1983</f>
        <v>1.3606883474775338</v>
      </c>
      <c r="W1984" s="18">
        <f>V1984*dt + W1983</f>
        <v>-0.17291071211167394</v>
      </c>
    </row>
    <row r="1985" spans="1:23" x14ac:dyDescent="0.25">
      <c r="A1985">
        <v>99.15</v>
      </c>
      <c r="B1985">
        <v>0.3</v>
      </c>
      <c r="C1985">
        <v>0.39</v>
      </c>
      <c r="D1985">
        <f t="shared" si="180"/>
        <v>3.6000000000000032E-2</v>
      </c>
      <c r="E1985">
        <f t="shared" si="181"/>
        <v>0.25100000000000006</v>
      </c>
      <c r="F1985" s="24">
        <f t="shared" si="182"/>
        <v>-5.2974000000000049E-2</v>
      </c>
      <c r="G1985" s="24">
        <f t="shared" si="183"/>
        <v>0.20506825500000009</v>
      </c>
      <c r="H1985" s="24">
        <f t="shared" si="184"/>
        <v>1.1407500000000001E-2</v>
      </c>
      <c r="I1985" s="24">
        <f t="shared" si="185"/>
        <v>0.16350175500000003</v>
      </c>
      <c r="K1985" s="17">
        <v>1984</v>
      </c>
      <c r="L1985" s="16">
        <f>L1984+dt</f>
        <v>19.8300000000003</v>
      </c>
      <c r="M1985" s="16">
        <f>-springK*(P1984)+grav*mass</f>
        <v>-0.36711911051608159</v>
      </c>
      <c r="N1985" s="16">
        <f>Table2[[#This Row],[F]]/mass</f>
        <v>-2.4474607367738774</v>
      </c>
      <c r="O1985" s="16">
        <f>N1985*(dt) + O1984</f>
        <v>1.429827709211168</v>
      </c>
      <c r="P1985" s="18">
        <f>O1985*dt + P1984</f>
        <v>-0.15534548473337503</v>
      </c>
      <c r="R1985" s="17">
        <v>1984</v>
      </c>
      <c r="S1985" s="16">
        <f>S1984+dt</f>
        <v>19.8300000000003</v>
      </c>
      <c r="T1985" s="16">
        <f>-springK*(W1984)+grav*mass-$Y$2*V1984</f>
        <v>-0.34721195250048026</v>
      </c>
      <c r="U1985" s="16">
        <f>Table24[[#This Row],[F]]/mass</f>
        <v>-2.3147463500032019</v>
      </c>
      <c r="V1985" s="16">
        <f>U1985*(dt) + V1984</f>
        <v>1.3375408839775018</v>
      </c>
      <c r="W1985" s="18">
        <f>V1985*dt + W1984</f>
        <v>-0.15953530327189891</v>
      </c>
    </row>
    <row r="1986" spans="1:23" x14ac:dyDescent="0.25">
      <c r="A1986">
        <v>99.2</v>
      </c>
      <c r="B1986">
        <v>0.32100000000000001</v>
      </c>
      <c r="C1986">
        <v>0.44</v>
      </c>
      <c r="D1986">
        <f t="shared" si="180"/>
        <v>1.5000000000000013E-2</v>
      </c>
      <c r="E1986">
        <f t="shared" si="181"/>
        <v>0.23000000000000004</v>
      </c>
      <c r="F1986" s="24">
        <f t="shared" si="182"/>
        <v>-2.2072500000000019E-2</v>
      </c>
      <c r="G1986" s="24">
        <f t="shared" si="183"/>
        <v>0.17218950000000005</v>
      </c>
      <c r="H1986" s="24">
        <f t="shared" si="184"/>
        <v>1.4519999999999998E-2</v>
      </c>
      <c r="I1986" s="24">
        <f t="shared" si="185"/>
        <v>0.16463700000000003</v>
      </c>
      <c r="K1986" s="17">
        <v>1985</v>
      </c>
      <c r="L1986" s="16">
        <f>L1985+dt</f>
        <v>19.840000000000302</v>
      </c>
      <c r="M1986" s="16">
        <f>-springK*(P1985)+grav*mass</f>
        <v>-0.46020089438572853</v>
      </c>
      <c r="N1986" s="16">
        <f>Table2[[#This Row],[F]]/mass</f>
        <v>-3.0680059625715237</v>
      </c>
      <c r="O1986" s="16">
        <f>N1986*(dt) + O1985</f>
        <v>1.3991476495854527</v>
      </c>
      <c r="P1986" s="18">
        <f>O1986*dt + P1985</f>
        <v>-0.14135400823752051</v>
      </c>
      <c r="R1986" s="17">
        <v>1985</v>
      </c>
      <c r="S1986" s="16">
        <f>S1985+dt</f>
        <v>19.840000000000302</v>
      </c>
      <c r="T1986" s="16">
        <f>-springK*(W1985)+grav*mass-$Y$2*V1985</f>
        <v>-0.43426271658391569</v>
      </c>
      <c r="U1986" s="16">
        <f>Table24[[#This Row],[F]]/mass</f>
        <v>-2.8950847772261046</v>
      </c>
      <c r="V1986" s="16">
        <f>U1986*(dt) + V1985</f>
        <v>1.3085900362052407</v>
      </c>
      <c r="W1986" s="18">
        <f>V1986*dt + W1985</f>
        <v>-0.14644940290984651</v>
      </c>
    </row>
    <row r="1987" spans="1:23" x14ac:dyDescent="0.25">
      <c r="A1987">
        <v>99.25</v>
      </c>
      <c r="B1987">
        <v>0.34399999999999997</v>
      </c>
      <c r="C1987">
        <v>0.45</v>
      </c>
      <c r="D1987">
        <f t="shared" ref="D1987:D2050" si="186">springEq - B1987</f>
        <v>-7.9999999999999516E-3</v>
      </c>
      <c r="E1987">
        <f t="shared" ref="E1987:E2050" si="187">springNs - B1987</f>
        <v>0.20700000000000007</v>
      </c>
      <c r="F1987" s="24">
        <f t="shared" ref="F1987:F2050" si="188">D1987*massPrev*gravity</f>
        <v>1.177199999999993E-2</v>
      </c>
      <c r="G1987" s="24">
        <f t="shared" ref="G1987:G2050" si="189">POWER(E1987,2)*0.5*springConst</f>
        <v>0.13947349500000011</v>
      </c>
      <c r="H1987" s="24">
        <f t="shared" ref="H1987:H2050" si="190">POWER(C1987,2)*0.5*massPrev</f>
        <v>1.51875E-2</v>
      </c>
      <c r="I1987" s="24">
        <f t="shared" si="185"/>
        <v>0.16643299500000003</v>
      </c>
      <c r="K1987" s="17">
        <v>1986</v>
      </c>
      <c r="L1987" s="16">
        <f>L1986+dt</f>
        <v>19.850000000000303</v>
      </c>
      <c r="M1987" s="16">
        <f>-springK*(P1986)+grav*mass</f>
        <v>-0.55128540637374157</v>
      </c>
      <c r="N1987" s="16">
        <f>Table2[[#This Row],[F]]/mass</f>
        <v>-3.6752360424916106</v>
      </c>
      <c r="O1987" s="16">
        <f>N1987*(dt) + O1986</f>
        <v>1.3623952891605366</v>
      </c>
      <c r="P1987" s="18">
        <f>O1987*dt + P1986</f>
        <v>-0.12773005534591514</v>
      </c>
      <c r="R1987" s="17">
        <v>1986</v>
      </c>
      <c r="S1987" s="16">
        <f>S1986+dt</f>
        <v>19.850000000000303</v>
      </c>
      <c r="T1987" s="16">
        <f>-springK*(W1986)+grav*mass-$Y$2*V1986</f>
        <v>-0.51942297709310448</v>
      </c>
      <c r="U1987" s="16">
        <f>Table24[[#This Row],[F]]/mass</f>
        <v>-3.4628198472873635</v>
      </c>
      <c r="V1987" s="16">
        <f>U1987*(dt) + V1986</f>
        <v>1.2739618377323672</v>
      </c>
      <c r="W1987" s="18">
        <f>V1987*dt + W1986</f>
        <v>-0.13370978453252283</v>
      </c>
    </row>
    <row r="1988" spans="1:23" x14ac:dyDescent="0.25">
      <c r="A1988">
        <v>99.3</v>
      </c>
      <c r="B1988">
        <v>0.36599999999999999</v>
      </c>
      <c r="C1988">
        <v>0.4</v>
      </c>
      <c r="D1988">
        <f t="shared" si="186"/>
        <v>-2.9999999999999971E-2</v>
      </c>
      <c r="E1988">
        <f t="shared" si="187"/>
        <v>0.18500000000000005</v>
      </c>
      <c r="F1988" s="24">
        <f t="shared" si="188"/>
        <v>4.4144999999999955E-2</v>
      </c>
      <c r="G1988" s="24">
        <f t="shared" si="189"/>
        <v>0.11140237500000005</v>
      </c>
      <c r="H1988" s="24">
        <f t="shared" si="190"/>
        <v>1.2000000000000002E-2</v>
      </c>
      <c r="I1988" s="24">
        <f t="shared" ref="I1988:I2051" si="191">F1988+G1988+H1988</f>
        <v>0.16754737500000003</v>
      </c>
      <c r="K1988" s="17">
        <v>1987</v>
      </c>
      <c r="L1988" s="16">
        <f>L1987+dt</f>
        <v>19.860000000000305</v>
      </c>
      <c r="M1988" s="16">
        <f>-springK*(P1987)+grav*mass</f>
        <v>-0.63997733969809245</v>
      </c>
      <c r="N1988" s="16">
        <f>Table2[[#This Row],[F]]/mass</f>
        <v>-4.2665155979872829</v>
      </c>
      <c r="O1988" s="16">
        <f>N1988*(dt) + O1987</f>
        <v>1.3197301331806639</v>
      </c>
      <c r="P1988" s="18">
        <f>O1988*dt + P1987</f>
        <v>-0.11453275401410851</v>
      </c>
      <c r="R1988" s="17">
        <v>1987</v>
      </c>
      <c r="S1988" s="16">
        <f>S1987+dt</f>
        <v>19.860000000000305</v>
      </c>
      <c r="T1988" s="16">
        <f>-springK*(W1987)+grav*mass-$Y$2*V1987</f>
        <v>-0.60232326453100871</v>
      </c>
      <c r="U1988" s="16">
        <f>Table24[[#This Row],[F]]/mass</f>
        <v>-4.0154884302067249</v>
      </c>
      <c r="V1988" s="16">
        <f>U1988*(dt) + V1987</f>
        <v>1.2338069534303</v>
      </c>
      <c r="W1988" s="18">
        <f>V1988*dt + W1987</f>
        <v>-0.12137171499821983</v>
      </c>
    </row>
    <row r="1989" spans="1:23" x14ac:dyDescent="0.25">
      <c r="A1989">
        <v>99.35</v>
      </c>
      <c r="B1989">
        <v>0.38500000000000001</v>
      </c>
      <c r="C1989">
        <v>0.32</v>
      </c>
      <c r="D1989">
        <f t="shared" si="186"/>
        <v>-4.8999999999999988E-2</v>
      </c>
      <c r="E1989">
        <f t="shared" si="187"/>
        <v>0.16600000000000004</v>
      </c>
      <c r="F1989" s="24">
        <f t="shared" si="188"/>
        <v>7.2103499999999987E-2</v>
      </c>
      <c r="G1989" s="24">
        <f t="shared" si="189"/>
        <v>8.9694780000000029E-2</v>
      </c>
      <c r="H1989" s="24">
        <f t="shared" si="190"/>
        <v>7.6800000000000002E-3</v>
      </c>
      <c r="I1989" s="24">
        <f t="shared" si="191"/>
        <v>0.16947828000000001</v>
      </c>
      <c r="K1989" s="17">
        <v>1988</v>
      </c>
      <c r="L1989" s="16">
        <f>L1988+dt</f>
        <v>19.870000000000307</v>
      </c>
      <c r="M1989" s="16">
        <f>-springK*(P1988)+grav*mass</f>
        <v>-0.72589177136815364</v>
      </c>
      <c r="N1989" s="16">
        <f>Table2[[#This Row],[F]]/mass</f>
        <v>-4.8392784757876912</v>
      </c>
      <c r="O1989" s="16">
        <f>N1989*(dt) + O1988</f>
        <v>1.271337348422787</v>
      </c>
      <c r="P1989" s="18">
        <f>O1989*dt + P1988</f>
        <v>-0.10181938052988064</v>
      </c>
      <c r="R1989" s="17">
        <v>1988</v>
      </c>
      <c r="S1989" s="16">
        <f>S1988+dt</f>
        <v>19.870000000000307</v>
      </c>
      <c r="T1989" s="16">
        <f>-springK*(W1988)+grav*mass-$Y$2*V1988</f>
        <v>-0.68260394231501931</v>
      </c>
      <c r="U1989" s="16">
        <f>Table24[[#This Row],[F]]/mass</f>
        <v>-4.5506929487667955</v>
      </c>
      <c r="V1989" s="16">
        <f>U1989*(dt) + V1988</f>
        <v>1.188300023942632</v>
      </c>
      <c r="W1989" s="18">
        <f>V1989*dt + W1988</f>
        <v>-0.10948871475879352</v>
      </c>
    </row>
    <row r="1990" spans="1:23" x14ac:dyDescent="0.25">
      <c r="A1990">
        <v>99.4</v>
      </c>
      <c r="B1990">
        <v>0.39800000000000002</v>
      </c>
      <c r="C1990">
        <v>0.2</v>
      </c>
      <c r="D1990">
        <f t="shared" si="186"/>
        <v>-6.2E-2</v>
      </c>
      <c r="E1990">
        <f t="shared" si="187"/>
        <v>0.15300000000000002</v>
      </c>
      <c r="F1990" s="24">
        <f t="shared" si="188"/>
        <v>9.1232999999999995E-2</v>
      </c>
      <c r="G1990" s="24">
        <f t="shared" si="189"/>
        <v>7.6196295000000011E-2</v>
      </c>
      <c r="H1990" s="24">
        <f t="shared" si="190"/>
        <v>3.0000000000000005E-3</v>
      </c>
      <c r="I1990" s="24">
        <f t="shared" si="191"/>
        <v>0.17042929500000001</v>
      </c>
      <c r="K1990" s="17">
        <v>1989</v>
      </c>
      <c r="L1990" s="16">
        <f>L1989+dt</f>
        <v>19.880000000000308</v>
      </c>
      <c r="M1990" s="16">
        <f>-springK*(P1989)+grav*mass</f>
        <v>-0.80865583275047703</v>
      </c>
      <c r="N1990" s="16">
        <f>Table2[[#This Row],[F]]/mass</f>
        <v>-5.3910388850031801</v>
      </c>
      <c r="O1990" s="16">
        <f>N1990*(dt) + O1989</f>
        <v>1.2174269595727552</v>
      </c>
      <c r="P1990" s="18">
        <f>O1990*dt + P1989</f>
        <v>-8.9645110934153088E-2</v>
      </c>
      <c r="R1990" s="17">
        <v>1989</v>
      </c>
      <c r="S1990" s="16">
        <f>S1989+dt</f>
        <v>19.880000000000308</v>
      </c>
      <c r="T1990" s="16">
        <f>-springK*(W1989)+grav*mass-$Y$2*V1989</f>
        <v>-0.75991676694419696</v>
      </c>
      <c r="U1990" s="16">
        <f>Table24[[#This Row],[F]]/mass</f>
        <v>-5.0661117796279802</v>
      </c>
      <c r="V1990" s="16">
        <f>U1990*(dt) + V1989</f>
        <v>1.1376389061463521</v>
      </c>
      <c r="W1990" s="18">
        <f>V1990*dt + W1989</f>
        <v>-9.811232569733E-2</v>
      </c>
    </row>
    <row r="1991" spans="1:23" x14ac:dyDescent="0.25">
      <c r="A1991">
        <v>99.45</v>
      </c>
      <c r="B1991">
        <v>0.40500000000000003</v>
      </c>
      <c r="C1991">
        <v>0.06</v>
      </c>
      <c r="D1991">
        <f t="shared" si="186"/>
        <v>-6.9000000000000006E-2</v>
      </c>
      <c r="E1991">
        <f t="shared" si="187"/>
        <v>0.14600000000000002</v>
      </c>
      <c r="F1991" s="24">
        <f t="shared" si="188"/>
        <v>0.1015335</v>
      </c>
      <c r="G1991" s="24">
        <f t="shared" si="189"/>
        <v>6.9383580000000014E-2</v>
      </c>
      <c r="H1991" s="24">
        <f t="shared" si="190"/>
        <v>2.7E-4</v>
      </c>
      <c r="I1991" s="24">
        <f t="shared" si="191"/>
        <v>0.17118707999999999</v>
      </c>
      <c r="K1991" s="17">
        <v>1990</v>
      </c>
      <c r="L1991" s="16">
        <f>L1990+dt</f>
        <v>19.89000000000031</v>
      </c>
      <c r="M1991" s="16">
        <f>-springK*(P1990)+grav*mass</f>
        <v>-0.88791032781866341</v>
      </c>
      <c r="N1991" s="16">
        <f>Table2[[#This Row],[F]]/mass</f>
        <v>-5.9194021854577565</v>
      </c>
      <c r="O1991" s="16">
        <f>N1991*(dt) + O1990</f>
        <v>1.1582329377181775</v>
      </c>
      <c r="P1991" s="18">
        <f>O1991*dt + P1990</f>
        <v>-7.8062781556971314E-2</v>
      </c>
      <c r="R1991" s="17">
        <v>1990</v>
      </c>
      <c r="S1991" s="16">
        <f>S1990+dt</f>
        <v>19.89000000000031</v>
      </c>
      <c r="T1991" s="16">
        <f>-springK*(W1990)+grav*mass-$Y$2*V1990</f>
        <v>-0.83392639861652818</v>
      </c>
      <c r="U1991" s="16">
        <f>Table24[[#This Row],[F]]/mass</f>
        <v>-5.5595093241101878</v>
      </c>
      <c r="V1991" s="16">
        <f>U1991*(dt) + V1990</f>
        <v>1.0820438129052503</v>
      </c>
      <c r="W1991" s="18">
        <f>V1991*dt + W1990</f>
        <v>-8.7291887568277493E-2</v>
      </c>
    </row>
    <row r="1992" spans="1:23" x14ac:dyDescent="0.25">
      <c r="A1992">
        <v>99.5</v>
      </c>
      <c r="B1992">
        <v>0.40400000000000003</v>
      </c>
      <c r="C1992">
        <v>-0.09</v>
      </c>
      <c r="D1992">
        <f t="shared" si="186"/>
        <v>-6.8000000000000005E-2</v>
      </c>
      <c r="E1992">
        <f t="shared" si="187"/>
        <v>0.14700000000000002</v>
      </c>
      <c r="F1992" s="24">
        <f t="shared" si="188"/>
        <v>0.10006200000000001</v>
      </c>
      <c r="G1992" s="24">
        <f t="shared" si="189"/>
        <v>7.0337295000000022E-2</v>
      </c>
      <c r="H1992" s="24">
        <f t="shared" si="190"/>
        <v>6.0749999999999997E-4</v>
      </c>
      <c r="I1992" s="24">
        <f t="shared" si="191"/>
        <v>0.17100679500000004</v>
      </c>
      <c r="K1992" s="17">
        <v>1991</v>
      </c>
      <c r="L1992" s="16">
        <f>L1991+dt</f>
        <v>19.900000000000311</v>
      </c>
      <c r="M1992" s="16">
        <f>-springK*(P1991)+grav*mass</f>
        <v>-0.96331129206411681</v>
      </c>
      <c r="N1992" s="16">
        <f>Table2[[#This Row],[F]]/mass</f>
        <v>-6.4220752804274452</v>
      </c>
      <c r="O1992" s="16">
        <f>N1992*(dt) + O1991</f>
        <v>1.0940121849139031</v>
      </c>
      <c r="P1992" s="18">
        <f>O1992*dt + P1991</f>
        <v>-6.712265970783228E-2</v>
      </c>
      <c r="R1992" s="17">
        <v>1991</v>
      </c>
      <c r="S1992" s="16">
        <f>S1991+dt</f>
        <v>19.900000000000311</v>
      </c>
      <c r="T1992" s="16">
        <f>-springK*(W1991)+grav*mass-$Y$2*V1991</f>
        <v>-0.90431185574341877</v>
      </c>
      <c r="U1992" s="16">
        <f>Table24[[#This Row],[F]]/mass</f>
        <v>-6.0287457049561253</v>
      </c>
      <c r="V1992" s="16">
        <f>U1992*(dt) + V1991</f>
        <v>1.021756355855689</v>
      </c>
      <c r="W1992" s="18">
        <f>V1992*dt + W1991</f>
        <v>-7.7074324009720599E-2</v>
      </c>
    </row>
    <row r="1993" spans="1:23" x14ac:dyDescent="0.25">
      <c r="A1993">
        <v>99.55</v>
      </c>
      <c r="B1993">
        <v>0.39600000000000002</v>
      </c>
      <c r="C1993">
        <v>-0.23</v>
      </c>
      <c r="D1993">
        <f t="shared" si="186"/>
        <v>-0.06</v>
      </c>
      <c r="E1993">
        <f t="shared" si="187"/>
        <v>0.15500000000000003</v>
      </c>
      <c r="F1993" s="24">
        <f t="shared" si="188"/>
        <v>8.8289999999999993E-2</v>
      </c>
      <c r="G1993" s="24">
        <f t="shared" si="189"/>
        <v>7.8201375000000017E-2</v>
      </c>
      <c r="H1993" s="24">
        <f t="shared" si="190"/>
        <v>3.9674999999999997E-3</v>
      </c>
      <c r="I1993" s="24">
        <f t="shared" si="191"/>
        <v>0.17045887500000001</v>
      </c>
      <c r="K1993" s="17">
        <v>1992</v>
      </c>
      <c r="L1993" s="16">
        <f>L1992+dt</f>
        <v>19.910000000000313</v>
      </c>
      <c r="M1993" s="16">
        <f>-springK*(P1992)+grav*mass</f>
        <v>-1.0345314853020118</v>
      </c>
      <c r="N1993" s="16">
        <f>Table2[[#This Row],[F]]/mass</f>
        <v>-6.8968765686800788</v>
      </c>
      <c r="O1993" s="16">
        <f>N1993*(dt) + O1992</f>
        <v>1.0250434192271023</v>
      </c>
      <c r="P1993" s="18">
        <f>O1993*dt + P1992</f>
        <v>-5.6872225515561259E-2</v>
      </c>
      <c r="R1993" s="17">
        <v>1992</v>
      </c>
      <c r="S1993" s="16">
        <f>S1992+dt</f>
        <v>19.910000000000313</v>
      </c>
      <c r="T1993" s="16">
        <f>-springK*(W1992)+grav*mass-$Y$2*V1992</f>
        <v>-0.97076790705257465</v>
      </c>
      <c r="U1993" s="16">
        <f>Table24[[#This Row],[F]]/mass</f>
        <v>-6.4717860470171642</v>
      </c>
      <c r="V1993" s="16">
        <f>U1993*(dt) + V1992</f>
        <v>0.95703849538551733</v>
      </c>
      <c r="W1993" s="18">
        <f>V1993*dt + W1992</f>
        <v>-6.7503939055865422E-2</v>
      </c>
    </row>
    <row r="1994" spans="1:23" x14ac:dyDescent="0.25">
      <c r="A1994">
        <v>99.6</v>
      </c>
      <c r="B1994">
        <v>0.38100000000000001</v>
      </c>
      <c r="C1994">
        <v>-0.35</v>
      </c>
      <c r="D1994">
        <f t="shared" si="186"/>
        <v>-4.4999999999999984E-2</v>
      </c>
      <c r="E1994">
        <f t="shared" si="187"/>
        <v>0.17000000000000004</v>
      </c>
      <c r="F1994" s="24">
        <f t="shared" si="188"/>
        <v>6.6217499999999971E-2</v>
      </c>
      <c r="G1994" s="24">
        <f t="shared" si="189"/>
        <v>9.4069500000000042E-2</v>
      </c>
      <c r="H1994" s="24">
        <f t="shared" si="190"/>
        <v>9.1874999999999978E-3</v>
      </c>
      <c r="I1994" s="24">
        <f t="shared" si="191"/>
        <v>0.1694745</v>
      </c>
      <c r="K1994" s="17">
        <v>1993</v>
      </c>
      <c r="L1994" s="16">
        <f>L1993+dt</f>
        <v>19.920000000000314</v>
      </c>
      <c r="M1994" s="16">
        <f>-springK*(P1993)+grav*mass</f>
        <v>-1.1012618118936963</v>
      </c>
      <c r="N1994" s="16">
        <f>Table2[[#This Row],[F]]/mass</f>
        <v>-7.3417454126246424</v>
      </c>
      <c r="O1994" s="16">
        <f>N1994*(dt) + O1993</f>
        <v>0.95162596510085584</v>
      </c>
      <c r="P1994" s="18">
        <f>O1994*dt + P1993</f>
        <v>-4.73559658645527E-2</v>
      </c>
      <c r="R1994" s="17">
        <v>1993</v>
      </c>
      <c r="S1994" s="16">
        <f>S1993+dt</f>
        <v>19.920000000000314</v>
      </c>
      <c r="T1994" s="16">
        <f>-springK*(W1993)+grav*mass-$Y$2*V1993</f>
        <v>-1.0330063952417017</v>
      </c>
      <c r="U1994" s="16">
        <f>Table24[[#This Row],[F]]/mass</f>
        <v>-6.8867093016113445</v>
      </c>
      <c r="V1994" s="16">
        <f>U1994*(dt) + V1993</f>
        <v>0.88817140236940384</v>
      </c>
      <c r="W1994" s="18">
        <f>V1994*dt + W1993</f>
        <v>-5.8622225032171384E-2</v>
      </c>
    </row>
    <row r="1995" spans="1:23" x14ac:dyDescent="0.25">
      <c r="A1995">
        <v>99.65</v>
      </c>
      <c r="B1995">
        <v>0.36099999999999999</v>
      </c>
      <c r="C1995">
        <v>-0.42</v>
      </c>
      <c r="D1995">
        <f t="shared" si="186"/>
        <v>-2.4999999999999967E-2</v>
      </c>
      <c r="E1995">
        <f t="shared" si="187"/>
        <v>0.19000000000000006</v>
      </c>
      <c r="F1995" s="24">
        <f t="shared" si="188"/>
        <v>3.6787499999999952E-2</v>
      </c>
      <c r="G1995" s="24">
        <f t="shared" si="189"/>
        <v>0.11750550000000007</v>
      </c>
      <c r="H1995" s="24">
        <f t="shared" si="190"/>
        <v>1.3229999999999997E-2</v>
      </c>
      <c r="I1995" s="24">
        <f t="shared" si="191"/>
        <v>0.16752300000000001</v>
      </c>
      <c r="K1995" s="17">
        <v>1994</v>
      </c>
      <c r="L1995" s="16">
        <f>L1994+dt</f>
        <v>19.930000000000316</v>
      </c>
      <c r="M1995" s="16">
        <f>-springK*(P1994)+grav*mass</f>
        <v>-1.163212662221762</v>
      </c>
      <c r="N1995" s="16">
        <f>Table2[[#This Row],[F]]/mass</f>
        <v>-7.754751081478414</v>
      </c>
      <c r="O1995" s="16">
        <f>N1995*(dt) + O1994</f>
        <v>0.87407845428607167</v>
      </c>
      <c r="P1995" s="18">
        <f>O1995*dt + P1994</f>
        <v>-3.8615181321691984E-2</v>
      </c>
      <c r="R1995" s="17">
        <v>1994</v>
      </c>
      <c r="S1995" s="16">
        <f>S1994+dt</f>
        <v>19.930000000000316</v>
      </c>
      <c r="T1995" s="16">
        <f>-springK*(W1994)+grav*mass-$Y$2*V1994</f>
        <v>-1.0907574864429337</v>
      </c>
      <c r="U1995" s="16">
        <f>Table24[[#This Row],[F]]/mass</f>
        <v>-7.2717165762862246</v>
      </c>
      <c r="V1995" s="16">
        <f>U1995*(dt) + V1994</f>
        <v>0.81545423660654159</v>
      </c>
      <c r="W1995" s="18">
        <f>V1995*dt + W1994</f>
        <v>-5.0467682666105969E-2</v>
      </c>
    </row>
    <row r="1996" spans="1:23" x14ac:dyDescent="0.25">
      <c r="A1996">
        <v>99.7</v>
      </c>
      <c r="B1996">
        <v>0.33900000000000002</v>
      </c>
      <c r="C1996">
        <v>-0.45</v>
      </c>
      <c r="D1996">
        <f t="shared" si="186"/>
        <v>-3.0000000000000027E-3</v>
      </c>
      <c r="E1996">
        <f t="shared" si="187"/>
        <v>0.21200000000000002</v>
      </c>
      <c r="F1996" s="24">
        <f t="shared" si="188"/>
        <v>4.4145000000000035E-3</v>
      </c>
      <c r="G1996" s="24">
        <f t="shared" si="189"/>
        <v>0.14629272000000004</v>
      </c>
      <c r="H1996" s="24">
        <f t="shared" si="190"/>
        <v>1.51875E-2</v>
      </c>
      <c r="I1996" s="24">
        <f t="shared" si="191"/>
        <v>0.16589472000000005</v>
      </c>
      <c r="K1996" s="17">
        <v>1995</v>
      </c>
      <c r="L1996" s="16">
        <f>L1995+dt</f>
        <v>19.940000000000317</v>
      </c>
      <c r="M1996" s="16">
        <f>-springK*(P1995)+grav*mass</f>
        <v>-1.2201151695957853</v>
      </c>
      <c r="N1996" s="16">
        <f>Table2[[#This Row],[F]]/mass</f>
        <v>-8.1341011306385695</v>
      </c>
      <c r="O1996" s="16">
        <f>N1996*(dt) + O1995</f>
        <v>0.79273744297968596</v>
      </c>
      <c r="P1996" s="18">
        <f>O1996*dt + P1995</f>
        <v>-3.0687806891895125E-2</v>
      </c>
      <c r="R1996" s="17">
        <v>1995</v>
      </c>
      <c r="S1996" s="16">
        <f>S1995+dt</f>
        <v>19.940000000000317</v>
      </c>
      <c r="T1996" s="16">
        <f>-springK*(W1995)+grav*mass-$Y$2*V1995</f>
        <v>-1.1437708400802566</v>
      </c>
      <c r="U1996" s="16">
        <f>Table24[[#This Row],[F]]/mass</f>
        <v>-7.6251389338683779</v>
      </c>
      <c r="V1996" s="16">
        <f>U1996*(dt) + V1995</f>
        <v>0.73920284726785779</v>
      </c>
      <c r="W1996" s="18">
        <f>V1996*dt + W1995</f>
        <v>-4.307565419342739E-2</v>
      </c>
    </row>
    <row r="1997" spans="1:23" x14ac:dyDescent="0.25">
      <c r="A1997">
        <v>99.75</v>
      </c>
      <c r="B1997">
        <v>0.316</v>
      </c>
      <c r="C1997">
        <v>-0.43</v>
      </c>
      <c r="D1997">
        <f t="shared" si="186"/>
        <v>2.0000000000000018E-2</v>
      </c>
      <c r="E1997">
        <f t="shared" si="187"/>
        <v>0.23500000000000004</v>
      </c>
      <c r="F1997" s="24">
        <f t="shared" si="188"/>
        <v>-2.9430000000000029E-2</v>
      </c>
      <c r="G1997" s="24">
        <f t="shared" si="189"/>
        <v>0.17975737500000005</v>
      </c>
      <c r="H1997" s="24">
        <f t="shared" si="190"/>
        <v>1.3867499999999998E-2</v>
      </c>
      <c r="I1997" s="24">
        <f t="shared" si="191"/>
        <v>0.16419487500000002</v>
      </c>
      <c r="K1997" s="17">
        <v>1996</v>
      </c>
      <c r="L1997" s="16">
        <f>L1996+dt</f>
        <v>19.950000000000319</v>
      </c>
      <c r="M1997" s="16">
        <f>-springK*(P1996)+grav*mass</f>
        <v>-1.2717223771337627</v>
      </c>
      <c r="N1997" s="16">
        <f>Table2[[#This Row],[F]]/mass</f>
        <v>-8.4781491808917515</v>
      </c>
      <c r="O1997" s="16">
        <f>N1997*(dt) + O1996</f>
        <v>0.70795595117076848</v>
      </c>
      <c r="P1997" s="18">
        <f>O1997*dt + P1996</f>
        <v>-2.3608247380187439E-2</v>
      </c>
      <c r="R1997" s="17">
        <v>1996</v>
      </c>
      <c r="S1997" s="16">
        <f>S1996+dt</f>
        <v>19.950000000000319</v>
      </c>
      <c r="T1997" s="16">
        <f>-springK*(W1996)+grav*mass-$Y$2*V1996</f>
        <v>-1.1918166940480557</v>
      </c>
      <c r="U1997" s="16">
        <f>Table24[[#This Row],[F]]/mass</f>
        <v>-7.9454446269870385</v>
      </c>
      <c r="V1997" s="16">
        <f>U1997*(dt) + V1996</f>
        <v>0.65974840099798737</v>
      </c>
      <c r="W1997" s="18">
        <f>V1997*dt + W1996</f>
        <v>-3.6478170183447518E-2</v>
      </c>
    </row>
    <row r="1998" spans="1:23" x14ac:dyDescent="0.25">
      <c r="A1998">
        <v>99.8</v>
      </c>
      <c r="B1998">
        <v>0.29499999999999998</v>
      </c>
      <c r="C1998">
        <v>-0.37</v>
      </c>
      <c r="D1998">
        <f t="shared" si="186"/>
        <v>4.1000000000000036E-2</v>
      </c>
      <c r="E1998">
        <f t="shared" si="187"/>
        <v>0.25600000000000006</v>
      </c>
      <c r="F1998" s="24">
        <f t="shared" si="188"/>
        <v>-6.0331500000000052E-2</v>
      </c>
      <c r="G1998" s="24">
        <f t="shared" si="189"/>
        <v>0.21331968000000007</v>
      </c>
      <c r="H1998" s="24">
        <f t="shared" si="190"/>
        <v>1.0267499999999999E-2</v>
      </c>
      <c r="I1998" s="24">
        <f t="shared" si="191"/>
        <v>0.16325568000000001</v>
      </c>
      <c r="K1998" s="17">
        <v>1997</v>
      </c>
      <c r="L1998" s="16">
        <f>L1997+dt</f>
        <v>19.960000000000321</v>
      </c>
      <c r="M1998" s="16">
        <f>-springK*(P1997)+grav*mass</f>
        <v>-1.3178103095549798</v>
      </c>
      <c r="N1998" s="16">
        <f>Table2[[#This Row],[F]]/mass</f>
        <v>-8.7854020636998662</v>
      </c>
      <c r="O1998" s="16">
        <f>N1998*(dt) + O1997</f>
        <v>0.62010193053376983</v>
      </c>
      <c r="P1998" s="18">
        <f>O1998*dt + P1997</f>
        <v>-1.7407228074849741E-2</v>
      </c>
      <c r="R1998" s="17">
        <v>1997</v>
      </c>
      <c r="S1998" s="16">
        <f>S1997+dt</f>
        <v>19.960000000000321</v>
      </c>
      <c r="T1998" s="16">
        <f>-springK*(W1997)+grav*mass-$Y$2*V1997</f>
        <v>-1.2346868605067547</v>
      </c>
      <c r="U1998" s="16">
        <f>Table24[[#This Row],[F]]/mass</f>
        <v>-8.2312457367116991</v>
      </c>
      <c r="V1998" s="16">
        <f>U1998*(dt) + V1997</f>
        <v>0.57743594363087036</v>
      </c>
      <c r="W1998" s="18">
        <f>V1998*dt + W1997</f>
        <v>-3.0703810747138814E-2</v>
      </c>
    </row>
    <row r="1999" spans="1:23" x14ac:dyDescent="0.25">
      <c r="A1999">
        <v>99.85</v>
      </c>
      <c r="B1999">
        <v>0.27900000000000003</v>
      </c>
      <c r="C1999">
        <v>-0.27</v>
      </c>
      <c r="D1999">
        <f t="shared" si="186"/>
        <v>5.6999999999999995E-2</v>
      </c>
      <c r="E1999">
        <f t="shared" si="187"/>
        <v>0.27200000000000002</v>
      </c>
      <c r="F1999" s="24">
        <f t="shared" si="188"/>
        <v>-8.3875499999999992E-2</v>
      </c>
      <c r="G1999" s="24">
        <f t="shared" si="189"/>
        <v>0.24081792000000002</v>
      </c>
      <c r="H1999" s="24">
        <f t="shared" si="190"/>
        <v>5.4675000000000001E-3</v>
      </c>
      <c r="I1999" s="24">
        <f t="shared" si="191"/>
        <v>0.16240992000000004</v>
      </c>
    </row>
    <row r="2000" spans="1:23" x14ac:dyDescent="0.25">
      <c r="A2000">
        <v>99.9</v>
      </c>
      <c r="B2000">
        <v>0.26800000000000002</v>
      </c>
      <c r="C2000">
        <v>-0.14000000000000001</v>
      </c>
      <c r="D2000">
        <f t="shared" si="186"/>
        <v>6.8000000000000005E-2</v>
      </c>
      <c r="E2000">
        <f t="shared" si="187"/>
        <v>0.28300000000000003</v>
      </c>
      <c r="F2000" s="24">
        <f t="shared" si="188"/>
        <v>-0.10006200000000001</v>
      </c>
      <c r="G2000" s="24">
        <f t="shared" si="189"/>
        <v>0.26068969500000005</v>
      </c>
      <c r="H2000" s="24">
        <f t="shared" si="190"/>
        <v>1.4700000000000002E-3</v>
      </c>
      <c r="I2000" s="24">
        <f t="shared" si="191"/>
        <v>0.16209769500000004</v>
      </c>
    </row>
    <row r="2001" spans="1:9" x14ac:dyDescent="0.25">
      <c r="A2001">
        <v>99.95</v>
      </c>
      <c r="B2001">
        <v>0.26500000000000001</v>
      </c>
      <c r="C2001">
        <v>0</v>
      </c>
      <c r="D2001">
        <f t="shared" si="186"/>
        <v>7.1000000000000008E-2</v>
      </c>
      <c r="E2001">
        <f t="shared" si="187"/>
        <v>0.28600000000000003</v>
      </c>
      <c r="F2001" s="24">
        <f t="shared" si="188"/>
        <v>-0.10447650000000001</v>
      </c>
      <c r="G2001" s="24">
        <f t="shared" si="189"/>
        <v>0.26624598000000005</v>
      </c>
      <c r="H2001" s="24">
        <f t="shared" si="190"/>
        <v>0</v>
      </c>
      <c r="I2001" s="24">
        <f t="shared" si="191"/>
        <v>0.16176948000000002</v>
      </c>
    </row>
    <row r="2002" spans="1:9" x14ac:dyDescent="0.25">
      <c r="A2002">
        <v>100</v>
      </c>
      <c r="B2002">
        <v>0.26900000000000002</v>
      </c>
      <c r="C2002">
        <v>0.15</v>
      </c>
      <c r="D2002">
        <f t="shared" si="186"/>
        <v>6.7000000000000004E-2</v>
      </c>
      <c r="E2002">
        <f t="shared" si="187"/>
        <v>0.28200000000000003</v>
      </c>
      <c r="F2002" s="24">
        <f t="shared" si="188"/>
        <v>-9.8590499999999998E-2</v>
      </c>
      <c r="G2002" s="24">
        <f t="shared" si="189"/>
        <v>0.25885062000000003</v>
      </c>
      <c r="H2002" s="24">
        <f t="shared" si="190"/>
        <v>1.6875E-3</v>
      </c>
      <c r="I2002" s="24">
        <f t="shared" si="191"/>
        <v>0.16194762000000004</v>
      </c>
    </row>
    <row r="2003" spans="1:9" x14ac:dyDescent="0.25">
      <c r="A2003">
        <v>100.05</v>
      </c>
      <c r="B2003">
        <v>0.27900000000000003</v>
      </c>
      <c r="C2003">
        <v>0.27</v>
      </c>
      <c r="D2003">
        <f t="shared" si="186"/>
        <v>5.6999999999999995E-2</v>
      </c>
      <c r="E2003">
        <f t="shared" si="187"/>
        <v>0.27200000000000002</v>
      </c>
      <c r="F2003" s="24">
        <f t="shared" si="188"/>
        <v>-8.3875499999999992E-2</v>
      </c>
      <c r="G2003" s="24">
        <f t="shared" si="189"/>
        <v>0.24081792000000002</v>
      </c>
      <c r="H2003" s="24">
        <f t="shared" si="190"/>
        <v>5.4675000000000001E-3</v>
      </c>
      <c r="I2003" s="24">
        <f t="shared" si="191"/>
        <v>0.16240992000000004</v>
      </c>
    </row>
    <row r="2004" spans="1:9" x14ac:dyDescent="0.25">
      <c r="A2004">
        <v>100.1</v>
      </c>
      <c r="B2004">
        <v>0.29599999999999999</v>
      </c>
      <c r="C2004">
        <v>0.37</v>
      </c>
      <c r="D2004">
        <f t="shared" si="186"/>
        <v>4.0000000000000036E-2</v>
      </c>
      <c r="E2004">
        <f t="shared" si="187"/>
        <v>0.25500000000000006</v>
      </c>
      <c r="F2004" s="24">
        <f t="shared" si="188"/>
        <v>-5.8860000000000058E-2</v>
      </c>
      <c r="G2004" s="24">
        <f t="shared" si="189"/>
        <v>0.21165637500000009</v>
      </c>
      <c r="H2004" s="24">
        <f t="shared" si="190"/>
        <v>1.0267499999999999E-2</v>
      </c>
      <c r="I2004" s="24">
        <f t="shared" si="191"/>
        <v>0.16306387500000002</v>
      </c>
    </row>
    <row r="2005" spans="1:9" x14ac:dyDescent="0.25">
      <c r="A2005">
        <v>100.15</v>
      </c>
      <c r="B2005">
        <v>0.317</v>
      </c>
      <c r="C2005">
        <v>0.43</v>
      </c>
      <c r="D2005">
        <f t="shared" si="186"/>
        <v>1.9000000000000017E-2</v>
      </c>
      <c r="E2005">
        <f t="shared" si="187"/>
        <v>0.23400000000000004</v>
      </c>
      <c r="F2005" s="24">
        <f t="shared" si="188"/>
        <v>-2.7958500000000025E-2</v>
      </c>
      <c r="G2005" s="24">
        <f t="shared" si="189"/>
        <v>0.17823078000000006</v>
      </c>
      <c r="H2005" s="24">
        <f t="shared" si="190"/>
        <v>1.3867499999999998E-2</v>
      </c>
      <c r="I2005" s="24">
        <f t="shared" si="191"/>
        <v>0.16413978000000004</v>
      </c>
    </row>
    <row r="2006" spans="1:9" x14ac:dyDescent="0.25">
      <c r="A2006">
        <v>100.2</v>
      </c>
      <c r="B2006">
        <v>0.33900000000000002</v>
      </c>
      <c r="C2006">
        <v>0.45</v>
      </c>
      <c r="D2006">
        <f t="shared" si="186"/>
        <v>-3.0000000000000027E-3</v>
      </c>
      <c r="E2006">
        <f t="shared" si="187"/>
        <v>0.21200000000000002</v>
      </c>
      <c r="F2006" s="24">
        <f t="shared" si="188"/>
        <v>4.4145000000000035E-3</v>
      </c>
      <c r="G2006" s="24">
        <f t="shared" si="189"/>
        <v>0.14629272000000004</v>
      </c>
      <c r="H2006" s="24">
        <f t="shared" si="190"/>
        <v>1.51875E-2</v>
      </c>
      <c r="I2006" s="24">
        <f t="shared" si="191"/>
        <v>0.16589472000000005</v>
      </c>
    </row>
    <row r="2007" spans="1:9" x14ac:dyDescent="0.25">
      <c r="A2007">
        <v>100.25</v>
      </c>
      <c r="B2007">
        <v>0.36099999999999999</v>
      </c>
      <c r="C2007">
        <v>0.41</v>
      </c>
      <c r="D2007">
        <f t="shared" si="186"/>
        <v>-2.4999999999999967E-2</v>
      </c>
      <c r="E2007">
        <f t="shared" si="187"/>
        <v>0.19000000000000006</v>
      </c>
      <c r="F2007" s="24">
        <f t="shared" si="188"/>
        <v>3.6787499999999952E-2</v>
      </c>
      <c r="G2007" s="24">
        <f t="shared" si="189"/>
        <v>0.11750550000000007</v>
      </c>
      <c r="H2007" s="24">
        <f t="shared" si="190"/>
        <v>1.2607499999999997E-2</v>
      </c>
      <c r="I2007" s="24">
        <f t="shared" si="191"/>
        <v>0.16690050000000001</v>
      </c>
    </row>
    <row r="2008" spans="1:9" x14ac:dyDescent="0.25">
      <c r="A2008">
        <v>100.3</v>
      </c>
      <c r="B2008">
        <v>0.38100000000000001</v>
      </c>
      <c r="C2008">
        <v>0.34</v>
      </c>
      <c r="D2008">
        <f t="shared" si="186"/>
        <v>-4.4999999999999984E-2</v>
      </c>
      <c r="E2008">
        <f t="shared" si="187"/>
        <v>0.17000000000000004</v>
      </c>
      <c r="F2008" s="24">
        <f t="shared" si="188"/>
        <v>6.6217499999999971E-2</v>
      </c>
      <c r="G2008" s="24">
        <f t="shared" si="189"/>
        <v>9.4069500000000042E-2</v>
      </c>
      <c r="H2008" s="24">
        <f t="shared" si="190"/>
        <v>8.6700000000000006E-3</v>
      </c>
      <c r="I2008" s="24">
        <f t="shared" si="191"/>
        <v>0.16895700000000002</v>
      </c>
    </row>
    <row r="2009" spans="1:9" x14ac:dyDescent="0.25">
      <c r="A2009">
        <v>100.35</v>
      </c>
      <c r="B2009">
        <v>0.39500000000000002</v>
      </c>
      <c r="C2009">
        <v>0.22</v>
      </c>
      <c r="D2009">
        <f t="shared" si="186"/>
        <v>-5.8999999999999997E-2</v>
      </c>
      <c r="E2009">
        <f t="shared" si="187"/>
        <v>0.15600000000000003</v>
      </c>
      <c r="F2009" s="24">
        <f t="shared" si="188"/>
        <v>8.6818499999999993E-2</v>
      </c>
      <c r="G2009" s="24">
        <f t="shared" si="189"/>
        <v>7.9213680000000022E-2</v>
      </c>
      <c r="H2009" s="24">
        <f t="shared" si="190"/>
        <v>3.6299999999999995E-3</v>
      </c>
      <c r="I2009" s="24">
        <f t="shared" si="191"/>
        <v>0.16966218000000002</v>
      </c>
    </row>
    <row r="2010" spans="1:9" x14ac:dyDescent="0.25">
      <c r="A2010">
        <v>100.4</v>
      </c>
      <c r="B2010">
        <v>0.40300000000000002</v>
      </c>
      <c r="C2010">
        <v>0.09</v>
      </c>
      <c r="D2010">
        <f t="shared" si="186"/>
        <v>-6.7000000000000004E-2</v>
      </c>
      <c r="E2010">
        <f t="shared" si="187"/>
        <v>0.14800000000000002</v>
      </c>
      <c r="F2010" s="24">
        <f t="shared" si="188"/>
        <v>9.8590499999999998E-2</v>
      </c>
      <c r="G2010" s="24">
        <f t="shared" si="189"/>
        <v>7.1297520000000017E-2</v>
      </c>
      <c r="H2010" s="24">
        <f t="shared" si="190"/>
        <v>6.0749999999999997E-4</v>
      </c>
      <c r="I2010" s="24">
        <f t="shared" si="191"/>
        <v>0.17049552000000004</v>
      </c>
    </row>
    <row r="2011" spans="1:9" x14ac:dyDescent="0.25">
      <c r="A2011">
        <v>100.45</v>
      </c>
      <c r="B2011">
        <v>0.40400000000000003</v>
      </c>
      <c r="C2011">
        <v>-0.06</v>
      </c>
      <c r="D2011">
        <f t="shared" si="186"/>
        <v>-6.8000000000000005E-2</v>
      </c>
      <c r="E2011">
        <f t="shared" si="187"/>
        <v>0.14700000000000002</v>
      </c>
      <c r="F2011" s="24">
        <f t="shared" si="188"/>
        <v>0.10006200000000001</v>
      </c>
      <c r="G2011" s="24">
        <f t="shared" si="189"/>
        <v>7.0337295000000022E-2</v>
      </c>
      <c r="H2011" s="24">
        <f t="shared" si="190"/>
        <v>2.7E-4</v>
      </c>
      <c r="I2011" s="24">
        <f t="shared" si="191"/>
        <v>0.17066929500000003</v>
      </c>
    </row>
    <row r="2012" spans="1:9" x14ac:dyDescent="0.25">
      <c r="A2012">
        <v>100.5</v>
      </c>
      <c r="B2012">
        <v>0.39700000000000002</v>
      </c>
      <c r="C2012">
        <v>-0.2</v>
      </c>
      <c r="D2012">
        <f t="shared" si="186"/>
        <v>-6.0999999999999999E-2</v>
      </c>
      <c r="E2012">
        <f t="shared" si="187"/>
        <v>0.15400000000000003</v>
      </c>
      <c r="F2012" s="24">
        <f t="shared" si="188"/>
        <v>8.9761500000000008E-2</v>
      </c>
      <c r="G2012" s="24">
        <f t="shared" si="189"/>
        <v>7.7195580000000028E-2</v>
      </c>
      <c r="H2012" s="24">
        <f t="shared" si="190"/>
        <v>3.0000000000000005E-3</v>
      </c>
      <c r="I2012" s="24">
        <f t="shared" si="191"/>
        <v>0.16995708000000004</v>
      </c>
    </row>
    <row r="2013" spans="1:9" x14ac:dyDescent="0.25">
      <c r="A2013">
        <v>100.55</v>
      </c>
      <c r="B2013">
        <v>0.38400000000000001</v>
      </c>
      <c r="C2013">
        <v>-0.32</v>
      </c>
      <c r="D2013">
        <f t="shared" si="186"/>
        <v>-4.7999999999999987E-2</v>
      </c>
      <c r="E2013">
        <f t="shared" si="187"/>
        <v>0.16700000000000004</v>
      </c>
      <c r="F2013" s="24">
        <f t="shared" si="188"/>
        <v>7.0631999999999986E-2</v>
      </c>
      <c r="G2013" s="24">
        <f t="shared" si="189"/>
        <v>9.0778695000000034E-2</v>
      </c>
      <c r="H2013" s="24">
        <f t="shared" si="190"/>
        <v>7.6800000000000002E-3</v>
      </c>
      <c r="I2013" s="24">
        <f t="shared" si="191"/>
        <v>0.16909069500000001</v>
      </c>
    </row>
    <row r="2014" spans="1:9" x14ac:dyDescent="0.25">
      <c r="A2014">
        <v>100.6</v>
      </c>
      <c r="B2014">
        <v>0.36499999999999999</v>
      </c>
      <c r="C2014">
        <v>-0.4</v>
      </c>
      <c r="D2014">
        <f t="shared" si="186"/>
        <v>-2.899999999999997E-2</v>
      </c>
      <c r="E2014">
        <f t="shared" si="187"/>
        <v>0.18600000000000005</v>
      </c>
      <c r="F2014" s="24">
        <f t="shared" si="188"/>
        <v>4.2673499999999955E-2</v>
      </c>
      <c r="G2014" s="24">
        <f t="shared" si="189"/>
        <v>0.11260998000000007</v>
      </c>
      <c r="H2014" s="24">
        <f t="shared" si="190"/>
        <v>1.2000000000000002E-2</v>
      </c>
      <c r="I2014" s="24">
        <f t="shared" si="191"/>
        <v>0.16728348000000004</v>
      </c>
    </row>
    <row r="2015" spans="1:9" x14ac:dyDescent="0.25">
      <c r="A2015">
        <v>100.65</v>
      </c>
      <c r="B2015">
        <v>0.34399999999999997</v>
      </c>
      <c r="C2015">
        <v>-0.44</v>
      </c>
      <c r="D2015">
        <f t="shared" si="186"/>
        <v>-7.9999999999999516E-3</v>
      </c>
      <c r="E2015">
        <f t="shared" si="187"/>
        <v>0.20700000000000007</v>
      </c>
      <c r="F2015" s="24">
        <f t="shared" si="188"/>
        <v>1.177199999999993E-2</v>
      </c>
      <c r="G2015" s="24">
        <f t="shared" si="189"/>
        <v>0.13947349500000011</v>
      </c>
      <c r="H2015" s="24">
        <f t="shared" si="190"/>
        <v>1.4519999999999998E-2</v>
      </c>
      <c r="I2015" s="24">
        <f t="shared" si="191"/>
        <v>0.16576549500000004</v>
      </c>
    </row>
    <row r="2016" spans="1:9" x14ac:dyDescent="0.25">
      <c r="A2016">
        <v>100.7</v>
      </c>
      <c r="B2016">
        <v>0.32100000000000001</v>
      </c>
      <c r="C2016">
        <v>-0.44</v>
      </c>
      <c r="D2016">
        <f t="shared" si="186"/>
        <v>1.5000000000000013E-2</v>
      </c>
      <c r="E2016">
        <f t="shared" si="187"/>
        <v>0.23000000000000004</v>
      </c>
      <c r="F2016" s="24">
        <f t="shared" si="188"/>
        <v>-2.2072500000000019E-2</v>
      </c>
      <c r="G2016" s="24">
        <f t="shared" si="189"/>
        <v>0.17218950000000005</v>
      </c>
      <c r="H2016" s="24">
        <f t="shared" si="190"/>
        <v>1.4519999999999998E-2</v>
      </c>
      <c r="I2016" s="24">
        <f t="shared" si="191"/>
        <v>0.16463700000000003</v>
      </c>
    </row>
    <row r="2017" spans="1:9" x14ac:dyDescent="0.25">
      <c r="A2017">
        <v>100.75</v>
      </c>
      <c r="B2017">
        <v>0.3</v>
      </c>
      <c r="C2017">
        <v>-0.39</v>
      </c>
      <c r="D2017">
        <f t="shared" si="186"/>
        <v>3.6000000000000032E-2</v>
      </c>
      <c r="E2017">
        <f t="shared" si="187"/>
        <v>0.25100000000000006</v>
      </c>
      <c r="F2017" s="24">
        <f t="shared" si="188"/>
        <v>-5.2974000000000049E-2</v>
      </c>
      <c r="G2017" s="24">
        <f t="shared" si="189"/>
        <v>0.20506825500000009</v>
      </c>
      <c r="H2017" s="24">
        <f t="shared" si="190"/>
        <v>1.1407500000000001E-2</v>
      </c>
      <c r="I2017" s="24">
        <f t="shared" si="191"/>
        <v>0.16350175500000003</v>
      </c>
    </row>
    <row r="2018" spans="1:9" x14ac:dyDescent="0.25">
      <c r="A2018">
        <v>100.8</v>
      </c>
      <c r="B2018">
        <v>0.28299999999999997</v>
      </c>
      <c r="C2018">
        <v>-0.28999999999999998</v>
      </c>
      <c r="D2018">
        <f t="shared" si="186"/>
        <v>5.3000000000000047E-2</v>
      </c>
      <c r="E2018">
        <f t="shared" si="187"/>
        <v>0.26800000000000007</v>
      </c>
      <c r="F2018" s="24">
        <f t="shared" si="188"/>
        <v>-7.7989500000000073E-2</v>
      </c>
      <c r="G2018" s="24">
        <f t="shared" si="189"/>
        <v>0.23378712000000013</v>
      </c>
      <c r="H2018" s="24">
        <f t="shared" si="190"/>
        <v>6.3074999999999997E-3</v>
      </c>
      <c r="I2018" s="24">
        <f t="shared" si="191"/>
        <v>0.16210512000000005</v>
      </c>
    </row>
    <row r="2019" spans="1:9" x14ac:dyDescent="0.25">
      <c r="A2019">
        <v>100.85</v>
      </c>
      <c r="B2019">
        <v>0.27100000000000002</v>
      </c>
      <c r="C2019">
        <v>-0.17</v>
      </c>
      <c r="D2019">
        <f t="shared" si="186"/>
        <v>6.5000000000000002E-2</v>
      </c>
      <c r="E2019">
        <f t="shared" si="187"/>
        <v>0.28000000000000003</v>
      </c>
      <c r="F2019" s="24">
        <f t="shared" si="188"/>
        <v>-9.564750000000001E-2</v>
      </c>
      <c r="G2019" s="24">
        <f t="shared" si="189"/>
        <v>0.25519200000000003</v>
      </c>
      <c r="H2019" s="24">
        <f t="shared" si="190"/>
        <v>2.1675000000000002E-3</v>
      </c>
      <c r="I2019" s="24">
        <f t="shared" si="191"/>
        <v>0.16171200000000002</v>
      </c>
    </row>
    <row r="2020" spans="1:9" x14ac:dyDescent="0.25">
      <c r="A2020">
        <v>100.9</v>
      </c>
      <c r="B2020">
        <v>0.26600000000000001</v>
      </c>
      <c r="C2020">
        <v>-0.03</v>
      </c>
      <c r="D2020">
        <f t="shared" si="186"/>
        <v>7.0000000000000007E-2</v>
      </c>
      <c r="E2020">
        <f t="shared" si="187"/>
        <v>0.28500000000000003</v>
      </c>
      <c r="F2020" s="24">
        <f t="shared" si="188"/>
        <v>-0.10300500000000001</v>
      </c>
      <c r="G2020" s="24">
        <f t="shared" si="189"/>
        <v>0.26438737500000004</v>
      </c>
      <c r="H2020" s="24">
        <f t="shared" si="190"/>
        <v>6.7500000000000001E-5</v>
      </c>
      <c r="I2020" s="24">
        <f t="shared" si="191"/>
        <v>0.16144987500000002</v>
      </c>
    </row>
    <row r="2021" spans="1:9" x14ac:dyDescent="0.25">
      <c r="A2021">
        <v>100.95</v>
      </c>
      <c r="B2021">
        <v>0.26800000000000002</v>
      </c>
      <c r="C2021">
        <v>0.12</v>
      </c>
      <c r="D2021">
        <f t="shared" si="186"/>
        <v>6.8000000000000005E-2</v>
      </c>
      <c r="E2021">
        <f t="shared" si="187"/>
        <v>0.28300000000000003</v>
      </c>
      <c r="F2021" s="24">
        <f t="shared" si="188"/>
        <v>-0.10006200000000001</v>
      </c>
      <c r="G2021" s="24">
        <f t="shared" si="189"/>
        <v>0.26068969500000005</v>
      </c>
      <c r="H2021" s="24">
        <f t="shared" si="190"/>
        <v>1.08E-3</v>
      </c>
      <c r="I2021" s="24">
        <f t="shared" si="191"/>
        <v>0.16170769500000004</v>
      </c>
    </row>
    <row r="2022" spans="1:9" x14ac:dyDescent="0.25">
      <c r="A2022">
        <v>101</v>
      </c>
      <c r="B2022">
        <v>0.27700000000000002</v>
      </c>
      <c r="C2022">
        <v>0.24</v>
      </c>
      <c r="D2022">
        <f t="shared" si="186"/>
        <v>5.8999999999999997E-2</v>
      </c>
      <c r="E2022">
        <f t="shared" si="187"/>
        <v>0.27400000000000002</v>
      </c>
      <c r="F2022" s="24">
        <f t="shared" si="188"/>
        <v>-8.6818499999999993E-2</v>
      </c>
      <c r="G2022" s="24">
        <f t="shared" si="189"/>
        <v>0.24437238000000006</v>
      </c>
      <c r="H2022" s="24">
        <f t="shared" si="190"/>
        <v>4.3200000000000001E-3</v>
      </c>
      <c r="I2022" s="24">
        <f t="shared" si="191"/>
        <v>0.16187388000000005</v>
      </c>
    </row>
    <row r="2023" spans="1:9" x14ac:dyDescent="0.25">
      <c r="A2023">
        <v>101.05</v>
      </c>
      <c r="B2023">
        <v>0.29199999999999998</v>
      </c>
      <c r="C2023">
        <v>0.35</v>
      </c>
      <c r="D2023">
        <f t="shared" si="186"/>
        <v>4.4000000000000039E-2</v>
      </c>
      <c r="E2023">
        <f t="shared" si="187"/>
        <v>0.25900000000000006</v>
      </c>
      <c r="F2023" s="24">
        <f t="shared" si="188"/>
        <v>-6.4746000000000067E-2</v>
      </c>
      <c r="G2023" s="24">
        <f t="shared" si="189"/>
        <v>0.21834865500000009</v>
      </c>
      <c r="H2023" s="24">
        <f t="shared" si="190"/>
        <v>9.1874999999999978E-3</v>
      </c>
      <c r="I2023" s="24">
        <f t="shared" si="191"/>
        <v>0.16279015500000002</v>
      </c>
    </row>
    <row r="2024" spans="1:9" x14ac:dyDescent="0.25">
      <c r="A2024">
        <v>101.1</v>
      </c>
      <c r="B2024">
        <v>0.312</v>
      </c>
      <c r="C2024">
        <v>0.42</v>
      </c>
      <c r="D2024">
        <f t="shared" si="186"/>
        <v>2.4000000000000021E-2</v>
      </c>
      <c r="E2024">
        <f t="shared" si="187"/>
        <v>0.23900000000000005</v>
      </c>
      <c r="F2024" s="24">
        <f t="shared" si="188"/>
        <v>-3.5316000000000028E-2</v>
      </c>
      <c r="G2024" s="24">
        <f t="shared" si="189"/>
        <v>0.18592885500000006</v>
      </c>
      <c r="H2024" s="24">
        <f t="shared" si="190"/>
        <v>1.3229999999999997E-2</v>
      </c>
      <c r="I2024" s="24">
        <f t="shared" si="191"/>
        <v>0.16384285500000004</v>
      </c>
    </row>
    <row r="2025" spans="1:9" x14ac:dyDescent="0.25">
      <c r="A2025">
        <v>101.15</v>
      </c>
      <c r="B2025">
        <v>0.33400000000000002</v>
      </c>
      <c r="C2025">
        <v>0.45</v>
      </c>
      <c r="D2025">
        <f t="shared" si="186"/>
        <v>2.0000000000000018E-3</v>
      </c>
      <c r="E2025">
        <f t="shared" si="187"/>
        <v>0.21700000000000003</v>
      </c>
      <c r="F2025" s="24">
        <f t="shared" si="188"/>
        <v>-2.9430000000000025E-3</v>
      </c>
      <c r="G2025" s="24">
        <f t="shared" si="189"/>
        <v>0.15327469500000004</v>
      </c>
      <c r="H2025" s="24">
        <f t="shared" si="190"/>
        <v>1.51875E-2</v>
      </c>
      <c r="I2025" s="24">
        <f t="shared" si="191"/>
        <v>0.16551919500000004</v>
      </c>
    </row>
    <row r="2026" spans="1:9" x14ac:dyDescent="0.25">
      <c r="A2026">
        <v>101.2</v>
      </c>
      <c r="B2026">
        <v>0.35599999999999998</v>
      </c>
      <c r="C2026">
        <v>0.42</v>
      </c>
      <c r="D2026">
        <f t="shared" si="186"/>
        <v>-1.9999999999999962E-2</v>
      </c>
      <c r="E2026">
        <f t="shared" si="187"/>
        <v>0.19500000000000006</v>
      </c>
      <c r="F2026" s="24">
        <f t="shared" si="188"/>
        <v>2.9429999999999946E-2</v>
      </c>
      <c r="G2026" s="24">
        <f t="shared" si="189"/>
        <v>0.12377137500000007</v>
      </c>
      <c r="H2026" s="24">
        <f t="shared" si="190"/>
        <v>1.3229999999999997E-2</v>
      </c>
      <c r="I2026" s="24">
        <f t="shared" si="191"/>
        <v>0.16643137500000002</v>
      </c>
    </row>
    <row r="2027" spans="1:9" x14ac:dyDescent="0.25">
      <c r="A2027">
        <v>101.25</v>
      </c>
      <c r="B2027">
        <v>0.377</v>
      </c>
      <c r="C2027">
        <v>0.36</v>
      </c>
      <c r="D2027">
        <f t="shared" si="186"/>
        <v>-4.0999999999999981E-2</v>
      </c>
      <c r="E2027">
        <f t="shared" si="187"/>
        <v>0.17400000000000004</v>
      </c>
      <c r="F2027" s="24">
        <f t="shared" si="188"/>
        <v>6.0331499999999968E-2</v>
      </c>
      <c r="G2027" s="24">
        <f t="shared" si="189"/>
        <v>9.8548380000000046E-2</v>
      </c>
      <c r="H2027" s="24">
        <f t="shared" si="190"/>
        <v>9.7199999999999995E-3</v>
      </c>
      <c r="I2027" s="24">
        <f t="shared" si="191"/>
        <v>0.16859988000000004</v>
      </c>
    </row>
    <row r="2028" spans="1:9" x14ac:dyDescent="0.25">
      <c r="A2028">
        <v>101.3</v>
      </c>
      <c r="B2028">
        <v>0.39200000000000002</v>
      </c>
      <c r="C2028">
        <v>0.25</v>
      </c>
      <c r="D2028">
        <f t="shared" si="186"/>
        <v>-5.5999999999999994E-2</v>
      </c>
      <c r="E2028">
        <f t="shared" si="187"/>
        <v>0.15900000000000003</v>
      </c>
      <c r="F2028" s="24">
        <f t="shared" si="188"/>
        <v>8.2404000000000005E-2</v>
      </c>
      <c r="G2028" s="24">
        <f t="shared" si="189"/>
        <v>8.2289655000000031E-2</v>
      </c>
      <c r="H2028" s="24">
        <f t="shared" si="190"/>
        <v>4.6874999999999998E-3</v>
      </c>
      <c r="I2028" s="24">
        <f t="shared" si="191"/>
        <v>0.16938115500000006</v>
      </c>
    </row>
    <row r="2029" spans="1:9" x14ac:dyDescent="0.25">
      <c r="A2029">
        <v>101.35</v>
      </c>
      <c r="B2029">
        <v>0.40100000000000002</v>
      </c>
      <c r="C2029">
        <v>0.12</v>
      </c>
      <c r="D2029">
        <f t="shared" si="186"/>
        <v>-6.5000000000000002E-2</v>
      </c>
      <c r="E2029">
        <f t="shared" si="187"/>
        <v>0.15000000000000002</v>
      </c>
      <c r="F2029" s="24">
        <f t="shared" si="188"/>
        <v>9.564750000000001E-2</v>
      </c>
      <c r="G2029" s="24">
        <f t="shared" si="189"/>
        <v>7.3237500000000011E-2</v>
      </c>
      <c r="H2029" s="24">
        <f t="shared" si="190"/>
        <v>1.08E-3</v>
      </c>
      <c r="I2029" s="24">
        <f t="shared" si="191"/>
        <v>0.169965</v>
      </c>
    </row>
    <row r="2030" spans="1:9" x14ac:dyDescent="0.25">
      <c r="A2030">
        <v>101.4</v>
      </c>
      <c r="B2030">
        <v>0.40400000000000003</v>
      </c>
      <c r="C2030">
        <v>-0.02</v>
      </c>
      <c r="D2030">
        <f t="shared" si="186"/>
        <v>-6.8000000000000005E-2</v>
      </c>
      <c r="E2030">
        <f t="shared" si="187"/>
        <v>0.14700000000000002</v>
      </c>
      <c r="F2030" s="24">
        <f t="shared" si="188"/>
        <v>0.10006200000000001</v>
      </c>
      <c r="G2030" s="24">
        <f t="shared" si="189"/>
        <v>7.0337295000000022E-2</v>
      </c>
      <c r="H2030" s="24">
        <f t="shared" si="190"/>
        <v>3.0000000000000001E-5</v>
      </c>
      <c r="I2030" s="24">
        <f t="shared" si="191"/>
        <v>0.17042929500000004</v>
      </c>
    </row>
    <row r="2031" spans="1:9" x14ac:dyDescent="0.25">
      <c r="A2031">
        <v>101.45</v>
      </c>
      <c r="B2031">
        <v>0.39900000000000002</v>
      </c>
      <c r="C2031">
        <v>-0.17</v>
      </c>
      <c r="D2031">
        <f t="shared" si="186"/>
        <v>-6.3E-2</v>
      </c>
      <c r="E2031">
        <f t="shared" si="187"/>
        <v>0.15200000000000002</v>
      </c>
      <c r="F2031" s="24">
        <f t="shared" si="188"/>
        <v>9.2704500000000009E-2</v>
      </c>
      <c r="G2031" s="24">
        <f t="shared" si="189"/>
        <v>7.5203520000000024E-2</v>
      </c>
      <c r="H2031" s="24">
        <f t="shared" si="190"/>
        <v>2.1675000000000002E-3</v>
      </c>
      <c r="I2031" s="24">
        <f t="shared" si="191"/>
        <v>0.17007552000000004</v>
      </c>
    </row>
    <row r="2032" spans="1:9" x14ac:dyDescent="0.25">
      <c r="A2032">
        <v>101.5</v>
      </c>
      <c r="B2032">
        <v>0.38700000000000001</v>
      </c>
      <c r="C2032">
        <v>-0.3</v>
      </c>
      <c r="D2032">
        <f t="shared" si="186"/>
        <v>-5.099999999999999E-2</v>
      </c>
      <c r="E2032">
        <f t="shared" si="187"/>
        <v>0.16400000000000003</v>
      </c>
      <c r="F2032" s="24">
        <f t="shared" si="188"/>
        <v>7.5046499999999988E-2</v>
      </c>
      <c r="G2032" s="24">
        <f t="shared" si="189"/>
        <v>8.7546480000000024E-2</v>
      </c>
      <c r="H2032" s="24">
        <f t="shared" si="190"/>
        <v>6.7499999999999999E-3</v>
      </c>
      <c r="I2032" s="24">
        <f t="shared" si="191"/>
        <v>0.16934298</v>
      </c>
    </row>
    <row r="2033" spans="1:9" x14ac:dyDescent="0.25">
      <c r="A2033">
        <v>101.55</v>
      </c>
      <c r="B2033">
        <v>0.36899999999999999</v>
      </c>
      <c r="C2033">
        <v>-0.39</v>
      </c>
      <c r="D2033">
        <f t="shared" si="186"/>
        <v>-3.2999999999999974E-2</v>
      </c>
      <c r="E2033">
        <f t="shared" si="187"/>
        <v>0.18200000000000005</v>
      </c>
      <c r="F2033" s="24">
        <f t="shared" si="188"/>
        <v>4.8559499999999964E-2</v>
      </c>
      <c r="G2033" s="24">
        <f t="shared" si="189"/>
        <v>0.10781862000000007</v>
      </c>
      <c r="H2033" s="24">
        <f t="shared" si="190"/>
        <v>1.1407500000000001E-2</v>
      </c>
      <c r="I2033" s="24">
        <f t="shared" si="191"/>
        <v>0.16778562000000002</v>
      </c>
    </row>
    <row r="2034" spans="1:9" x14ac:dyDescent="0.25">
      <c r="A2034">
        <v>101.6</v>
      </c>
      <c r="B2034">
        <v>0.34899999999999998</v>
      </c>
      <c r="C2034">
        <v>-0.43</v>
      </c>
      <c r="D2034">
        <f t="shared" si="186"/>
        <v>-1.2999999999999956E-2</v>
      </c>
      <c r="E2034">
        <f t="shared" si="187"/>
        <v>0.20200000000000007</v>
      </c>
      <c r="F2034" s="24">
        <f t="shared" si="188"/>
        <v>1.9129499999999935E-2</v>
      </c>
      <c r="G2034" s="24">
        <f t="shared" si="189"/>
        <v>0.13281702000000009</v>
      </c>
      <c r="H2034" s="24">
        <f t="shared" si="190"/>
        <v>1.3867499999999998E-2</v>
      </c>
      <c r="I2034" s="24">
        <f t="shared" si="191"/>
        <v>0.16581402000000003</v>
      </c>
    </row>
    <row r="2035" spans="1:9" x14ac:dyDescent="0.25">
      <c r="A2035">
        <v>101.65</v>
      </c>
      <c r="B2035">
        <v>0.32600000000000001</v>
      </c>
      <c r="C2035">
        <v>-0.44</v>
      </c>
      <c r="D2035">
        <f t="shared" si="186"/>
        <v>1.0000000000000009E-2</v>
      </c>
      <c r="E2035">
        <f t="shared" si="187"/>
        <v>0.22500000000000003</v>
      </c>
      <c r="F2035" s="24">
        <f t="shared" si="188"/>
        <v>-1.4715000000000015E-2</v>
      </c>
      <c r="G2035" s="24">
        <f t="shared" si="189"/>
        <v>0.16478437500000004</v>
      </c>
      <c r="H2035" s="24">
        <f t="shared" si="190"/>
        <v>1.4519999999999998E-2</v>
      </c>
      <c r="I2035" s="24">
        <f t="shared" si="191"/>
        <v>0.16458937500000004</v>
      </c>
    </row>
    <row r="2036" spans="1:9" x14ac:dyDescent="0.25">
      <c r="A2036">
        <v>101.7</v>
      </c>
      <c r="B2036">
        <v>0.30499999999999999</v>
      </c>
      <c r="C2036">
        <v>-0.4</v>
      </c>
      <c r="D2036">
        <f t="shared" si="186"/>
        <v>3.1000000000000028E-2</v>
      </c>
      <c r="E2036">
        <f t="shared" si="187"/>
        <v>0.24600000000000005</v>
      </c>
      <c r="F2036" s="24">
        <f t="shared" si="188"/>
        <v>-4.5616500000000039E-2</v>
      </c>
      <c r="G2036" s="24">
        <f t="shared" si="189"/>
        <v>0.1969795800000001</v>
      </c>
      <c r="H2036" s="24">
        <f t="shared" si="190"/>
        <v>1.2000000000000002E-2</v>
      </c>
      <c r="I2036" s="24">
        <f t="shared" si="191"/>
        <v>0.16336308000000008</v>
      </c>
    </row>
    <row r="2037" spans="1:9" x14ac:dyDescent="0.25">
      <c r="A2037">
        <v>101.75</v>
      </c>
      <c r="B2037">
        <v>0.28599999999999998</v>
      </c>
      <c r="C2037">
        <v>-0.32</v>
      </c>
      <c r="D2037">
        <f t="shared" si="186"/>
        <v>5.0000000000000044E-2</v>
      </c>
      <c r="E2037">
        <f t="shared" si="187"/>
        <v>0.26500000000000007</v>
      </c>
      <c r="F2037" s="24">
        <f t="shared" si="188"/>
        <v>-7.3575000000000071E-2</v>
      </c>
      <c r="G2037" s="24">
        <f t="shared" si="189"/>
        <v>0.22858237500000012</v>
      </c>
      <c r="H2037" s="24">
        <f t="shared" si="190"/>
        <v>7.6800000000000002E-3</v>
      </c>
      <c r="I2037" s="24">
        <f t="shared" si="191"/>
        <v>0.16268737500000005</v>
      </c>
    </row>
    <row r="2038" spans="1:9" x14ac:dyDescent="0.25">
      <c r="A2038">
        <v>101.8</v>
      </c>
      <c r="B2038">
        <v>0.27300000000000002</v>
      </c>
      <c r="C2038">
        <v>-0.2</v>
      </c>
      <c r="D2038">
        <f t="shared" si="186"/>
        <v>6.3E-2</v>
      </c>
      <c r="E2038">
        <f t="shared" si="187"/>
        <v>0.27800000000000002</v>
      </c>
      <c r="F2038" s="24">
        <f t="shared" si="188"/>
        <v>-9.2704500000000009E-2</v>
      </c>
      <c r="G2038" s="24">
        <f t="shared" si="189"/>
        <v>0.25155942000000003</v>
      </c>
      <c r="H2038" s="24">
        <f t="shared" si="190"/>
        <v>3.0000000000000005E-3</v>
      </c>
      <c r="I2038" s="24">
        <f t="shared" si="191"/>
        <v>0.16185492000000001</v>
      </c>
    </row>
    <row r="2039" spans="1:9" x14ac:dyDescent="0.25">
      <c r="A2039">
        <v>101.85</v>
      </c>
      <c r="B2039">
        <v>0.26700000000000002</v>
      </c>
      <c r="C2039">
        <v>-0.06</v>
      </c>
      <c r="D2039">
        <f t="shared" si="186"/>
        <v>6.9000000000000006E-2</v>
      </c>
      <c r="E2039">
        <f t="shared" si="187"/>
        <v>0.28400000000000003</v>
      </c>
      <c r="F2039" s="24">
        <f t="shared" si="188"/>
        <v>-0.1015335</v>
      </c>
      <c r="G2039" s="24">
        <f t="shared" si="189"/>
        <v>0.26253528000000004</v>
      </c>
      <c r="H2039" s="24">
        <f t="shared" si="190"/>
        <v>2.7E-4</v>
      </c>
      <c r="I2039" s="24">
        <f t="shared" si="191"/>
        <v>0.16127178000000003</v>
      </c>
    </row>
    <row r="2040" spans="1:9" x14ac:dyDescent="0.25">
      <c r="A2040">
        <v>101.9</v>
      </c>
      <c r="B2040">
        <v>0.26700000000000002</v>
      </c>
      <c r="C2040">
        <v>0.08</v>
      </c>
      <c r="D2040">
        <f t="shared" si="186"/>
        <v>6.9000000000000006E-2</v>
      </c>
      <c r="E2040">
        <f t="shared" si="187"/>
        <v>0.28400000000000003</v>
      </c>
      <c r="F2040" s="24">
        <f t="shared" si="188"/>
        <v>-0.1015335</v>
      </c>
      <c r="G2040" s="24">
        <f t="shared" si="189"/>
        <v>0.26253528000000004</v>
      </c>
      <c r="H2040" s="24">
        <f t="shared" si="190"/>
        <v>4.8000000000000001E-4</v>
      </c>
      <c r="I2040" s="24">
        <f t="shared" si="191"/>
        <v>0.16148178000000005</v>
      </c>
    </row>
    <row r="2041" spans="1:9" x14ac:dyDescent="0.25">
      <c r="A2041">
        <v>101.95</v>
      </c>
      <c r="B2041">
        <v>0.27500000000000002</v>
      </c>
      <c r="C2041">
        <v>0.21</v>
      </c>
      <c r="D2041">
        <f t="shared" si="186"/>
        <v>6.0999999999999999E-2</v>
      </c>
      <c r="E2041">
        <f t="shared" si="187"/>
        <v>0.27600000000000002</v>
      </c>
      <c r="F2041" s="24">
        <f t="shared" si="188"/>
        <v>-8.9761500000000008E-2</v>
      </c>
      <c r="G2041" s="24">
        <f t="shared" si="189"/>
        <v>0.24795288000000001</v>
      </c>
      <c r="H2041" s="24">
        <f t="shared" si="190"/>
        <v>3.3074999999999992E-3</v>
      </c>
      <c r="I2041" s="24">
        <f t="shared" si="191"/>
        <v>0.16149887999999998</v>
      </c>
    </row>
    <row r="2042" spans="1:9" x14ac:dyDescent="0.25">
      <c r="A2042">
        <v>102</v>
      </c>
      <c r="B2042">
        <v>0.28799999999999998</v>
      </c>
      <c r="C2042">
        <v>0.33</v>
      </c>
      <c r="D2042">
        <f t="shared" si="186"/>
        <v>4.8000000000000043E-2</v>
      </c>
      <c r="E2042">
        <f t="shared" si="187"/>
        <v>0.26300000000000007</v>
      </c>
      <c r="F2042" s="24">
        <f t="shared" si="188"/>
        <v>-7.0632000000000056E-2</v>
      </c>
      <c r="G2042" s="24">
        <f t="shared" si="189"/>
        <v>0.2251450950000001</v>
      </c>
      <c r="H2042" s="24">
        <f t="shared" si="190"/>
        <v>8.1675000000000011E-3</v>
      </c>
      <c r="I2042" s="24">
        <f t="shared" si="191"/>
        <v>0.16268059500000004</v>
      </c>
    </row>
    <row r="2043" spans="1:9" x14ac:dyDescent="0.25">
      <c r="A2043">
        <v>102.05</v>
      </c>
      <c r="B2043">
        <v>0.307</v>
      </c>
      <c r="C2043">
        <v>0.41</v>
      </c>
      <c r="D2043">
        <f t="shared" si="186"/>
        <v>2.9000000000000026E-2</v>
      </c>
      <c r="E2043">
        <f t="shared" si="187"/>
        <v>0.24400000000000005</v>
      </c>
      <c r="F2043" s="24">
        <f t="shared" si="188"/>
        <v>-4.2673500000000045E-2</v>
      </c>
      <c r="G2043" s="24">
        <f t="shared" si="189"/>
        <v>0.19378968000000008</v>
      </c>
      <c r="H2043" s="24">
        <f t="shared" si="190"/>
        <v>1.2607499999999997E-2</v>
      </c>
      <c r="I2043" s="24">
        <f t="shared" si="191"/>
        <v>0.16372368000000004</v>
      </c>
    </row>
    <row r="2044" spans="1:9" x14ac:dyDescent="0.25">
      <c r="A2044">
        <v>102.1</v>
      </c>
      <c r="B2044">
        <v>0.32900000000000001</v>
      </c>
      <c r="C2044">
        <v>0.44</v>
      </c>
      <c r="D2044">
        <f t="shared" si="186"/>
        <v>7.0000000000000062E-3</v>
      </c>
      <c r="E2044">
        <f t="shared" si="187"/>
        <v>0.22200000000000003</v>
      </c>
      <c r="F2044" s="24">
        <f t="shared" si="188"/>
        <v>-1.0300500000000008E-2</v>
      </c>
      <c r="G2044" s="24">
        <f t="shared" si="189"/>
        <v>0.16041942000000003</v>
      </c>
      <c r="H2044" s="24">
        <f t="shared" si="190"/>
        <v>1.4519999999999998E-2</v>
      </c>
      <c r="I2044" s="24">
        <f t="shared" si="191"/>
        <v>0.16463892000000002</v>
      </c>
    </row>
    <row r="2045" spans="1:9" x14ac:dyDescent="0.25">
      <c r="A2045">
        <v>102.15</v>
      </c>
      <c r="B2045">
        <v>0.35199999999999998</v>
      </c>
      <c r="C2045">
        <v>0.43</v>
      </c>
      <c r="D2045">
        <f t="shared" si="186"/>
        <v>-1.5999999999999959E-2</v>
      </c>
      <c r="E2045">
        <f t="shared" si="187"/>
        <v>0.19900000000000007</v>
      </c>
      <c r="F2045" s="24">
        <f t="shared" si="188"/>
        <v>2.354399999999994E-2</v>
      </c>
      <c r="G2045" s="24">
        <f t="shared" si="189"/>
        <v>0.12890125500000008</v>
      </c>
      <c r="H2045" s="24">
        <f t="shared" si="190"/>
        <v>1.3867499999999998E-2</v>
      </c>
      <c r="I2045" s="24">
        <f t="shared" si="191"/>
        <v>0.16631275500000001</v>
      </c>
    </row>
    <row r="2046" spans="1:9" x14ac:dyDescent="0.25">
      <c r="A2046">
        <v>102.2</v>
      </c>
      <c r="B2046">
        <v>0.372</v>
      </c>
      <c r="C2046">
        <v>0.37</v>
      </c>
      <c r="D2046">
        <f t="shared" si="186"/>
        <v>-3.5999999999999976E-2</v>
      </c>
      <c r="E2046">
        <f t="shared" si="187"/>
        <v>0.17900000000000005</v>
      </c>
      <c r="F2046" s="24">
        <f t="shared" si="188"/>
        <v>5.2973999999999966E-2</v>
      </c>
      <c r="G2046" s="24">
        <f t="shared" si="189"/>
        <v>0.10429345500000005</v>
      </c>
      <c r="H2046" s="24">
        <f t="shared" si="190"/>
        <v>1.0267499999999999E-2</v>
      </c>
      <c r="I2046" s="24">
        <f t="shared" si="191"/>
        <v>0.16753495499999999</v>
      </c>
    </row>
    <row r="2047" spans="1:9" x14ac:dyDescent="0.25">
      <c r="A2047">
        <v>102.25</v>
      </c>
      <c r="B2047">
        <v>0.38900000000000001</v>
      </c>
      <c r="C2047">
        <v>0.27</v>
      </c>
      <c r="D2047">
        <f t="shared" si="186"/>
        <v>-5.2999999999999992E-2</v>
      </c>
      <c r="E2047">
        <f t="shared" si="187"/>
        <v>0.16200000000000003</v>
      </c>
      <c r="F2047" s="24">
        <f t="shared" si="188"/>
        <v>7.7989499999999989E-2</v>
      </c>
      <c r="G2047" s="24">
        <f t="shared" si="189"/>
        <v>8.5424220000000037E-2</v>
      </c>
      <c r="H2047" s="24">
        <f t="shared" si="190"/>
        <v>5.4675000000000001E-3</v>
      </c>
      <c r="I2047" s="24">
        <f t="shared" si="191"/>
        <v>0.16888122000000005</v>
      </c>
    </row>
    <row r="2048" spans="1:9" x14ac:dyDescent="0.25">
      <c r="A2048">
        <v>102.3</v>
      </c>
      <c r="B2048">
        <v>0.4</v>
      </c>
      <c r="C2048">
        <v>0.15</v>
      </c>
      <c r="D2048">
        <f t="shared" si="186"/>
        <v>-6.4000000000000001E-2</v>
      </c>
      <c r="E2048">
        <f t="shared" si="187"/>
        <v>0.15100000000000002</v>
      </c>
      <c r="F2048" s="24">
        <f t="shared" si="188"/>
        <v>9.4175999999999996E-2</v>
      </c>
      <c r="G2048" s="24">
        <f t="shared" si="189"/>
        <v>7.421725500000001E-2</v>
      </c>
      <c r="H2048" s="24">
        <f t="shared" si="190"/>
        <v>1.6875E-3</v>
      </c>
      <c r="I2048" s="24">
        <f t="shared" si="191"/>
        <v>0.17008075500000003</v>
      </c>
    </row>
    <row r="2049" spans="1:9" x14ac:dyDescent="0.25">
      <c r="A2049">
        <v>102.35</v>
      </c>
      <c r="B2049">
        <v>0.40400000000000003</v>
      </c>
      <c r="C2049">
        <v>0.01</v>
      </c>
      <c r="D2049">
        <f t="shared" si="186"/>
        <v>-6.8000000000000005E-2</v>
      </c>
      <c r="E2049">
        <f t="shared" si="187"/>
        <v>0.14700000000000002</v>
      </c>
      <c r="F2049" s="24">
        <f t="shared" si="188"/>
        <v>0.10006200000000001</v>
      </c>
      <c r="G2049" s="24">
        <f t="shared" si="189"/>
        <v>7.0337295000000022E-2</v>
      </c>
      <c r="H2049" s="24">
        <f t="shared" si="190"/>
        <v>7.5000000000000002E-6</v>
      </c>
      <c r="I2049" s="24">
        <f t="shared" si="191"/>
        <v>0.17040679500000003</v>
      </c>
    </row>
    <row r="2050" spans="1:9" x14ac:dyDescent="0.25">
      <c r="A2050">
        <v>102.4</v>
      </c>
      <c r="B2050">
        <v>0.4</v>
      </c>
      <c r="C2050">
        <v>-0.14000000000000001</v>
      </c>
      <c r="D2050">
        <f t="shared" si="186"/>
        <v>-6.4000000000000001E-2</v>
      </c>
      <c r="E2050">
        <f t="shared" si="187"/>
        <v>0.15100000000000002</v>
      </c>
      <c r="F2050" s="24">
        <f t="shared" si="188"/>
        <v>9.4175999999999996E-2</v>
      </c>
      <c r="G2050" s="24">
        <f t="shared" si="189"/>
        <v>7.421725500000001E-2</v>
      </c>
      <c r="H2050" s="24">
        <f t="shared" si="190"/>
        <v>1.4700000000000002E-3</v>
      </c>
      <c r="I2050" s="24">
        <f t="shared" si="191"/>
        <v>0.16986325500000002</v>
      </c>
    </row>
    <row r="2051" spans="1:9" x14ac:dyDescent="0.25">
      <c r="A2051">
        <v>102.45</v>
      </c>
      <c r="B2051">
        <v>0.39</v>
      </c>
      <c r="C2051">
        <v>-0.27</v>
      </c>
      <c r="D2051">
        <f t="shared" ref="D2051:D2114" si="192">springEq - B2051</f>
        <v>-5.3999999999999992E-2</v>
      </c>
      <c r="E2051">
        <f t="shared" ref="E2051:E2114" si="193">springNs - B2051</f>
        <v>0.16100000000000003</v>
      </c>
      <c r="F2051" s="24">
        <f t="shared" ref="F2051:F2114" si="194">D2051*massPrev*gravity</f>
        <v>7.9460999999999976E-2</v>
      </c>
      <c r="G2051" s="24">
        <f t="shared" ref="G2051:G2114" si="195">POWER(E2051,2)*0.5*springConst</f>
        <v>8.4372855000000024E-2</v>
      </c>
      <c r="H2051" s="24">
        <f t="shared" ref="H2051:H2114" si="196">POWER(C2051,2)*0.5*massPrev</f>
        <v>5.4675000000000001E-3</v>
      </c>
      <c r="I2051" s="24">
        <f t="shared" si="191"/>
        <v>0.16930135499999999</v>
      </c>
    </row>
    <row r="2052" spans="1:9" x14ac:dyDescent="0.25">
      <c r="A2052">
        <v>102.5</v>
      </c>
      <c r="B2052">
        <v>0.374</v>
      </c>
      <c r="C2052">
        <v>-0.37</v>
      </c>
      <c r="D2052">
        <f t="shared" si="192"/>
        <v>-3.7999999999999978E-2</v>
      </c>
      <c r="E2052">
        <f t="shared" si="193"/>
        <v>0.17700000000000005</v>
      </c>
      <c r="F2052" s="24">
        <f t="shared" si="194"/>
        <v>5.5916999999999974E-2</v>
      </c>
      <c r="G2052" s="24">
        <f t="shared" si="195"/>
        <v>0.10197589500000005</v>
      </c>
      <c r="H2052" s="24">
        <f t="shared" si="196"/>
        <v>1.0267499999999999E-2</v>
      </c>
      <c r="I2052" s="24">
        <f t="shared" ref="I2052:I2115" si="197">F2052+G2052+H2052</f>
        <v>0.16816039500000002</v>
      </c>
    </row>
    <row r="2053" spans="1:9" x14ac:dyDescent="0.25">
      <c r="A2053">
        <v>102.55</v>
      </c>
      <c r="B2053">
        <v>0.35299999999999998</v>
      </c>
      <c r="C2053">
        <v>-0.42</v>
      </c>
      <c r="D2053">
        <f t="shared" si="192"/>
        <v>-1.699999999999996E-2</v>
      </c>
      <c r="E2053">
        <f t="shared" si="193"/>
        <v>0.19800000000000006</v>
      </c>
      <c r="F2053" s="24">
        <f t="shared" si="194"/>
        <v>2.5015499999999941E-2</v>
      </c>
      <c r="G2053" s="24">
        <f t="shared" si="195"/>
        <v>0.12760902000000007</v>
      </c>
      <c r="H2053" s="24">
        <f t="shared" si="196"/>
        <v>1.3229999999999997E-2</v>
      </c>
      <c r="I2053" s="24">
        <f t="shared" si="197"/>
        <v>0.16585452000000001</v>
      </c>
    </row>
    <row r="2054" spans="1:9" x14ac:dyDescent="0.25">
      <c r="A2054">
        <v>102.6</v>
      </c>
      <c r="B2054">
        <v>0.33100000000000002</v>
      </c>
      <c r="C2054">
        <v>-0.44</v>
      </c>
      <c r="D2054">
        <f t="shared" si="192"/>
        <v>5.0000000000000044E-3</v>
      </c>
      <c r="E2054">
        <f t="shared" si="193"/>
        <v>0.22000000000000003</v>
      </c>
      <c r="F2054" s="24">
        <f t="shared" si="194"/>
        <v>-7.3575000000000073E-3</v>
      </c>
      <c r="G2054" s="24">
        <f t="shared" si="195"/>
        <v>0.15754200000000004</v>
      </c>
      <c r="H2054" s="24">
        <f t="shared" si="196"/>
        <v>1.4519999999999998E-2</v>
      </c>
      <c r="I2054" s="24">
        <f t="shared" si="197"/>
        <v>0.16470450000000003</v>
      </c>
    </row>
    <row r="2055" spans="1:9" x14ac:dyDescent="0.25">
      <c r="A2055">
        <v>102.65</v>
      </c>
      <c r="B2055">
        <v>0.309</v>
      </c>
      <c r="C2055">
        <v>-0.41</v>
      </c>
      <c r="D2055">
        <f t="shared" si="192"/>
        <v>2.7000000000000024E-2</v>
      </c>
      <c r="E2055">
        <f t="shared" si="193"/>
        <v>0.24200000000000005</v>
      </c>
      <c r="F2055" s="24">
        <f t="shared" si="194"/>
        <v>-3.9730500000000037E-2</v>
      </c>
      <c r="G2055" s="24">
        <f t="shared" si="195"/>
        <v>0.19062582000000008</v>
      </c>
      <c r="H2055" s="24">
        <f t="shared" si="196"/>
        <v>1.2607499999999997E-2</v>
      </c>
      <c r="I2055" s="24">
        <f t="shared" si="197"/>
        <v>0.16350282000000005</v>
      </c>
    </row>
    <row r="2056" spans="1:9" x14ac:dyDescent="0.25">
      <c r="A2056">
        <v>102.7</v>
      </c>
      <c r="B2056">
        <v>0.28999999999999998</v>
      </c>
      <c r="C2056">
        <v>-0.33</v>
      </c>
      <c r="D2056">
        <f t="shared" si="192"/>
        <v>4.6000000000000041E-2</v>
      </c>
      <c r="E2056">
        <f t="shared" si="193"/>
        <v>0.26100000000000007</v>
      </c>
      <c r="F2056" s="24">
        <f t="shared" si="194"/>
        <v>-6.7689000000000069E-2</v>
      </c>
      <c r="G2056" s="24">
        <f t="shared" si="195"/>
        <v>0.22173385500000009</v>
      </c>
      <c r="H2056" s="24">
        <f t="shared" si="196"/>
        <v>8.1675000000000011E-3</v>
      </c>
      <c r="I2056" s="24">
        <f t="shared" si="197"/>
        <v>0.16221235500000003</v>
      </c>
    </row>
    <row r="2057" spans="1:9" x14ac:dyDescent="0.25">
      <c r="A2057">
        <v>102.75</v>
      </c>
      <c r="B2057">
        <v>0.27600000000000002</v>
      </c>
      <c r="C2057">
        <v>-0.22</v>
      </c>
      <c r="D2057">
        <f t="shared" si="192"/>
        <v>0.06</v>
      </c>
      <c r="E2057">
        <f t="shared" si="193"/>
        <v>0.27500000000000002</v>
      </c>
      <c r="F2057" s="24">
        <f t="shared" si="194"/>
        <v>-8.8289999999999993E-2</v>
      </c>
      <c r="G2057" s="24">
        <f t="shared" si="195"/>
        <v>0.24615937500000004</v>
      </c>
      <c r="H2057" s="24">
        <f t="shared" si="196"/>
        <v>3.6299999999999995E-3</v>
      </c>
      <c r="I2057" s="24">
        <f t="shared" si="197"/>
        <v>0.16149937500000003</v>
      </c>
    </row>
    <row r="2058" spans="1:9" x14ac:dyDescent="0.25">
      <c r="A2058">
        <v>102.8</v>
      </c>
      <c r="B2058">
        <v>0.26800000000000002</v>
      </c>
      <c r="C2058">
        <v>-0.09</v>
      </c>
      <c r="D2058">
        <f t="shared" si="192"/>
        <v>6.8000000000000005E-2</v>
      </c>
      <c r="E2058">
        <f t="shared" si="193"/>
        <v>0.28300000000000003</v>
      </c>
      <c r="F2058" s="24">
        <f t="shared" si="194"/>
        <v>-0.10006200000000001</v>
      </c>
      <c r="G2058" s="24">
        <f t="shared" si="195"/>
        <v>0.26068969500000005</v>
      </c>
      <c r="H2058" s="24">
        <f t="shared" si="196"/>
        <v>6.0749999999999997E-4</v>
      </c>
      <c r="I2058" s="24">
        <f t="shared" si="197"/>
        <v>0.16123519500000005</v>
      </c>
    </row>
    <row r="2059" spans="1:9" x14ac:dyDescent="0.25">
      <c r="A2059">
        <v>102.85</v>
      </c>
      <c r="B2059">
        <v>0.26700000000000002</v>
      </c>
      <c r="C2059">
        <v>0.05</v>
      </c>
      <c r="D2059">
        <f t="shared" si="192"/>
        <v>6.9000000000000006E-2</v>
      </c>
      <c r="E2059">
        <f t="shared" si="193"/>
        <v>0.28400000000000003</v>
      </c>
      <c r="F2059" s="24">
        <f t="shared" si="194"/>
        <v>-0.1015335</v>
      </c>
      <c r="G2059" s="24">
        <f t="shared" si="195"/>
        <v>0.26253528000000004</v>
      </c>
      <c r="H2059" s="24">
        <f t="shared" si="196"/>
        <v>1.8750000000000003E-4</v>
      </c>
      <c r="I2059" s="24">
        <f t="shared" si="197"/>
        <v>0.16118928000000005</v>
      </c>
    </row>
    <row r="2060" spans="1:9" x14ac:dyDescent="0.25">
      <c r="A2060">
        <v>102.9</v>
      </c>
      <c r="B2060">
        <v>0.27300000000000002</v>
      </c>
      <c r="C2060">
        <v>0.19</v>
      </c>
      <c r="D2060">
        <f t="shared" si="192"/>
        <v>6.3E-2</v>
      </c>
      <c r="E2060">
        <f t="shared" si="193"/>
        <v>0.27800000000000002</v>
      </c>
      <c r="F2060" s="24">
        <f t="shared" si="194"/>
        <v>-9.2704500000000009E-2</v>
      </c>
      <c r="G2060" s="24">
        <f t="shared" si="195"/>
        <v>0.25155942000000003</v>
      </c>
      <c r="H2060" s="24">
        <f t="shared" si="196"/>
        <v>2.7074999999999998E-3</v>
      </c>
      <c r="I2060" s="24">
        <f t="shared" si="197"/>
        <v>0.16156242000000001</v>
      </c>
    </row>
    <row r="2061" spans="1:9" x14ac:dyDescent="0.25">
      <c r="A2061">
        <v>102.95</v>
      </c>
      <c r="B2061">
        <v>0.28599999999999998</v>
      </c>
      <c r="C2061">
        <v>0.3</v>
      </c>
      <c r="D2061">
        <f t="shared" si="192"/>
        <v>5.0000000000000044E-2</v>
      </c>
      <c r="E2061">
        <f t="shared" si="193"/>
        <v>0.26500000000000007</v>
      </c>
      <c r="F2061" s="24">
        <f t="shared" si="194"/>
        <v>-7.3575000000000071E-2</v>
      </c>
      <c r="G2061" s="24">
        <f t="shared" si="195"/>
        <v>0.22858237500000012</v>
      </c>
      <c r="H2061" s="24">
        <f t="shared" si="196"/>
        <v>6.7499999999999999E-3</v>
      </c>
      <c r="I2061" s="24">
        <f t="shared" si="197"/>
        <v>0.16175737500000006</v>
      </c>
    </row>
    <row r="2062" spans="1:9" x14ac:dyDescent="0.25">
      <c r="A2062">
        <v>103</v>
      </c>
      <c r="B2062">
        <v>0.30299999999999999</v>
      </c>
      <c r="C2062">
        <v>0.39</v>
      </c>
      <c r="D2062">
        <f t="shared" si="192"/>
        <v>3.3000000000000029E-2</v>
      </c>
      <c r="E2062">
        <f t="shared" si="193"/>
        <v>0.24800000000000005</v>
      </c>
      <c r="F2062" s="24">
        <f t="shared" si="194"/>
        <v>-4.855950000000004E-2</v>
      </c>
      <c r="G2062" s="24">
        <f t="shared" si="195"/>
        <v>0.20019552000000007</v>
      </c>
      <c r="H2062" s="24">
        <f t="shared" si="196"/>
        <v>1.1407500000000001E-2</v>
      </c>
      <c r="I2062" s="24">
        <f t="shared" si="197"/>
        <v>0.16304352000000005</v>
      </c>
    </row>
    <row r="2063" spans="1:9" x14ac:dyDescent="0.25">
      <c r="A2063">
        <v>103.05</v>
      </c>
      <c r="B2063">
        <v>0.32400000000000001</v>
      </c>
      <c r="C2063">
        <v>0.43</v>
      </c>
      <c r="D2063">
        <f t="shared" si="192"/>
        <v>1.2000000000000011E-2</v>
      </c>
      <c r="E2063">
        <f t="shared" si="193"/>
        <v>0.22700000000000004</v>
      </c>
      <c r="F2063" s="24">
        <f t="shared" si="194"/>
        <v>-1.7658000000000014E-2</v>
      </c>
      <c r="G2063" s="24">
        <f t="shared" si="195"/>
        <v>0.16772689500000007</v>
      </c>
      <c r="H2063" s="24">
        <f t="shared" si="196"/>
        <v>1.3867499999999998E-2</v>
      </c>
      <c r="I2063" s="24">
        <f t="shared" si="197"/>
        <v>0.16393639500000007</v>
      </c>
    </row>
    <row r="2064" spans="1:9" x14ac:dyDescent="0.25">
      <c r="A2064">
        <v>103.1</v>
      </c>
      <c r="B2064">
        <v>0.34599999999999997</v>
      </c>
      <c r="C2064">
        <v>0.43</v>
      </c>
      <c r="D2064">
        <f t="shared" si="192"/>
        <v>-9.9999999999999534E-3</v>
      </c>
      <c r="E2064">
        <f t="shared" si="193"/>
        <v>0.20500000000000007</v>
      </c>
      <c r="F2064" s="24">
        <f t="shared" si="194"/>
        <v>1.4714999999999931E-2</v>
      </c>
      <c r="G2064" s="24">
        <f t="shared" si="195"/>
        <v>0.13679137500000008</v>
      </c>
      <c r="H2064" s="24">
        <f t="shared" si="196"/>
        <v>1.3867499999999998E-2</v>
      </c>
      <c r="I2064" s="24">
        <f t="shared" si="197"/>
        <v>0.165373875</v>
      </c>
    </row>
    <row r="2065" spans="1:9" x14ac:dyDescent="0.25">
      <c r="A2065">
        <v>103.15</v>
      </c>
      <c r="B2065">
        <v>0.36799999999999999</v>
      </c>
      <c r="C2065">
        <v>0.38</v>
      </c>
      <c r="D2065">
        <f t="shared" si="192"/>
        <v>-3.1999999999999973E-2</v>
      </c>
      <c r="E2065">
        <f t="shared" si="193"/>
        <v>0.18300000000000005</v>
      </c>
      <c r="F2065" s="24">
        <f t="shared" si="194"/>
        <v>4.7087999999999963E-2</v>
      </c>
      <c r="G2065" s="24">
        <f t="shared" si="195"/>
        <v>0.10900669500000006</v>
      </c>
      <c r="H2065" s="24">
        <f t="shared" si="196"/>
        <v>1.0829999999999999E-2</v>
      </c>
      <c r="I2065" s="24">
        <f t="shared" si="197"/>
        <v>0.16692469500000001</v>
      </c>
    </row>
    <row r="2066" spans="1:9" x14ac:dyDescent="0.25">
      <c r="A2066">
        <v>103.2</v>
      </c>
      <c r="B2066">
        <v>0.38500000000000001</v>
      </c>
      <c r="C2066">
        <v>0.3</v>
      </c>
      <c r="D2066">
        <f t="shared" si="192"/>
        <v>-4.8999999999999988E-2</v>
      </c>
      <c r="E2066">
        <f t="shared" si="193"/>
        <v>0.16600000000000004</v>
      </c>
      <c r="F2066" s="24">
        <f t="shared" si="194"/>
        <v>7.2103499999999987E-2</v>
      </c>
      <c r="G2066" s="24">
        <f t="shared" si="195"/>
        <v>8.9694780000000029E-2</v>
      </c>
      <c r="H2066" s="24">
        <f t="shared" si="196"/>
        <v>6.7499999999999999E-3</v>
      </c>
      <c r="I2066" s="24">
        <f t="shared" si="197"/>
        <v>0.16854828000000002</v>
      </c>
    </row>
    <row r="2067" spans="1:9" x14ac:dyDescent="0.25">
      <c r="A2067">
        <v>103.25</v>
      </c>
      <c r="B2067">
        <v>0.39700000000000002</v>
      </c>
      <c r="C2067">
        <v>0.18</v>
      </c>
      <c r="D2067">
        <f t="shared" si="192"/>
        <v>-6.0999999999999999E-2</v>
      </c>
      <c r="E2067">
        <f t="shared" si="193"/>
        <v>0.15400000000000003</v>
      </c>
      <c r="F2067" s="24">
        <f t="shared" si="194"/>
        <v>8.9761500000000008E-2</v>
      </c>
      <c r="G2067" s="24">
        <f t="shared" si="195"/>
        <v>7.7195580000000028E-2</v>
      </c>
      <c r="H2067" s="24">
        <f t="shared" si="196"/>
        <v>2.4299999999999999E-3</v>
      </c>
      <c r="I2067" s="24">
        <f t="shared" si="197"/>
        <v>0.16938708000000002</v>
      </c>
    </row>
    <row r="2068" spans="1:9" x14ac:dyDescent="0.25">
      <c r="A2068">
        <v>103.3</v>
      </c>
      <c r="B2068">
        <v>0.40300000000000002</v>
      </c>
      <c r="C2068">
        <v>0.04</v>
      </c>
      <c r="D2068">
        <f t="shared" si="192"/>
        <v>-6.7000000000000004E-2</v>
      </c>
      <c r="E2068">
        <f t="shared" si="193"/>
        <v>0.14800000000000002</v>
      </c>
      <c r="F2068" s="24">
        <f t="shared" si="194"/>
        <v>9.8590499999999998E-2</v>
      </c>
      <c r="G2068" s="24">
        <f t="shared" si="195"/>
        <v>7.1297520000000017E-2</v>
      </c>
      <c r="H2068" s="24">
        <f t="shared" si="196"/>
        <v>1.2E-4</v>
      </c>
      <c r="I2068" s="24">
        <f t="shared" si="197"/>
        <v>0.17000802000000004</v>
      </c>
    </row>
    <row r="2069" spans="1:9" x14ac:dyDescent="0.25">
      <c r="A2069">
        <v>103.35</v>
      </c>
      <c r="B2069">
        <v>0.40100000000000002</v>
      </c>
      <c r="C2069">
        <v>-0.1</v>
      </c>
      <c r="D2069">
        <f t="shared" si="192"/>
        <v>-6.5000000000000002E-2</v>
      </c>
      <c r="E2069">
        <f t="shared" si="193"/>
        <v>0.15000000000000002</v>
      </c>
      <c r="F2069" s="24">
        <f t="shared" si="194"/>
        <v>9.564750000000001E-2</v>
      </c>
      <c r="G2069" s="24">
        <f t="shared" si="195"/>
        <v>7.3237500000000011E-2</v>
      </c>
      <c r="H2069" s="24">
        <f t="shared" si="196"/>
        <v>7.5000000000000012E-4</v>
      </c>
      <c r="I2069" s="24">
        <f t="shared" si="197"/>
        <v>0.16963500000000001</v>
      </c>
    </row>
    <row r="2070" spans="1:9" x14ac:dyDescent="0.25">
      <c r="A2070">
        <v>103.4</v>
      </c>
      <c r="B2070">
        <v>0.39200000000000002</v>
      </c>
      <c r="C2070">
        <v>-0.24</v>
      </c>
      <c r="D2070">
        <f t="shared" si="192"/>
        <v>-5.5999999999999994E-2</v>
      </c>
      <c r="E2070">
        <f t="shared" si="193"/>
        <v>0.15900000000000003</v>
      </c>
      <c r="F2070" s="24">
        <f t="shared" si="194"/>
        <v>8.2404000000000005E-2</v>
      </c>
      <c r="G2070" s="24">
        <f t="shared" si="195"/>
        <v>8.2289655000000031E-2</v>
      </c>
      <c r="H2070" s="24">
        <f t="shared" si="196"/>
        <v>4.3200000000000001E-3</v>
      </c>
      <c r="I2070" s="24">
        <f t="shared" si="197"/>
        <v>0.16901365500000004</v>
      </c>
    </row>
    <row r="2071" spans="1:9" x14ac:dyDescent="0.25">
      <c r="A2071">
        <v>103.45</v>
      </c>
      <c r="B2071">
        <v>0.377</v>
      </c>
      <c r="C2071">
        <v>-0.34</v>
      </c>
      <c r="D2071">
        <f t="shared" si="192"/>
        <v>-4.0999999999999981E-2</v>
      </c>
      <c r="E2071">
        <f t="shared" si="193"/>
        <v>0.17400000000000004</v>
      </c>
      <c r="F2071" s="24">
        <f t="shared" si="194"/>
        <v>6.0331499999999968E-2</v>
      </c>
      <c r="G2071" s="24">
        <f t="shared" si="195"/>
        <v>9.8548380000000046E-2</v>
      </c>
      <c r="H2071" s="24">
        <f t="shared" si="196"/>
        <v>8.6700000000000006E-3</v>
      </c>
      <c r="I2071" s="24">
        <f t="shared" si="197"/>
        <v>0.16754988000000004</v>
      </c>
    </row>
    <row r="2072" spans="1:9" x14ac:dyDescent="0.25">
      <c r="A2072">
        <v>103.5</v>
      </c>
      <c r="B2072">
        <v>0.35799999999999998</v>
      </c>
      <c r="C2072">
        <v>-0.41</v>
      </c>
      <c r="D2072">
        <f t="shared" si="192"/>
        <v>-2.1999999999999964E-2</v>
      </c>
      <c r="E2072">
        <f t="shared" si="193"/>
        <v>0.19300000000000006</v>
      </c>
      <c r="F2072" s="24">
        <f t="shared" si="194"/>
        <v>3.2372999999999943E-2</v>
      </c>
      <c r="G2072" s="24">
        <f t="shared" si="195"/>
        <v>0.12124549500000008</v>
      </c>
      <c r="H2072" s="24">
        <f t="shared" si="196"/>
        <v>1.2607499999999997E-2</v>
      </c>
      <c r="I2072" s="24">
        <f t="shared" si="197"/>
        <v>0.16622599500000002</v>
      </c>
    </row>
    <row r="2073" spans="1:9" x14ac:dyDescent="0.25">
      <c r="A2073">
        <v>103.55</v>
      </c>
      <c r="B2073">
        <v>0.33600000000000002</v>
      </c>
      <c r="C2073">
        <v>-0.43</v>
      </c>
      <c r="D2073">
        <f t="shared" si="192"/>
        <v>0</v>
      </c>
      <c r="E2073">
        <f t="shared" si="193"/>
        <v>0.21500000000000002</v>
      </c>
      <c r="F2073" s="24">
        <f t="shared" si="194"/>
        <v>0</v>
      </c>
      <c r="G2073" s="24">
        <f t="shared" si="195"/>
        <v>0.15046237500000004</v>
      </c>
      <c r="H2073" s="24">
        <f t="shared" si="196"/>
        <v>1.3867499999999998E-2</v>
      </c>
      <c r="I2073" s="24">
        <f t="shared" si="197"/>
        <v>0.16432987500000004</v>
      </c>
    </row>
    <row r="2074" spans="1:9" x14ac:dyDescent="0.25">
      <c r="A2074">
        <v>103.6</v>
      </c>
      <c r="B2074">
        <v>0.314</v>
      </c>
      <c r="C2074">
        <v>-0.41</v>
      </c>
      <c r="D2074">
        <f t="shared" si="192"/>
        <v>2.200000000000002E-2</v>
      </c>
      <c r="E2074">
        <f t="shared" si="193"/>
        <v>0.23700000000000004</v>
      </c>
      <c r="F2074" s="24">
        <f t="shared" si="194"/>
        <v>-3.2373000000000034E-2</v>
      </c>
      <c r="G2074" s="24">
        <f t="shared" si="195"/>
        <v>0.18283009500000005</v>
      </c>
      <c r="H2074" s="24">
        <f t="shared" si="196"/>
        <v>1.2607499999999997E-2</v>
      </c>
      <c r="I2074" s="24">
        <f t="shared" si="197"/>
        <v>0.16306459500000001</v>
      </c>
    </row>
    <row r="2075" spans="1:9" x14ac:dyDescent="0.25">
      <c r="A2075">
        <v>103.65</v>
      </c>
      <c r="B2075">
        <v>0.29499999999999998</v>
      </c>
      <c r="C2075">
        <v>-0.35</v>
      </c>
      <c r="D2075">
        <f t="shared" si="192"/>
        <v>4.1000000000000036E-2</v>
      </c>
      <c r="E2075">
        <f t="shared" si="193"/>
        <v>0.25600000000000006</v>
      </c>
      <c r="F2075" s="24">
        <f t="shared" si="194"/>
        <v>-6.0331500000000052E-2</v>
      </c>
      <c r="G2075" s="24">
        <f t="shared" si="195"/>
        <v>0.21331968000000007</v>
      </c>
      <c r="H2075" s="24">
        <f t="shared" si="196"/>
        <v>9.1874999999999978E-3</v>
      </c>
      <c r="I2075" s="24">
        <f t="shared" si="197"/>
        <v>0.16217568000000002</v>
      </c>
    </row>
    <row r="2076" spans="1:9" x14ac:dyDescent="0.25">
      <c r="A2076">
        <v>103.7</v>
      </c>
      <c r="B2076">
        <v>0.27900000000000003</v>
      </c>
      <c r="C2076">
        <v>-0.25</v>
      </c>
      <c r="D2076">
        <f t="shared" si="192"/>
        <v>5.6999999999999995E-2</v>
      </c>
      <c r="E2076">
        <f t="shared" si="193"/>
        <v>0.27200000000000002</v>
      </c>
      <c r="F2076" s="24">
        <f t="shared" si="194"/>
        <v>-8.3875499999999992E-2</v>
      </c>
      <c r="G2076" s="24">
        <f t="shared" si="195"/>
        <v>0.24081792000000002</v>
      </c>
      <c r="H2076" s="24">
        <f t="shared" si="196"/>
        <v>4.6874999999999998E-3</v>
      </c>
      <c r="I2076" s="24">
        <f t="shared" si="197"/>
        <v>0.16162992000000004</v>
      </c>
    </row>
    <row r="2077" spans="1:9" x14ac:dyDescent="0.25">
      <c r="A2077">
        <v>103.75</v>
      </c>
      <c r="B2077">
        <v>0.27</v>
      </c>
      <c r="C2077">
        <v>-0.12</v>
      </c>
      <c r="D2077">
        <f t="shared" si="192"/>
        <v>6.6000000000000003E-2</v>
      </c>
      <c r="E2077">
        <f t="shared" si="193"/>
        <v>0.28100000000000003</v>
      </c>
      <c r="F2077" s="24">
        <f t="shared" si="194"/>
        <v>-9.7119000000000011E-2</v>
      </c>
      <c r="G2077" s="24">
        <f t="shared" si="195"/>
        <v>0.25701805500000002</v>
      </c>
      <c r="H2077" s="24">
        <f t="shared" si="196"/>
        <v>1.08E-3</v>
      </c>
      <c r="I2077" s="24">
        <f t="shared" si="197"/>
        <v>0.16097905500000001</v>
      </c>
    </row>
    <row r="2078" spans="1:9" x14ac:dyDescent="0.25">
      <c r="A2078">
        <v>103.8</v>
      </c>
      <c r="B2078">
        <v>0.26700000000000002</v>
      </c>
      <c r="C2078">
        <v>0.02</v>
      </c>
      <c r="D2078">
        <f t="shared" si="192"/>
        <v>6.9000000000000006E-2</v>
      </c>
      <c r="E2078">
        <f t="shared" si="193"/>
        <v>0.28400000000000003</v>
      </c>
      <c r="F2078" s="24">
        <f t="shared" si="194"/>
        <v>-0.1015335</v>
      </c>
      <c r="G2078" s="24">
        <f t="shared" si="195"/>
        <v>0.26253528000000004</v>
      </c>
      <c r="H2078" s="24">
        <f t="shared" si="196"/>
        <v>3.0000000000000001E-5</v>
      </c>
      <c r="I2078" s="24">
        <f t="shared" si="197"/>
        <v>0.16103178000000004</v>
      </c>
    </row>
    <row r="2079" spans="1:9" x14ac:dyDescent="0.25">
      <c r="A2079">
        <v>103.85</v>
      </c>
      <c r="B2079">
        <v>0.27200000000000002</v>
      </c>
      <c r="C2079">
        <v>0.16</v>
      </c>
      <c r="D2079">
        <f t="shared" si="192"/>
        <v>6.4000000000000001E-2</v>
      </c>
      <c r="E2079">
        <f t="shared" si="193"/>
        <v>0.27900000000000003</v>
      </c>
      <c r="F2079" s="24">
        <f t="shared" si="194"/>
        <v>-9.4175999999999996E-2</v>
      </c>
      <c r="G2079" s="24">
        <f t="shared" si="195"/>
        <v>0.25337245500000005</v>
      </c>
      <c r="H2079" s="24">
        <f t="shared" si="196"/>
        <v>1.92E-3</v>
      </c>
      <c r="I2079" s="24">
        <f t="shared" si="197"/>
        <v>0.16111645500000008</v>
      </c>
    </row>
    <row r="2080" spans="1:9" x14ac:dyDescent="0.25">
      <c r="A2080">
        <v>103.9</v>
      </c>
      <c r="B2080">
        <v>0.28299999999999997</v>
      </c>
      <c r="C2080">
        <v>0.27</v>
      </c>
      <c r="D2080">
        <f t="shared" si="192"/>
        <v>5.3000000000000047E-2</v>
      </c>
      <c r="E2080">
        <f t="shared" si="193"/>
        <v>0.26800000000000007</v>
      </c>
      <c r="F2080" s="24">
        <f t="shared" si="194"/>
        <v>-7.7989500000000073E-2</v>
      </c>
      <c r="G2080" s="24">
        <f t="shared" si="195"/>
        <v>0.23378712000000013</v>
      </c>
      <c r="H2080" s="24">
        <f t="shared" si="196"/>
        <v>5.4675000000000001E-3</v>
      </c>
      <c r="I2080" s="24">
        <f t="shared" si="197"/>
        <v>0.16126512000000004</v>
      </c>
    </row>
    <row r="2081" spans="1:9" x14ac:dyDescent="0.25">
      <c r="A2081">
        <v>103.95</v>
      </c>
      <c r="B2081">
        <v>0.29899999999999999</v>
      </c>
      <c r="C2081">
        <v>0.37</v>
      </c>
      <c r="D2081">
        <f t="shared" si="192"/>
        <v>3.7000000000000033E-2</v>
      </c>
      <c r="E2081">
        <f t="shared" si="193"/>
        <v>0.25200000000000006</v>
      </c>
      <c r="F2081" s="24">
        <f t="shared" si="194"/>
        <v>-5.4445500000000049E-2</v>
      </c>
      <c r="G2081" s="24">
        <f t="shared" si="195"/>
        <v>0.20670552000000009</v>
      </c>
      <c r="H2081" s="24">
        <f t="shared" si="196"/>
        <v>1.0267499999999999E-2</v>
      </c>
      <c r="I2081" s="24">
        <f t="shared" si="197"/>
        <v>0.16252752000000004</v>
      </c>
    </row>
    <row r="2082" spans="1:9" x14ac:dyDescent="0.25">
      <c r="A2082">
        <v>104</v>
      </c>
      <c r="B2082">
        <v>0.32</v>
      </c>
      <c r="C2082">
        <v>0.43</v>
      </c>
      <c r="D2082">
        <f t="shared" si="192"/>
        <v>1.6000000000000014E-2</v>
      </c>
      <c r="E2082">
        <f t="shared" si="193"/>
        <v>0.23100000000000004</v>
      </c>
      <c r="F2082" s="24">
        <f t="shared" si="194"/>
        <v>-2.354400000000002E-2</v>
      </c>
      <c r="G2082" s="24">
        <f t="shared" si="195"/>
        <v>0.17369005500000007</v>
      </c>
      <c r="H2082" s="24">
        <f t="shared" si="196"/>
        <v>1.3867499999999998E-2</v>
      </c>
      <c r="I2082" s="24">
        <f t="shared" si="197"/>
        <v>0.16401355500000006</v>
      </c>
    </row>
    <row r="2083" spans="1:9" x14ac:dyDescent="0.25">
      <c r="A2083">
        <v>104.05</v>
      </c>
      <c r="B2083">
        <v>0.34200000000000003</v>
      </c>
      <c r="C2083">
        <v>0.43</v>
      </c>
      <c r="D2083">
        <f t="shared" si="192"/>
        <v>-6.0000000000000053E-3</v>
      </c>
      <c r="E2083">
        <f t="shared" si="193"/>
        <v>0.20900000000000002</v>
      </c>
      <c r="F2083" s="24">
        <f t="shared" si="194"/>
        <v>8.829000000000007E-3</v>
      </c>
      <c r="G2083" s="24">
        <f t="shared" si="195"/>
        <v>0.14218165500000002</v>
      </c>
      <c r="H2083" s="24">
        <f t="shared" si="196"/>
        <v>1.3867499999999998E-2</v>
      </c>
      <c r="I2083" s="24">
        <f t="shared" si="197"/>
        <v>0.16487815500000003</v>
      </c>
    </row>
    <row r="2084" spans="1:9" x14ac:dyDescent="0.25">
      <c r="A2084">
        <v>104.1</v>
      </c>
      <c r="B2084">
        <v>0.36299999999999999</v>
      </c>
      <c r="C2084">
        <v>0.39</v>
      </c>
      <c r="D2084">
        <f t="shared" si="192"/>
        <v>-2.6999999999999968E-2</v>
      </c>
      <c r="E2084">
        <f t="shared" si="193"/>
        <v>0.18800000000000006</v>
      </c>
      <c r="F2084" s="24">
        <f t="shared" si="194"/>
        <v>3.973049999999996E-2</v>
      </c>
      <c r="G2084" s="24">
        <f t="shared" si="195"/>
        <v>0.11504472000000006</v>
      </c>
      <c r="H2084" s="24">
        <f t="shared" si="196"/>
        <v>1.1407500000000001E-2</v>
      </c>
      <c r="I2084" s="24">
        <f t="shared" si="197"/>
        <v>0.16618272000000001</v>
      </c>
    </row>
    <row r="2085" spans="1:9" x14ac:dyDescent="0.25">
      <c r="A2085">
        <v>104.15</v>
      </c>
      <c r="B2085">
        <v>0.38100000000000001</v>
      </c>
      <c r="C2085">
        <v>0.32</v>
      </c>
      <c r="D2085">
        <f t="shared" si="192"/>
        <v>-4.4999999999999984E-2</v>
      </c>
      <c r="E2085">
        <f t="shared" si="193"/>
        <v>0.17000000000000004</v>
      </c>
      <c r="F2085" s="24">
        <f t="shared" si="194"/>
        <v>6.6217499999999971E-2</v>
      </c>
      <c r="G2085" s="24">
        <f t="shared" si="195"/>
        <v>9.4069500000000042E-2</v>
      </c>
      <c r="H2085" s="24">
        <f t="shared" si="196"/>
        <v>7.6800000000000002E-3</v>
      </c>
      <c r="I2085" s="24">
        <f t="shared" si="197"/>
        <v>0.16796700000000001</v>
      </c>
    </row>
    <row r="2086" spans="1:9" x14ac:dyDescent="0.25">
      <c r="A2086">
        <v>104.2</v>
      </c>
      <c r="B2086">
        <v>0.39500000000000002</v>
      </c>
      <c r="C2086">
        <v>0.2</v>
      </c>
      <c r="D2086">
        <f t="shared" si="192"/>
        <v>-5.8999999999999997E-2</v>
      </c>
      <c r="E2086">
        <f t="shared" si="193"/>
        <v>0.15600000000000003</v>
      </c>
      <c r="F2086" s="24">
        <f t="shared" si="194"/>
        <v>8.6818499999999993E-2</v>
      </c>
      <c r="G2086" s="24">
        <f t="shared" si="195"/>
        <v>7.9213680000000022E-2</v>
      </c>
      <c r="H2086" s="24">
        <f t="shared" si="196"/>
        <v>3.0000000000000005E-3</v>
      </c>
      <c r="I2086" s="24">
        <f t="shared" si="197"/>
        <v>0.16903218000000003</v>
      </c>
    </row>
    <row r="2087" spans="1:9" x14ac:dyDescent="0.25">
      <c r="A2087">
        <v>104.25</v>
      </c>
      <c r="B2087">
        <v>0.40100000000000002</v>
      </c>
      <c r="C2087">
        <v>7.0000000000000007E-2</v>
      </c>
      <c r="D2087">
        <f t="shared" si="192"/>
        <v>-6.5000000000000002E-2</v>
      </c>
      <c r="E2087">
        <f t="shared" si="193"/>
        <v>0.15000000000000002</v>
      </c>
      <c r="F2087" s="24">
        <f t="shared" si="194"/>
        <v>9.564750000000001E-2</v>
      </c>
      <c r="G2087" s="24">
        <f t="shared" si="195"/>
        <v>7.3237500000000011E-2</v>
      </c>
      <c r="H2087" s="24">
        <f t="shared" si="196"/>
        <v>3.6750000000000004E-4</v>
      </c>
      <c r="I2087" s="24">
        <f t="shared" si="197"/>
        <v>0.1692525</v>
      </c>
    </row>
    <row r="2088" spans="1:9" x14ac:dyDescent="0.25">
      <c r="A2088">
        <v>104.3</v>
      </c>
      <c r="B2088">
        <v>0.40100000000000002</v>
      </c>
      <c r="C2088">
        <v>-7.0000000000000007E-2</v>
      </c>
      <c r="D2088">
        <f t="shared" si="192"/>
        <v>-6.5000000000000002E-2</v>
      </c>
      <c r="E2088">
        <f t="shared" si="193"/>
        <v>0.15000000000000002</v>
      </c>
      <c r="F2088" s="24">
        <f t="shared" si="194"/>
        <v>9.564750000000001E-2</v>
      </c>
      <c r="G2088" s="24">
        <f t="shared" si="195"/>
        <v>7.3237500000000011E-2</v>
      </c>
      <c r="H2088" s="24">
        <f t="shared" si="196"/>
        <v>3.6750000000000004E-4</v>
      </c>
      <c r="I2088" s="24">
        <f t="shared" si="197"/>
        <v>0.1692525</v>
      </c>
    </row>
    <row r="2089" spans="1:9" x14ac:dyDescent="0.25">
      <c r="A2089">
        <v>104.35</v>
      </c>
      <c r="B2089">
        <v>0.39400000000000002</v>
      </c>
      <c r="C2089">
        <v>-0.21</v>
      </c>
      <c r="D2089">
        <f t="shared" si="192"/>
        <v>-5.7999999999999996E-2</v>
      </c>
      <c r="E2089">
        <f t="shared" si="193"/>
        <v>0.15700000000000003</v>
      </c>
      <c r="F2089" s="24">
        <f t="shared" si="194"/>
        <v>8.5346999999999992E-2</v>
      </c>
      <c r="G2089" s="24">
        <f t="shared" si="195"/>
        <v>8.0232495000000029E-2</v>
      </c>
      <c r="H2089" s="24">
        <f t="shared" si="196"/>
        <v>3.3074999999999992E-3</v>
      </c>
      <c r="I2089" s="24">
        <f t="shared" si="197"/>
        <v>0.16888699500000001</v>
      </c>
    </row>
    <row r="2090" spans="1:9" x14ac:dyDescent="0.25">
      <c r="A2090">
        <v>104.4</v>
      </c>
      <c r="B2090">
        <v>0.38</v>
      </c>
      <c r="C2090">
        <v>-0.32</v>
      </c>
      <c r="D2090">
        <f t="shared" si="192"/>
        <v>-4.3999999999999984E-2</v>
      </c>
      <c r="E2090">
        <f t="shared" si="193"/>
        <v>0.17100000000000004</v>
      </c>
      <c r="F2090" s="24">
        <f t="shared" si="194"/>
        <v>6.4745999999999984E-2</v>
      </c>
      <c r="G2090" s="24">
        <f t="shared" si="195"/>
        <v>9.5179455000000038E-2</v>
      </c>
      <c r="H2090" s="24">
        <f t="shared" si="196"/>
        <v>7.6800000000000002E-3</v>
      </c>
      <c r="I2090" s="24">
        <f t="shared" si="197"/>
        <v>0.16760545500000001</v>
      </c>
    </row>
    <row r="2091" spans="1:9" x14ac:dyDescent="0.25">
      <c r="A2091">
        <v>104.45</v>
      </c>
      <c r="B2091">
        <v>0.36199999999999999</v>
      </c>
      <c r="C2091">
        <v>-0.39</v>
      </c>
      <c r="D2091">
        <f t="shared" si="192"/>
        <v>-2.5999999999999968E-2</v>
      </c>
      <c r="E2091">
        <f t="shared" si="193"/>
        <v>0.18900000000000006</v>
      </c>
      <c r="F2091" s="24">
        <f t="shared" si="194"/>
        <v>3.8258999999999953E-2</v>
      </c>
      <c r="G2091" s="24">
        <f t="shared" si="195"/>
        <v>0.11627185500000008</v>
      </c>
      <c r="H2091" s="24">
        <f t="shared" si="196"/>
        <v>1.1407500000000001E-2</v>
      </c>
      <c r="I2091" s="24">
        <f t="shared" si="197"/>
        <v>0.16593835500000004</v>
      </c>
    </row>
    <row r="2092" spans="1:9" x14ac:dyDescent="0.25">
      <c r="A2092">
        <v>104.5</v>
      </c>
      <c r="B2092">
        <v>0.34100000000000003</v>
      </c>
      <c r="C2092">
        <v>-0.43</v>
      </c>
      <c r="D2092">
        <f t="shared" si="192"/>
        <v>-5.0000000000000044E-3</v>
      </c>
      <c r="E2092">
        <f t="shared" si="193"/>
        <v>0.21000000000000002</v>
      </c>
      <c r="F2092" s="24">
        <f t="shared" si="194"/>
        <v>7.3575000000000073E-3</v>
      </c>
      <c r="G2092" s="24">
        <f t="shared" si="195"/>
        <v>0.14354550000000002</v>
      </c>
      <c r="H2092" s="24">
        <f t="shared" si="196"/>
        <v>1.3867499999999998E-2</v>
      </c>
      <c r="I2092" s="24">
        <f t="shared" si="197"/>
        <v>0.16477050000000004</v>
      </c>
    </row>
    <row r="2093" spans="1:9" x14ac:dyDescent="0.25">
      <c r="A2093">
        <v>104.55</v>
      </c>
      <c r="B2093">
        <v>0.31900000000000001</v>
      </c>
      <c r="C2093">
        <v>-0.42</v>
      </c>
      <c r="D2093">
        <f t="shared" si="192"/>
        <v>1.7000000000000015E-2</v>
      </c>
      <c r="E2093">
        <f t="shared" si="193"/>
        <v>0.23200000000000004</v>
      </c>
      <c r="F2093" s="24">
        <f t="shared" si="194"/>
        <v>-2.5015500000000024E-2</v>
      </c>
      <c r="G2093" s="24">
        <f t="shared" si="195"/>
        <v>0.17519712000000004</v>
      </c>
      <c r="H2093" s="24">
        <f t="shared" si="196"/>
        <v>1.3229999999999997E-2</v>
      </c>
      <c r="I2093" s="24">
        <f t="shared" si="197"/>
        <v>0.16341162000000001</v>
      </c>
    </row>
    <row r="2094" spans="1:9" x14ac:dyDescent="0.25">
      <c r="A2094">
        <v>104.6</v>
      </c>
      <c r="B2094">
        <v>0.29899999999999999</v>
      </c>
      <c r="C2094">
        <v>-0.37</v>
      </c>
      <c r="D2094">
        <f t="shared" si="192"/>
        <v>3.7000000000000033E-2</v>
      </c>
      <c r="E2094">
        <f t="shared" si="193"/>
        <v>0.25200000000000006</v>
      </c>
      <c r="F2094" s="24">
        <f t="shared" si="194"/>
        <v>-5.4445500000000049E-2</v>
      </c>
      <c r="G2094" s="24">
        <f t="shared" si="195"/>
        <v>0.20670552000000009</v>
      </c>
      <c r="H2094" s="24">
        <f t="shared" si="196"/>
        <v>1.0267499999999999E-2</v>
      </c>
      <c r="I2094" s="24">
        <f t="shared" si="197"/>
        <v>0.16252752000000004</v>
      </c>
    </row>
    <row r="2095" spans="1:9" x14ac:dyDescent="0.25">
      <c r="A2095">
        <v>104.65</v>
      </c>
      <c r="B2095">
        <v>0.28299999999999997</v>
      </c>
      <c r="C2095">
        <v>-0.27</v>
      </c>
      <c r="D2095">
        <f t="shared" si="192"/>
        <v>5.3000000000000047E-2</v>
      </c>
      <c r="E2095">
        <f t="shared" si="193"/>
        <v>0.26800000000000007</v>
      </c>
      <c r="F2095" s="24">
        <f t="shared" si="194"/>
        <v>-7.7989500000000073E-2</v>
      </c>
      <c r="G2095" s="24">
        <f t="shared" si="195"/>
        <v>0.23378712000000013</v>
      </c>
      <c r="H2095" s="24">
        <f t="shared" si="196"/>
        <v>5.4675000000000001E-3</v>
      </c>
      <c r="I2095" s="24">
        <f t="shared" si="197"/>
        <v>0.16126512000000004</v>
      </c>
    </row>
    <row r="2096" spans="1:9" x14ac:dyDescent="0.25">
      <c r="A2096">
        <v>104.7</v>
      </c>
      <c r="B2096">
        <v>0.27200000000000002</v>
      </c>
      <c r="C2096">
        <v>-0.15</v>
      </c>
      <c r="D2096">
        <f t="shared" si="192"/>
        <v>6.4000000000000001E-2</v>
      </c>
      <c r="E2096">
        <f t="shared" si="193"/>
        <v>0.27900000000000003</v>
      </c>
      <c r="F2096" s="24">
        <f t="shared" si="194"/>
        <v>-9.4175999999999996E-2</v>
      </c>
      <c r="G2096" s="24">
        <f t="shared" si="195"/>
        <v>0.25337245500000005</v>
      </c>
      <c r="H2096" s="24">
        <f t="shared" si="196"/>
        <v>1.6875E-3</v>
      </c>
      <c r="I2096" s="24">
        <f t="shared" si="197"/>
        <v>0.16088395500000008</v>
      </c>
    </row>
    <row r="2097" spans="1:9" x14ac:dyDescent="0.25">
      <c r="A2097">
        <v>104.75</v>
      </c>
      <c r="B2097">
        <v>0.26800000000000002</v>
      </c>
      <c r="C2097">
        <v>-0.01</v>
      </c>
      <c r="D2097">
        <f t="shared" si="192"/>
        <v>6.8000000000000005E-2</v>
      </c>
      <c r="E2097">
        <f t="shared" si="193"/>
        <v>0.28300000000000003</v>
      </c>
      <c r="F2097" s="24">
        <f t="shared" si="194"/>
        <v>-0.10006200000000001</v>
      </c>
      <c r="G2097" s="24">
        <f t="shared" si="195"/>
        <v>0.26068969500000005</v>
      </c>
      <c r="H2097" s="24">
        <f t="shared" si="196"/>
        <v>7.5000000000000002E-6</v>
      </c>
      <c r="I2097" s="24">
        <f t="shared" si="197"/>
        <v>0.16063519500000004</v>
      </c>
    </row>
    <row r="2098" spans="1:9" x14ac:dyDescent="0.25">
      <c r="A2098">
        <v>104.8</v>
      </c>
      <c r="B2098">
        <v>0.27</v>
      </c>
      <c r="C2098">
        <v>0.13</v>
      </c>
      <c r="D2098">
        <f t="shared" si="192"/>
        <v>6.6000000000000003E-2</v>
      </c>
      <c r="E2098">
        <f t="shared" si="193"/>
        <v>0.28100000000000003</v>
      </c>
      <c r="F2098" s="24">
        <f t="shared" si="194"/>
        <v>-9.7119000000000011E-2</v>
      </c>
      <c r="G2098" s="24">
        <f t="shared" si="195"/>
        <v>0.25701805500000002</v>
      </c>
      <c r="H2098" s="24">
        <f t="shared" si="196"/>
        <v>1.2675000000000002E-3</v>
      </c>
      <c r="I2098" s="24">
        <f t="shared" si="197"/>
        <v>0.16116655500000002</v>
      </c>
    </row>
    <row r="2099" spans="1:9" x14ac:dyDescent="0.25">
      <c r="A2099">
        <v>104.85</v>
      </c>
      <c r="B2099">
        <v>0.28000000000000003</v>
      </c>
      <c r="C2099">
        <v>0.25</v>
      </c>
      <c r="D2099">
        <f t="shared" si="192"/>
        <v>5.5999999999999994E-2</v>
      </c>
      <c r="E2099">
        <f t="shared" si="193"/>
        <v>0.27100000000000002</v>
      </c>
      <c r="F2099" s="24">
        <f t="shared" si="194"/>
        <v>-8.2404000000000005E-2</v>
      </c>
      <c r="G2099" s="24">
        <f t="shared" si="195"/>
        <v>0.23905045500000002</v>
      </c>
      <c r="H2099" s="24">
        <f t="shared" si="196"/>
        <v>4.6874999999999998E-3</v>
      </c>
      <c r="I2099" s="24">
        <f t="shared" si="197"/>
        <v>0.16133395500000003</v>
      </c>
    </row>
    <row r="2100" spans="1:9" x14ac:dyDescent="0.25">
      <c r="A2100">
        <v>104.9</v>
      </c>
      <c r="B2100">
        <v>0.29499999999999998</v>
      </c>
      <c r="C2100">
        <v>0.35</v>
      </c>
      <c r="D2100">
        <f t="shared" si="192"/>
        <v>4.1000000000000036E-2</v>
      </c>
      <c r="E2100">
        <f t="shared" si="193"/>
        <v>0.25600000000000006</v>
      </c>
      <c r="F2100" s="24">
        <f t="shared" si="194"/>
        <v>-6.0331500000000052E-2</v>
      </c>
      <c r="G2100" s="24">
        <f t="shared" si="195"/>
        <v>0.21331968000000007</v>
      </c>
      <c r="H2100" s="24">
        <f t="shared" si="196"/>
        <v>9.1874999999999978E-3</v>
      </c>
      <c r="I2100" s="24">
        <f t="shared" si="197"/>
        <v>0.16217568000000002</v>
      </c>
    </row>
    <row r="2101" spans="1:9" x14ac:dyDescent="0.25">
      <c r="A2101">
        <v>104.95</v>
      </c>
      <c r="B2101">
        <v>0.315</v>
      </c>
      <c r="C2101">
        <v>0.42</v>
      </c>
      <c r="D2101">
        <f t="shared" si="192"/>
        <v>2.1000000000000019E-2</v>
      </c>
      <c r="E2101">
        <f t="shared" si="193"/>
        <v>0.23600000000000004</v>
      </c>
      <c r="F2101" s="24">
        <f t="shared" si="194"/>
        <v>-3.0901500000000026E-2</v>
      </c>
      <c r="G2101" s="24">
        <f t="shared" si="195"/>
        <v>0.18129048000000006</v>
      </c>
      <c r="H2101" s="24">
        <f t="shared" si="196"/>
        <v>1.3229999999999997E-2</v>
      </c>
      <c r="I2101" s="24">
        <f t="shared" si="197"/>
        <v>0.16361898000000002</v>
      </c>
    </row>
    <row r="2102" spans="1:9" x14ac:dyDescent="0.25">
      <c r="A2102">
        <v>105</v>
      </c>
      <c r="B2102">
        <v>0.33700000000000002</v>
      </c>
      <c r="C2102">
        <v>0.43</v>
      </c>
      <c r="D2102">
        <f t="shared" si="192"/>
        <v>-1.0000000000000009E-3</v>
      </c>
      <c r="E2102">
        <f t="shared" si="193"/>
        <v>0.21400000000000002</v>
      </c>
      <c r="F2102" s="24">
        <f t="shared" si="194"/>
        <v>1.4715000000000012E-3</v>
      </c>
      <c r="G2102" s="24">
        <f t="shared" si="195"/>
        <v>0.14906598000000004</v>
      </c>
      <c r="H2102" s="24">
        <f t="shared" si="196"/>
        <v>1.3867499999999998E-2</v>
      </c>
      <c r="I2102" s="24">
        <f t="shared" si="197"/>
        <v>0.16440498000000006</v>
      </c>
    </row>
    <row r="2103" spans="1:9" x14ac:dyDescent="0.25">
      <c r="A2103">
        <v>105.05</v>
      </c>
      <c r="B2103">
        <v>0.35799999999999998</v>
      </c>
      <c r="C2103">
        <v>0.4</v>
      </c>
      <c r="D2103">
        <f t="shared" si="192"/>
        <v>-2.1999999999999964E-2</v>
      </c>
      <c r="E2103">
        <f t="shared" si="193"/>
        <v>0.19300000000000006</v>
      </c>
      <c r="F2103" s="24">
        <f t="shared" si="194"/>
        <v>3.2372999999999943E-2</v>
      </c>
      <c r="G2103" s="24">
        <f t="shared" si="195"/>
        <v>0.12124549500000008</v>
      </c>
      <c r="H2103" s="24">
        <f t="shared" si="196"/>
        <v>1.2000000000000002E-2</v>
      </c>
      <c r="I2103" s="24">
        <f t="shared" si="197"/>
        <v>0.16561849500000003</v>
      </c>
    </row>
    <row r="2104" spans="1:9" x14ac:dyDescent="0.25">
      <c r="A2104">
        <v>105.1</v>
      </c>
      <c r="B2104">
        <v>0.377</v>
      </c>
      <c r="C2104">
        <v>0.34</v>
      </c>
      <c r="D2104">
        <f t="shared" si="192"/>
        <v>-4.0999999999999981E-2</v>
      </c>
      <c r="E2104">
        <f t="shared" si="193"/>
        <v>0.17400000000000004</v>
      </c>
      <c r="F2104" s="24">
        <f t="shared" si="194"/>
        <v>6.0331499999999968E-2</v>
      </c>
      <c r="G2104" s="24">
        <f t="shared" si="195"/>
        <v>9.8548380000000046E-2</v>
      </c>
      <c r="H2104" s="24">
        <f t="shared" si="196"/>
        <v>8.6700000000000006E-3</v>
      </c>
      <c r="I2104" s="24">
        <f t="shared" si="197"/>
        <v>0.16754988000000004</v>
      </c>
    </row>
    <row r="2105" spans="1:9" x14ac:dyDescent="0.25">
      <c r="A2105">
        <v>105.15</v>
      </c>
      <c r="B2105">
        <v>0.39200000000000002</v>
      </c>
      <c r="C2105">
        <v>0.23</v>
      </c>
      <c r="D2105">
        <f t="shared" si="192"/>
        <v>-5.5999999999999994E-2</v>
      </c>
      <c r="E2105">
        <f t="shared" si="193"/>
        <v>0.15900000000000003</v>
      </c>
      <c r="F2105" s="24">
        <f t="shared" si="194"/>
        <v>8.2404000000000005E-2</v>
      </c>
      <c r="G2105" s="24">
        <f t="shared" si="195"/>
        <v>8.2289655000000031E-2</v>
      </c>
      <c r="H2105" s="24">
        <f t="shared" si="196"/>
        <v>3.9674999999999997E-3</v>
      </c>
      <c r="I2105" s="24">
        <f t="shared" si="197"/>
        <v>0.16866115500000006</v>
      </c>
    </row>
    <row r="2106" spans="1:9" x14ac:dyDescent="0.25">
      <c r="A2106">
        <v>105.2</v>
      </c>
      <c r="B2106">
        <v>0.4</v>
      </c>
      <c r="C2106">
        <v>0.1</v>
      </c>
      <c r="D2106">
        <f t="shared" si="192"/>
        <v>-6.4000000000000001E-2</v>
      </c>
      <c r="E2106">
        <f t="shared" si="193"/>
        <v>0.15100000000000002</v>
      </c>
      <c r="F2106" s="24">
        <f t="shared" si="194"/>
        <v>9.4175999999999996E-2</v>
      </c>
      <c r="G2106" s="24">
        <f t="shared" si="195"/>
        <v>7.421725500000001E-2</v>
      </c>
      <c r="H2106" s="24">
        <f t="shared" si="196"/>
        <v>7.5000000000000012E-4</v>
      </c>
      <c r="I2106" s="24">
        <f t="shared" si="197"/>
        <v>0.16914325500000002</v>
      </c>
    </row>
    <row r="2107" spans="1:9" x14ac:dyDescent="0.25">
      <c r="A2107">
        <v>105.25</v>
      </c>
      <c r="B2107">
        <v>0.40100000000000002</v>
      </c>
      <c r="C2107">
        <v>-0.04</v>
      </c>
      <c r="D2107">
        <f t="shared" si="192"/>
        <v>-6.5000000000000002E-2</v>
      </c>
      <c r="E2107">
        <f t="shared" si="193"/>
        <v>0.15000000000000002</v>
      </c>
      <c r="F2107" s="24">
        <f t="shared" si="194"/>
        <v>9.564750000000001E-2</v>
      </c>
      <c r="G2107" s="24">
        <f t="shared" si="195"/>
        <v>7.3237500000000011E-2</v>
      </c>
      <c r="H2107" s="24">
        <f t="shared" si="196"/>
        <v>1.2E-4</v>
      </c>
      <c r="I2107" s="24">
        <f t="shared" si="197"/>
        <v>0.16900500000000002</v>
      </c>
    </row>
    <row r="2108" spans="1:9" x14ac:dyDescent="0.25">
      <c r="A2108">
        <v>105.3</v>
      </c>
      <c r="B2108">
        <v>0.39600000000000002</v>
      </c>
      <c r="C2108">
        <v>-0.18</v>
      </c>
      <c r="D2108">
        <f t="shared" si="192"/>
        <v>-0.06</v>
      </c>
      <c r="E2108">
        <f t="shared" si="193"/>
        <v>0.15500000000000003</v>
      </c>
      <c r="F2108" s="24">
        <f t="shared" si="194"/>
        <v>8.8289999999999993E-2</v>
      </c>
      <c r="G2108" s="24">
        <f t="shared" si="195"/>
        <v>7.8201375000000017E-2</v>
      </c>
      <c r="H2108" s="24">
        <f t="shared" si="196"/>
        <v>2.4299999999999999E-3</v>
      </c>
      <c r="I2108" s="24">
        <f t="shared" si="197"/>
        <v>0.16892137499999998</v>
      </c>
    </row>
    <row r="2109" spans="1:9" x14ac:dyDescent="0.25">
      <c r="A2109">
        <v>105.35</v>
      </c>
      <c r="B2109">
        <v>0.38400000000000001</v>
      </c>
      <c r="C2109">
        <v>-0.3</v>
      </c>
      <c r="D2109">
        <f t="shared" si="192"/>
        <v>-4.7999999999999987E-2</v>
      </c>
      <c r="E2109">
        <f t="shared" si="193"/>
        <v>0.16700000000000004</v>
      </c>
      <c r="F2109" s="24">
        <f t="shared" si="194"/>
        <v>7.0631999999999986E-2</v>
      </c>
      <c r="G2109" s="24">
        <f t="shared" si="195"/>
        <v>9.0778695000000034E-2</v>
      </c>
      <c r="H2109" s="24">
        <f t="shared" si="196"/>
        <v>6.7499999999999999E-3</v>
      </c>
      <c r="I2109" s="24">
        <f t="shared" si="197"/>
        <v>0.16816069500000003</v>
      </c>
    </row>
    <row r="2110" spans="1:9" x14ac:dyDescent="0.25">
      <c r="A2110">
        <v>105.4</v>
      </c>
      <c r="B2110">
        <v>0.36599999999999999</v>
      </c>
      <c r="C2110">
        <v>-0.38</v>
      </c>
      <c r="D2110">
        <f t="shared" si="192"/>
        <v>-2.9999999999999971E-2</v>
      </c>
      <c r="E2110">
        <f t="shared" si="193"/>
        <v>0.18500000000000005</v>
      </c>
      <c r="F2110" s="24">
        <f t="shared" si="194"/>
        <v>4.4144999999999955E-2</v>
      </c>
      <c r="G2110" s="24">
        <f t="shared" si="195"/>
        <v>0.11140237500000005</v>
      </c>
      <c r="H2110" s="24">
        <f t="shared" si="196"/>
        <v>1.0829999999999999E-2</v>
      </c>
      <c r="I2110" s="24">
        <f t="shared" si="197"/>
        <v>0.16637737500000002</v>
      </c>
    </row>
    <row r="2111" spans="1:9" x14ac:dyDescent="0.25">
      <c r="A2111">
        <v>105.45</v>
      </c>
      <c r="B2111">
        <v>0.34599999999999997</v>
      </c>
      <c r="C2111">
        <v>-0.42</v>
      </c>
      <c r="D2111">
        <f t="shared" si="192"/>
        <v>-9.9999999999999534E-3</v>
      </c>
      <c r="E2111">
        <f t="shared" si="193"/>
        <v>0.20500000000000007</v>
      </c>
      <c r="F2111" s="24">
        <f t="shared" si="194"/>
        <v>1.4714999999999931E-2</v>
      </c>
      <c r="G2111" s="24">
        <f t="shared" si="195"/>
        <v>0.13679137500000008</v>
      </c>
      <c r="H2111" s="24">
        <f t="shared" si="196"/>
        <v>1.3229999999999997E-2</v>
      </c>
      <c r="I2111" s="24">
        <f t="shared" si="197"/>
        <v>0.16473637499999999</v>
      </c>
    </row>
    <row r="2112" spans="1:9" x14ac:dyDescent="0.25">
      <c r="A2112">
        <v>105.5</v>
      </c>
      <c r="B2112">
        <v>0.32400000000000001</v>
      </c>
      <c r="C2112">
        <v>-0.42</v>
      </c>
      <c r="D2112">
        <f t="shared" si="192"/>
        <v>1.2000000000000011E-2</v>
      </c>
      <c r="E2112">
        <f t="shared" si="193"/>
        <v>0.22700000000000004</v>
      </c>
      <c r="F2112" s="24">
        <f t="shared" si="194"/>
        <v>-1.7658000000000014E-2</v>
      </c>
      <c r="G2112" s="24">
        <f t="shared" si="195"/>
        <v>0.16772689500000007</v>
      </c>
      <c r="H2112" s="24">
        <f t="shared" si="196"/>
        <v>1.3229999999999997E-2</v>
      </c>
      <c r="I2112" s="24">
        <f t="shared" si="197"/>
        <v>0.16329889500000005</v>
      </c>
    </row>
    <row r="2113" spans="1:9" x14ac:dyDescent="0.25">
      <c r="A2113">
        <v>105.55</v>
      </c>
      <c r="B2113">
        <v>0.30299999999999999</v>
      </c>
      <c r="C2113">
        <v>-0.38</v>
      </c>
      <c r="D2113">
        <f t="shared" si="192"/>
        <v>3.3000000000000029E-2</v>
      </c>
      <c r="E2113">
        <f t="shared" si="193"/>
        <v>0.24800000000000005</v>
      </c>
      <c r="F2113" s="24">
        <f t="shared" si="194"/>
        <v>-4.855950000000004E-2</v>
      </c>
      <c r="G2113" s="24">
        <f t="shared" si="195"/>
        <v>0.20019552000000007</v>
      </c>
      <c r="H2113" s="24">
        <f t="shared" si="196"/>
        <v>1.0829999999999999E-2</v>
      </c>
      <c r="I2113" s="24">
        <f t="shared" si="197"/>
        <v>0.16246602000000004</v>
      </c>
    </row>
    <row r="2114" spans="1:9" x14ac:dyDescent="0.25">
      <c r="A2114">
        <v>105.6</v>
      </c>
      <c r="B2114">
        <v>0.28599999999999998</v>
      </c>
      <c r="C2114">
        <v>-0.28999999999999998</v>
      </c>
      <c r="D2114">
        <f t="shared" si="192"/>
        <v>5.0000000000000044E-2</v>
      </c>
      <c r="E2114">
        <f t="shared" si="193"/>
        <v>0.26500000000000007</v>
      </c>
      <c r="F2114" s="24">
        <f t="shared" si="194"/>
        <v>-7.3575000000000071E-2</v>
      </c>
      <c r="G2114" s="24">
        <f t="shared" si="195"/>
        <v>0.22858237500000012</v>
      </c>
      <c r="H2114" s="24">
        <f t="shared" si="196"/>
        <v>6.3074999999999997E-3</v>
      </c>
      <c r="I2114" s="24">
        <f t="shared" si="197"/>
        <v>0.16131487500000005</v>
      </c>
    </row>
    <row r="2115" spans="1:9" x14ac:dyDescent="0.25">
      <c r="A2115">
        <v>105.65</v>
      </c>
      <c r="B2115">
        <v>0.27400000000000002</v>
      </c>
      <c r="C2115">
        <v>-0.18</v>
      </c>
      <c r="D2115">
        <f t="shared" ref="D2115:D2178" si="198">springEq - B2115</f>
        <v>6.2E-2</v>
      </c>
      <c r="E2115">
        <f t="shared" ref="E2115:E2178" si="199">springNs - B2115</f>
        <v>0.27700000000000002</v>
      </c>
      <c r="F2115" s="24">
        <f t="shared" ref="F2115:F2178" si="200">D2115*massPrev*gravity</f>
        <v>-9.1232999999999995E-2</v>
      </c>
      <c r="G2115" s="24">
        <f t="shared" ref="G2115:G2178" si="201">POWER(E2115,2)*0.5*springConst</f>
        <v>0.24975289500000006</v>
      </c>
      <c r="H2115" s="24">
        <f t="shared" ref="H2115:H2178" si="202">POWER(C2115,2)*0.5*massPrev</f>
        <v>2.4299999999999999E-3</v>
      </c>
      <c r="I2115" s="24">
        <f t="shared" si="197"/>
        <v>0.16094989500000006</v>
      </c>
    </row>
    <row r="2116" spans="1:9" x14ac:dyDescent="0.25">
      <c r="A2116">
        <v>105.7</v>
      </c>
      <c r="B2116">
        <v>0.26800000000000002</v>
      </c>
      <c r="C2116">
        <v>-0.04</v>
      </c>
      <c r="D2116">
        <f t="shared" si="198"/>
        <v>6.8000000000000005E-2</v>
      </c>
      <c r="E2116">
        <f t="shared" si="199"/>
        <v>0.28300000000000003</v>
      </c>
      <c r="F2116" s="24">
        <f t="shared" si="200"/>
        <v>-0.10006200000000001</v>
      </c>
      <c r="G2116" s="24">
        <f t="shared" si="201"/>
        <v>0.26068969500000005</v>
      </c>
      <c r="H2116" s="24">
        <f t="shared" si="202"/>
        <v>1.2E-4</v>
      </c>
      <c r="I2116" s="24">
        <f t="shared" ref="I2116:I2179" si="203">F2116+G2116+H2116</f>
        <v>0.16074769500000005</v>
      </c>
    </row>
    <row r="2117" spans="1:9" x14ac:dyDescent="0.25">
      <c r="A2117">
        <v>105.75</v>
      </c>
      <c r="B2117">
        <v>0.27</v>
      </c>
      <c r="C2117">
        <v>0.1</v>
      </c>
      <c r="D2117">
        <f t="shared" si="198"/>
        <v>6.6000000000000003E-2</v>
      </c>
      <c r="E2117">
        <f t="shared" si="199"/>
        <v>0.28100000000000003</v>
      </c>
      <c r="F2117" s="24">
        <f t="shared" si="200"/>
        <v>-9.7119000000000011E-2</v>
      </c>
      <c r="G2117" s="24">
        <f t="shared" si="201"/>
        <v>0.25701805500000002</v>
      </c>
      <c r="H2117" s="24">
        <f t="shared" si="202"/>
        <v>7.5000000000000012E-4</v>
      </c>
      <c r="I2117" s="24">
        <f t="shared" si="203"/>
        <v>0.16064905500000001</v>
      </c>
    </row>
    <row r="2118" spans="1:9" x14ac:dyDescent="0.25">
      <c r="A2118">
        <v>105.8</v>
      </c>
      <c r="B2118">
        <v>0.27800000000000002</v>
      </c>
      <c r="C2118">
        <v>0.22</v>
      </c>
      <c r="D2118">
        <f t="shared" si="198"/>
        <v>5.7999999999999996E-2</v>
      </c>
      <c r="E2118">
        <f t="shared" si="199"/>
        <v>0.27300000000000002</v>
      </c>
      <c r="F2118" s="24">
        <f t="shared" si="200"/>
        <v>-8.5346999999999992E-2</v>
      </c>
      <c r="G2118" s="24">
        <f t="shared" si="201"/>
        <v>0.24259189500000003</v>
      </c>
      <c r="H2118" s="24">
        <f t="shared" si="202"/>
        <v>3.6299999999999995E-3</v>
      </c>
      <c r="I2118" s="24">
        <f t="shared" si="203"/>
        <v>0.16087489500000005</v>
      </c>
    </row>
    <row r="2119" spans="1:9" x14ac:dyDescent="0.25">
      <c r="A2119">
        <v>105.85</v>
      </c>
      <c r="B2119">
        <v>0.29199999999999998</v>
      </c>
      <c r="C2119">
        <v>0.33</v>
      </c>
      <c r="D2119">
        <f t="shared" si="198"/>
        <v>4.4000000000000039E-2</v>
      </c>
      <c r="E2119">
        <f t="shared" si="199"/>
        <v>0.25900000000000006</v>
      </c>
      <c r="F2119" s="24">
        <f t="shared" si="200"/>
        <v>-6.4746000000000067E-2</v>
      </c>
      <c r="G2119" s="24">
        <f t="shared" si="201"/>
        <v>0.21834865500000009</v>
      </c>
      <c r="H2119" s="24">
        <f t="shared" si="202"/>
        <v>8.1675000000000011E-3</v>
      </c>
      <c r="I2119" s="24">
        <f t="shared" si="203"/>
        <v>0.16177015500000003</v>
      </c>
    </row>
    <row r="2120" spans="1:9" x14ac:dyDescent="0.25">
      <c r="A2120">
        <v>105.9</v>
      </c>
      <c r="B2120">
        <v>0.311</v>
      </c>
      <c r="C2120">
        <v>0.4</v>
      </c>
      <c r="D2120">
        <f t="shared" si="198"/>
        <v>2.5000000000000022E-2</v>
      </c>
      <c r="E2120">
        <f t="shared" si="199"/>
        <v>0.24000000000000005</v>
      </c>
      <c r="F2120" s="24">
        <f t="shared" si="200"/>
        <v>-3.6787500000000035E-2</v>
      </c>
      <c r="G2120" s="24">
        <f t="shared" si="201"/>
        <v>0.18748800000000004</v>
      </c>
      <c r="H2120" s="24">
        <f t="shared" si="202"/>
        <v>1.2000000000000002E-2</v>
      </c>
      <c r="I2120" s="24">
        <f t="shared" si="203"/>
        <v>0.16270050000000003</v>
      </c>
    </row>
    <row r="2121" spans="1:9" x14ac:dyDescent="0.25">
      <c r="A2121">
        <v>105.95</v>
      </c>
      <c r="B2121">
        <v>0.33200000000000002</v>
      </c>
      <c r="C2121">
        <v>0.43</v>
      </c>
      <c r="D2121">
        <f t="shared" si="198"/>
        <v>4.0000000000000036E-3</v>
      </c>
      <c r="E2121">
        <f t="shared" si="199"/>
        <v>0.21900000000000003</v>
      </c>
      <c r="F2121" s="24">
        <f t="shared" si="200"/>
        <v>-5.8860000000000049E-3</v>
      </c>
      <c r="G2121" s="24">
        <f t="shared" si="201"/>
        <v>0.15611305500000003</v>
      </c>
      <c r="H2121" s="24">
        <f t="shared" si="202"/>
        <v>1.3867499999999998E-2</v>
      </c>
      <c r="I2121" s="24">
        <f t="shared" si="203"/>
        <v>0.16409455500000003</v>
      </c>
    </row>
    <row r="2122" spans="1:9" x14ac:dyDescent="0.25">
      <c r="A2122">
        <v>106</v>
      </c>
      <c r="B2122">
        <v>0.35299999999999998</v>
      </c>
      <c r="C2122">
        <v>0.41</v>
      </c>
      <c r="D2122">
        <f t="shared" si="198"/>
        <v>-1.699999999999996E-2</v>
      </c>
      <c r="E2122">
        <f t="shared" si="199"/>
        <v>0.19800000000000006</v>
      </c>
      <c r="F2122" s="24">
        <f t="shared" si="200"/>
        <v>2.5015499999999941E-2</v>
      </c>
      <c r="G2122" s="24">
        <f t="shared" si="201"/>
        <v>0.12760902000000007</v>
      </c>
      <c r="H2122" s="24">
        <f t="shared" si="202"/>
        <v>1.2607499999999997E-2</v>
      </c>
      <c r="I2122" s="24">
        <f t="shared" si="203"/>
        <v>0.16523202000000001</v>
      </c>
    </row>
    <row r="2123" spans="1:9" x14ac:dyDescent="0.25">
      <c r="A2123">
        <v>106.05</v>
      </c>
      <c r="B2123">
        <v>0.373</v>
      </c>
      <c r="C2123">
        <v>0.35</v>
      </c>
      <c r="D2123">
        <f t="shared" si="198"/>
        <v>-3.6999999999999977E-2</v>
      </c>
      <c r="E2123">
        <f t="shared" si="199"/>
        <v>0.17800000000000005</v>
      </c>
      <c r="F2123" s="24">
        <f t="shared" si="200"/>
        <v>5.4445499999999973E-2</v>
      </c>
      <c r="G2123" s="24">
        <f t="shared" si="201"/>
        <v>0.10313142000000006</v>
      </c>
      <c r="H2123" s="24">
        <f t="shared" si="202"/>
        <v>9.1874999999999978E-3</v>
      </c>
      <c r="I2123" s="24">
        <f t="shared" si="203"/>
        <v>0.16676442000000002</v>
      </c>
    </row>
    <row r="2124" spans="1:9" x14ac:dyDescent="0.25">
      <c r="A2124">
        <v>106.1</v>
      </c>
      <c r="B2124">
        <v>0.38900000000000001</v>
      </c>
      <c r="C2124">
        <v>0.25</v>
      </c>
      <c r="D2124">
        <f t="shared" si="198"/>
        <v>-5.2999999999999992E-2</v>
      </c>
      <c r="E2124">
        <f t="shared" si="199"/>
        <v>0.16200000000000003</v>
      </c>
      <c r="F2124" s="24">
        <f t="shared" si="200"/>
        <v>7.7989499999999989E-2</v>
      </c>
      <c r="G2124" s="24">
        <f t="shared" si="201"/>
        <v>8.5424220000000037E-2</v>
      </c>
      <c r="H2124" s="24">
        <f t="shared" si="202"/>
        <v>4.6874999999999998E-3</v>
      </c>
      <c r="I2124" s="24">
        <f t="shared" si="203"/>
        <v>0.16810122000000005</v>
      </c>
    </row>
    <row r="2125" spans="1:9" x14ac:dyDescent="0.25">
      <c r="A2125">
        <v>106.15</v>
      </c>
      <c r="B2125">
        <v>0.39800000000000002</v>
      </c>
      <c r="C2125">
        <v>0.13</v>
      </c>
      <c r="D2125">
        <f t="shared" si="198"/>
        <v>-6.2E-2</v>
      </c>
      <c r="E2125">
        <f t="shared" si="199"/>
        <v>0.15300000000000002</v>
      </c>
      <c r="F2125" s="24">
        <f t="shared" si="200"/>
        <v>9.1232999999999995E-2</v>
      </c>
      <c r="G2125" s="24">
        <f t="shared" si="201"/>
        <v>7.6196295000000011E-2</v>
      </c>
      <c r="H2125" s="24">
        <f t="shared" si="202"/>
        <v>1.2675000000000002E-3</v>
      </c>
      <c r="I2125" s="24">
        <f t="shared" si="203"/>
        <v>0.16869679500000001</v>
      </c>
    </row>
    <row r="2126" spans="1:9" x14ac:dyDescent="0.25">
      <c r="A2126">
        <v>106.2</v>
      </c>
      <c r="B2126">
        <v>0.40100000000000002</v>
      </c>
      <c r="C2126">
        <v>-0.01</v>
      </c>
      <c r="D2126">
        <f t="shared" si="198"/>
        <v>-6.5000000000000002E-2</v>
      </c>
      <c r="E2126">
        <f t="shared" si="199"/>
        <v>0.15000000000000002</v>
      </c>
      <c r="F2126" s="24">
        <f t="shared" si="200"/>
        <v>9.564750000000001E-2</v>
      </c>
      <c r="G2126" s="24">
        <f t="shared" si="201"/>
        <v>7.3237500000000011E-2</v>
      </c>
      <c r="H2126" s="24">
        <f t="shared" si="202"/>
        <v>7.5000000000000002E-6</v>
      </c>
      <c r="I2126" s="24">
        <f t="shared" si="203"/>
        <v>0.1688925</v>
      </c>
    </row>
    <row r="2127" spans="1:9" x14ac:dyDescent="0.25">
      <c r="A2127">
        <v>106.25</v>
      </c>
      <c r="B2127">
        <v>0.39700000000000002</v>
      </c>
      <c r="C2127">
        <v>-0.15</v>
      </c>
      <c r="D2127">
        <f t="shared" si="198"/>
        <v>-6.0999999999999999E-2</v>
      </c>
      <c r="E2127">
        <f t="shared" si="199"/>
        <v>0.15400000000000003</v>
      </c>
      <c r="F2127" s="24">
        <f t="shared" si="200"/>
        <v>8.9761500000000008E-2</v>
      </c>
      <c r="G2127" s="24">
        <f t="shared" si="201"/>
        <v>7.7195580000000028E-2</v>
      </c>
      <c r="H2127" s="24">
        <f t="shared" si="202"/>
        <v>1.6875E-3</v>
      </c>
      <c r="I2127" s="24">
        <f t="shared" si="203"/>
        <v>0.16864458000000004</v>
      </c>
    </row>
    <row r="2128" spans="1:9" x14ac:dyDescent="0.25">
      <c r="A2128">
        <v>106.3</v>
      </c>
      <c r="B2128">
        <v>0.38600000000000001</v>
      </c>
      <c r="C2128">
        <v>-0.27</v>
      </c>
      <c r="D2128">
        <f t="shared" si="198"/>
        <v>-4.9999999999999989E-2</v>
      </c>
      <c r="E2128">
        <f t="shared" si="199"/>
        <v>0.16500000000000004</v>
      </c>
      <c r="F2128" s="24">
        <f t="shared" si="200"/>
        <v>7.3574999999999988E-2</v>
      </c>
      <c r="G2128" s="24">
        <f t="shared" si="201"/>
        <v>8.861737500000004E-2</v>
      </c>
      <c r="H2128" s="24">
        <f t="shared" si="202"/>
        <v>5.4675000000000001E-3</v>
      </c>
      <c r="I2128" s="24">
        <f t="shared" si="203"/>
        <v>0.16765987500000001</v>
      </c>
    </row>
    <row r="2129" spans="1:9" x14ac:dyDescent="0.25">
      <c r="A2129">
        <v>106.35</v>
      </c>
      <c r="B2129">
        <v>0.37</v>
      </c>
      <c r="C2129">
        <v>-0.36</v>
      </c>
      <c r="D2129">
        <f t="shared" si="198"/>
        <v>-3.3999999999999975E-2</v>
      </c>
      <c r="E2129">
        <f t="shared" si="199"/>
        <v>0.18100000000000005</v>
      </c>
      <c r="F2129" s="24">
        <f t="shared" si="200"/>
        <v>5.0030999999999964E-2</v>
      </c>
      <c r="G2129" s="24">
        <f t="shared" si="201"/>
        <v>0.10663705500000006</v>
      </c>
      <c r="H2129" s="24">
        <f t="shared" si="202"/>
        <v>9.7199999999999995E-3</v>
      </c>
      <c r="I2129" s="24">
        <f t="shared" si="203"/>
        <v>0.16638805500000003</v>
      </c>
    </row>
    <row r="2130" spans="1:9" x14ac:dyDescent="0.25">
      <c r="A2130">
        <v>106.4</v>
      </c>
      <c r="B2130">
        <v>0.35</v>
      </c>
      <c r="C2130">
        <v>-0.41</v>
      </c>
      <c r="D2130">
        <f t="shared" si="198"/>
        <v>-1.3999999999999957E-2</v>
      </c>
      <c r="E2130">
        <f t="shared" si="199"/>
        <v>0.20100000000000007</v>
      </c>
      <c r="F2130" s="24">
        <f t="shared" si="200"/>
        <v>2.0600999999999935E-2</v>
      </c>
      <c r="G2130" s="24">
        <f t="shared" si="201"/>
        <v>0.13150525500000007</v>
      </c>
      <c r="H2130" s="24">
        <f t="shared" si="202"/>
        <v>1.2607499999999997E-2</v>
      </c>
      <c r="I2130" s="24">
        <f t="shared" si="203"/>
        <v>0.16471375499999999</v>
      </c>
    </row>
    <row r="2131" spans="1:9" x14ac:dyDescent="0.25">
      <c r="A2131">
        <v>106.45</v>
      </c>
      <c r="B2131">
        <v>0.32900000000000001</v>
      </c>
      <c r="C2131">
        <v>-0.42</v>
      </c>
      <c r="D2131">
        <f t="shared" si="198"/>
        <v>7.0000000000000062E-3</v>
      </c>
      <c r="E2131">
        <f t="shared" si="199"/>
        <v>0.22200000000000003</v>
      </c>
      <c r="F2131" s="24">
        <f t="shared" si="200"/>
        <v>-1.0300500000000008E-2</v>
      </c>
      <c r="G2131" s="24">
        <f t="shared" si="201"/>
        <v>0.16041942000000003</v>
      </c>
      <c r="H2131" s="24">
        <f t="shared" si="202"/>
        <v>1.3229999999999997E-2</v>
      </c>
      <c r="I2131" s="24">
        <f t="shared" si="203"/>
        <v>0.16334892000000001</v>
      </c>
    </row>
    <row r="2132" spans="1:9" x14ac:dyDescent="0.25">
      <c r="A2132">
        <v>106.5</v>
      </c>
      <c r="B2132">
        <v>0.308</v>
      </c>
      <c r="C2132">
        <v>-0.39</v>
      </c>
      <c r="D2132">
        <f t="shared" si="198"/>
        <v>2.8000000000000025E-2</v>
      </c>
      <c r="E2132">
        <f t="shared" si="199"/>
        <v>0.24300000000000005</v>
      </c>
      <c r="F2132" s="24">
        <f t="shared" si="200"/>
        <v>-4.120200000000003E-2</v>
      </c>
      <c r="G2132" s="24">
        <f t="shared" si="201"/>
        <v>0.19220449500000009</v>
      </c>
      <c r="H2132" s="24">
        <f t="shared" si="202"/>
        <v>1.1407500000000001E-2</v>
      </c>
      <c r="I2132" s="24">
        <f t="shared" si="203"/>
        <v>0.16240999500000008</v>
      </c>
    </row>
    <row r="2133" spans="1:9" x14ac:dyDescent="0.25">
      <c r="A2133">
        <v>106.55</v>
      </c>
      <c r="B2133">
        <v>0.28999999999999998</v>
      </c>
      <c r="C2133">
        <v>-0.31</v>
      </c>
      <c r="D2133">
        <f t="shared" si="198"/>
        <v>4.6000000000000041E-2</v>
      </c>
      <c r="E2133">
        <f t="shared" si="199"/>
        <v>0.26100000000000007</v>
      </c>
      <c r="F2133" s="24">
        <f t="shared" si="200"/>
        <v>-6.7689000000000069E-2</v>
      </c>
      <c r="G2133" s="24">
        <f t="shared" si="201"/>
        <v>0.22173385500000009</v>
      </c>
      <c r="H2133" s="24">
        <f t="shared" si="202"/>
        <v>7.2075000000000004E-3</v>
      </c>
      <c r="I2133" s="24">
        <f t="shared" si="203"/>
        <v>0.16125235500000004</v>
      </c>
    </row>
    <row r="2134" spans="1:9" x14ac:dyDescent="0.25">
      <c r="A2134">
        <v>106.6</v>
      </c>
      <c r="B2134">
        <v>0.27700000000000002</v>
      </c>
      <c r="C2134">
        <v>-0.2</v>
      </c>
      <c r="D2134">
        <f t="shared" si="198"/>
        <v>5.8999999999999997E-2</v>
      </c>
      <c r="E2134">
        <f t="shared" si="199"/>
        <v>0.27400000000000002</v>
      </c>
      <c r="F2134" s="24">
        <f t="shared" si="200"/>
        <v>-8.6818499999999993E-2</v>
      </c>
      <c r="G2134" s="24">
        <f t="shared" si="201"/>
        <v>0.24437238000000006</v>
      </c>
      <c r="H2134" s="24">
        <f t="shared" si="202"/>
        <v>3.0000000000000005E-3</v>
      </c>
      <c r="I2134" s="24">
        <f t="shared" si="203"/>
        <v>0.16055388000000007</v>
      </c>
    </row>
    <row r="2135" spans="1:9" x14ac:dyDescent="0.25">
      <c r="A2135">
        <v>106.65</v>
      </c>
      <c r="B2135">
        <v>0.26900000000000002</v>
      </c>
      <c r="C2135">
        <v>-7.0000000000000007E-2</v>
      </c>
      <c r="D2135">
        <f t="shared" si="198"/>
        <v>6.7000000000000004E-2</v>
      </c>
      <c r="E2135">
        <f t="shared" si="199"/>
        <v>0.28200000000000003</v>
      </c>
      <c r="F2135" s="24">
        <f t="shared" si="200"/>
        <v>-9.8590499999999998E-2</v>
      </c>
      <c r="G2135" s="24">
        <f t="shared" si="201"/>
        <v>0.25885062000000003</v>
      </c>
      <c r="H2135" s="24">
        <f t="shared" si="202"/>
        <v>3.6750000000000004E-4</v>
      </c>
      <c r="I2135" s="24">
        <f t="shared" si="203"/>
        <v>0.16062762000000003</v>
      </c>
    </row>
    <row r="2136" spans="1:9" x14ac:dyDescent="0.25">
      <c r="A2136">
        <v>106.7</v>
      </c>
      <c r="B2136">
        <v>0.26900000000000002</v>
      </c>
      <c r="C2136">
        <v>7.0000000000000007E-2</v>
      </c>
      <c r="D2136">
        <f t="shared" si="198"/>
        <v>6.7000000000000004E-2</v>
      </c>
      <c r="E2136">
        <f t="shared" si="199"/>
        <v>0.28200000000000003</v>
      </c>
      <c r="F2136" s="24">
        <f t="shared" si="200"/>
        <v>-9.8590499999999998E-2</v>
      </c>
      <c r="G2136" s="24">
        <f t="shared" si="201"/>
        <v>0.25885062000000003</v>
      </c>
      <c r="H2136" s="24">
        <f t="shared" si="202"/>
        <v>3.6750000000000004E-4</v>
      </c>
      <c r="I2136" s="24">
        <f t="shared" si="203"/>
        <v>0.16062762000000003</v>
      </c>
    </row>
    <row r="2137" spans="1:9" x14ac:dyDescent="0.25">
      <c r="A2137">
        <v>106.75</v>
      </c>
      <c r="B2137">
        <v>0.27600000000000002</v>
      </c>
      <c r="C2137">
        <v>0.19</v>
      </c>
      <c r="D2137">
        <f t="shared" si="198"/>
        <v>0.06</v>
      </c>
      <c r="E2137">
        <f t="shared" si="199"/>
        <v>0.27500000000000002</v>
      </c>
      <c r="F2137" s="24">
        <f t="shared" si="200"/>
        <v>-8.8289999999999993E-2</v>
      </c>
      <c r="G2137" s="24">
        <f t="shared" si="201"/>
        <v>0.24615937500000004</v>
      </c>
      <c r="H2137" s="24">
        <f t="shared" si="202"/>
        <v>2.7074999999999998E-3</v>
      </c>
      <c r="I2137" s="24">
        <f t="shared" si="203"/>
        <v>0.16057687500000004</v>
      </c>
    </row>
    <row r="2138" spans="1:9" x14ac:dyDescent="0.25">
      <c r="A2138">
        <v>106.8</v>
      </c>
      <c r="B2138">
        <v>0.28899999999999998</v>
      </c>
      <c r="C2138">
        <v>0.3</v>
      </c>
      <c r="D2138">
        <f t="shared" si="198"/>
        <v>4.7000000000000042E-2</v>
      </c>
      <c r="E2138">
        <f t="shared" si="199"/>
        <v>0.26200000000000007</v>
      </c>
      <c r="F2138" s="24">
        <f t="shared" si="200"/>
        <v>-6.9160500000000055E-2</v>
      </c>
      <c r="G2138" s="24">
        <f t="shared" si="201"/>
        <v>0.22343622000000013</v>
      </c>
      <c r="H2138" s="24">
        <f t="shared" si="202"/>
        <v>6.7499999999999999E-3</v>
      </c>
      <c r="I2138" s="24">
        <f t="shared" si="203"/>
        <v>0.16102572000000007</v>
      </c>
    </row>
    <row r="2139" spans="1:9" x14ac:dyDescent="0.25">
      <c r="A2139">
        <v>106.85</v>
      </c>
      <c r="B2139">
        <v>0.30599999999999999</v>
      </c>
      <c r="C2139">
        <v>0.39</v>
      </c>
      <c r="D2139">
        <f t="shared" si="198"/>
        <v>3.0000000000000027E-2</v>
      </c>
      <c r="E2139">
        <f t="shared" si="199"/>
        <v>0.24500000000000005</v>
      </c>
      <c r="F2139" s="24">
        <f t="shared" si="200"/>
        <v>-4.4145000000000038E-2</v>
      </c>
      <c r="G2139" s="24">
        <f t="shared" si="201"/>
        <v>0.19538137500000008</v>
      </c>
      <c r="H2139" s="24">
        <f t="shared" si="202"/>
        <v>1.1407500000000001E-2</v>
      </c>
      <c r="I2139" s="24">
        <f t="shared" si="203"/>
        <v>0.16264387500000005</v>
      </c>
    </row>
    <row r="2140" spans="1:9" x14ac:dyDescent="0.25">
      <c r="A2140">
        <v>106.9</v>
      </c>
      <c r="B2140">
        <v>0.32700000000000001</v>
      </c>
      <c r="C2140">
        <v>0.42</v>
      </c>
      <c r="D2140">
        <f t="shared" si="198"/>
        <v>9.000000000000008E-3</v>
      </c>
      <c r="E2140">
        <f t="shared" si="199"/>
        <v>0.22400000000000003</v>
      </c>
      <c r="F2140" s="24">
        <f t="shared" si="200"/>
        <v>-1.3243500000000012E-2</v>
      </c>
      <c r="G2140" s="24">
        <f t="shared" si="201"/>
        <v>0.16332288000000003</v>
      </c>
      <c r="H2140" s="24">
        <f t="shared" si="202"/>
        <v>1.3229999999999997E-2</v>
      </c>
      <c r="I2140" s="24">
        <f t="shared" si="203"/>
        <v>0.16330938</v>
      </c>
    </row>
    <row r="2141" spans="1:9" x14ac:dyDescent="0.25">
      <c r="A2141">
        <v>106.95</v>
      </c>
      <c r="B2141">
        <v>0.34899999999999998</v>
      </c>
      <c r="C2141">
        <v>0.42</v>
      </c>
      <c r="D2141">
        <f t="shared" si="198"/>
        <v>-1.2999999999999956E-2</v>
      </c>
      <c r="E2141">
        <f t="shared" si="199"/>
        <v>0.20200000000000007</v>
      </c>
      <c r="F2141" s="24">
        <f t="shared" si="200"/>
        <v>1.9129499999999935E-2</v>
      </c>
      <c r="G2141" s="24">
        <f t="shared" si="201"/>
        <v>0.13281702000000009</v>
      </c>
      <c r="H2141" s="24">
        <f t="shared" si="202"/>
        <v>1.3229999999999997E-2</v>
      </c>
      <c r="I2141" s="24">
        <f t="shared" si="203"/>
        <v>0.16517652000000002</v>
      </c>
    </row>
    <row r="2142" spans="1:9" x14ac:dyDescent="0.25">
      <c r="A2142">
        <v>107</v>
      </c>
      <c r="B2142">
        <v>0.36899999999999999</v>
      </c>
      <c r="C2142">
        <v>0.36</v>
      </c>
      <c r="D2142">
        <f t="shared" si="198"/>
        <v>-3.2999999999999974E-2</v>
      </c>
      <c r="E2142">
        <f t="shared" si="199"/>
        <v>0.18200000000000005</v>
      </c>
      <c r="F2142" s="24">
        <f t="shared" si="200"/>
        <v>4.8559499999999964E-2</v>
      </c>
      <c r="G2142" s="24">
        <f t="shared" si="201"/>
        <v>0.10781862000000007</v>
      </c>
      <c r="H2142" s="24">
        <f t="shared" si="202"/>
        <v>9.7199999999999995E-3</v>
      </c>
      <c r="I2142" s="24">
        <f t="shared" si="203"/>
        <v>0.16609812000000004</v>
      </c>
    </row>
    <row r="2143" spans="1:9" x14ac:dyDescent="0.25">
      <c r="A2143">
        <v>107.05</v>
      </c>
      <c r="B2143">
        <v>0.38500000000000001</v>
      </c>
      <c r="C2143">
        <v>0.27</v>
      </c>
      <c r="D2143">
        <f t="shared" si="198"/>
        <v>-4.8999999999999988E-2</v>
      </c>
      <c r="E2143">
        <f t="shared" si="199"/>
        <v>0.16600000000000004</v>
      </c>
      <c r="F2143" s="24">
        <f t="shared" si="200"/>
        <v>7.2103499999999987E-2</v>
      </c>
      <c r="G2143" s="24">
        <f t="shared" si="201"/>
        <v>8.9694780000000029E-2</v>
      </c>
      <c r="H2143" s="24">
        <f t="shared" si="202"/>
        <v>5.4675000000000001E-3</v>
      </c>
      <c r="I2143" s="24">
        <f t="shared" si="203"/>
        <v>0.16726578000000003</v>
      </c>
    </row>
    <row r="2144" spans="1:9" x14ac:dyDescent="0.25">
      <c r="A2144">
        <v>107.1</v>
      </c>
      <c r="B2144">
        <v>0.39600000000000002</v>
      </c>
      <c r="C2144">
        <v>0.16</v>
      </c>
      <c r="D2144">
        <f t="shared" si="198"/>
        <v>-0.06</v>
      </c>
      <c r="E2144">
        <f t="shared" si="199"/>
        <v>0.15500000000000003</v>
      </c>
      <c r="F2144" s="24">
        <f t="shared" si="200"/>
        <v>8.8289999999999993E-2</v>
      </c>
      <c r="G2144" s="24">
        <f t="shared" si="201"/>
        <v>7.8201375000000017E-2</v>
      </c>
      <c r="H2144" s="24">
        <f t="shared" si="202"/>
        <v>1.92E-3</v>
      </c>
      <c r="I2144" s="24">
        <f t="shared" si="203"/>
        <v>0.168411375</v>
      </c>
    </row>
    <row r="2145" spans="1:9" x14ac:dyDescent="0.25">
      <c r="A2145">
        <v>107.15</v>
      </c>
      <c r="B2145">
        <v>0.4</v>
      </c>
      <c r="C2145">
        <v>0.02</v>
      </c>
      <c r="D2145">
        <f t="shared" si="198"/>
        <v>-6.4000000000000001E-2</v>
      </c>
      <c r="E2145">
        <f t="shared" si="199"/>
        <v>0.15100000000000002</v>
      </c>
      <c r="F2145" s="24">
        <f t="shared" si="200"/>
        <v>9.4175999999999996E-2</v>
      </c>
      <c r="G2145" s="24">
        <f t="shared" si="201"/>
        <v>7.421725500000001E-2</v>
      </c>
      <c r="H2145" s="24">
        <f t="shared" si="202"/>
        <v>3.0000000000000001E-5</v>
      </c>
      <c r="I2145" s="24">
        <f t="shared" si="203"/>
        <v>0.16842325500000002</v>
      </c>
    </row>
    <row r="2146" spans="1:9" x14ac:dyDescent="0.25">
      <c r="A2146">
        <v>107.2</v>
      </c>
      <c r="B2146">
        <v>0.39800000000000002</v>
      </c>
      <c r="C2146">
        <v>-0.12</v>
      </c>
      <c r="D2146">
        <f t="shared" si="198"/>
        <v>-6.2E-2</v>
      </c>
      <c r="E2146">
        <f t="shared" si="199"/>
        <v>0.15300000000000002</v>
      </c>
      <c r="F2146" s="24">
        <f t="shared" si="200"/>
        <v>9.1232999999999995E-2</v>
      </c>
      <c r="G2146" s="24">
        <f t="shared" si="201"/>
        <v>7.6196295000000011E-2</v>
      </c>
      <c r="H2146" s="24">
        <f t="shared" si="202"/>
        <v>1.08E-3</v>
      </c>
      <c r="I2146" s="24">
        <f t="shared" si="203"/>
        <v>0.168509295</v>
      </c>
    </row>
    <row r="2147" spans="1:9" x14ac:dyDescent="0.25">
      <c r="A2147">
        <v>107.25</v>
      </c>
      <c r="B2147">
        <v>0.38900000000000001</v>
      </c>
      <c r="C2147">
        <v>-0.24</v>
      </c>
      <c r="D2147">
        <f t="shared" si="198"/>
        <v>-5.2999999999999992E-2</v>
      </c>
      <c r="E2147">
        <f t="shared" si="199"/>
        <v>0.16200000000000003</v>
      </c>
      <c r="F2147" s="24">
        <f t="shared" si="200"/>
        <v>7.7989499999999989E-2</v>
      </c>
      <c r="G2147" s="24">
        <f t="shared" si="201"/>
        <v>8.5424220000000037E-2</v>
      </c>
      <c r="H2147" s="24">
        <f t="shared" si="202"/>
        <v>4.3200000000000001E-3</v>
      </c>
      <c r="I2147" s="24">
        <f t="shared" si="203"/>
        <v>0.16773372000000003</v>
      </c>
    </row>
    <row r="2148" spans="1:9" x14ac:dyDescent="0.25">
      <c r="A2148">
        <v>107.3</v>
      </c>
      <c r="B2148">
        <v>0.374</v>
      </c>
      <c r="C2148">
        <v>-0.34</v>
      </c>
      <c r="D2148">
        <f t="shared" si="198"/>
        <v>-3.7999999999999978E-2</v>
      </c>
      <c r="E2148">
        <f t="shared" si="199"/>
        <v>0.17700000000000005</v>
      </c>
      <c r="F2148" s="24">
        <f t="shared" si="200"/>
        <v>5.5916999999999974E-2</v>
      </c>
      <c r="G2148" s="24">
        <f t="shared" si="201"/>
        <v>0.10197589500000005</v>
      </c>
      <c r="H2148" s="24">
        <f t="shared" si="202"/>
        <v>8.6700000000000006E-3</v>
      </c>
      <c r="I2148" s="24">
        <f t="shared" si="203"/>
        <v>0.16656289500000004</v>
      </c>
    </row>
    <row r="2149" spans="1:9" x14ac:dyDescent="0.25">
      <c r="A2149">
        <v>107.35</v>
      </c>
      <c r="B2149">
        <v>0.35499999999999998</v>
      </c>
      <c r="C2149">
        <v>-0.4</v>
      </c>
      <c r="D2149">
        <f t="shared" si="198"/>
        <v>-1.8999999999999961E-2</v>
      </c>
      <c r="E2149">
        <f t="shared" si="199"/>
        <v>0.19600000000000006</v>
      </c>
      <c r="F2149" s="24">
        <f t="shared" si="200"/>
        <v>2.7958499999999942E-2</v>
      </c>
      <c r="G2149" s="24">
        <f t="shared" si="201"/>
        <v>0.12504408000000009</v>
      </c>
      <c r="H2149" s="24">
        <f t="shared" si="202"/>
        <v>1.2000000000000002E-2</v>
      </c>
      <c r="I2149" s="24">
        <f t="shared" si="203"/>
        <v>0.16500258000000004</v>
      </c>
    </row>
    <row r="2150" spans="1:9" x14ac:dyDescent="0.25">
      <c r="A2150">
        <v>107.4</v>
      </c>
      <c r="B2150">
        <v>0.33400000000000002</v>
      </c>
      <c r="C2150">
        <v>-0.42</v>
      </c>
      <c r="D2150">
        <f t="shared" si="198"/>
        <v>2.0000000000000018E-3</v>
      </c>
      <c r="E2150">
        <f t="shared" si="199"/>
        <v>0.21700000000000003</v>
      </c>
      <c r="F2150" s="24">
        <f t="shared" si="200"/>
        <v>-2.9430000000000025E-3</v>
      </c>
      <c r="G2150" s="24">
        <f t="shared" si="201"/>
        <v>0.15327469500000004</v>
      </c>
      <c r="H2150" s="24">
        <f t="shared" si="202"/>
        <v>1.3229999999999997E-2</v>
      </c>
      <c r="I2150" s="24">
        <f t="shared" si="203"/>
        <v>0.16356169500000003</v>
      </c>
    </row>
    <row r="2151" spans="1:9" x14ac:dyDescent="0.25">
      <c r="A2151">
        <v>107.45</v>
      </c>
      <c r="B2151">
        <v>0.313</v>
      </c>
      <c r="C2151">
        <v>-0.4</v>
      </c>
      <c r="D2151">
        <f t="shared" si="198"/>
        <v>2.300000000000002E-2</v>
      </c>
      <c r="E2151">
        <f t="shared" si="199"/>
        <v>0.23800000000000004</v>
      </c>
      <c r="F2151" s="24">
        <f t="shared" si="200"/>
        <v>-3.3844500000000034E-2</v>
      </c>
      <c r="G2151" s="24">
        <f t="shared" si="201"/>
        <v>0.18437622000000006</v>
      </c>
      <c r="H2151" s="24">
        <f t="shared" si="202"/>
        <v>1.2000000000000002E-2</v>
      </c>
      <c r="I2151" s="24">
        <f t="shared" si="203"/>
        <v>0.16253172000000005</v>
      </c>
    </row>
    <row r="2152" spans="1:9" x14ac:dyDescent="0.25">
      <c r="A2152">
        <v>107.5</v>
      </c>
      <c r="B2152">
        <v>0.29399999999999998</v>
      </c>
      <c r="C2152">
        <v>-0.33</v>
      </c>
      <c r="D2152">
        <f t="shared" si="198"/>
        <v>4.2000000000000037E-2</v>
      </c>
      <c r="E2152">
        <f t="shared" si="199"/>
        <v>0.25700000000000006</v>
      </c>
      <c r="F2152" s="24">
        <f t="shared" si="200"/>
        <v>-6.1803000000000052E-2</v>
      </c>
      <c r="G2152" s="24">
        <f t="shared" si="201"/>
        <v>0.21498949500000011</v>
      </c>
      <c r="H2152" s="24">
        <f t="shared" si="202"/>
        <v>8.1675000000000011E-3</v>
      </c>
      <c r="I2152" s="24">
        <f t="shared" si="203"/>
        <v>0.16135399500000006</v>
      </c>
    </row>
    <row r="2153" spans="1:9" x14ac:dyDescent="0.25">
      <c r="A2153">
        <v>107.55</v>
      </c>
      <c r="B2153">
        <v>0.27900000000000003</v>
      </c>
      <c r="C2153">
        <v>-0.23</v>
      </c>
      <c r="D2153">
        <f t="shared" si="198"/>
        <v>5.6999999999999995E-2</v>
      </c>
      <c r="E2153">
        <f t="shared" si="199"/>
        <v>0.27200000000000002</v>
      </c>
      <c r="F2153" s="24">
        <f t="shared" si="200"/>
        <v>-8.3875499999999992E-2</v>
      </c>
      <c r="G2153" s="24">
        <f t="shared" si="201"/>
        <v>0.24081792000000002</v>
      </c>
      <c r="H2153" s="24">
        <f t="shared" si="202"/>
        <v>3.9674999999999997E-3</v>
      </c>
      <c r="I2153" s="24">
        <f t="shared" si="203"/>
        <v>0.16090992000000004</v>
      </c>
    </row>
    <row r="2154" spans="1:9" x14ac:dyDescent="0.25">
      <c r="A2154">
        <v>107.6</v>
      </c>
      <c r="B2154">
        <v>0.27100000000000002</v>
      </c>
      <c r="C2154">
        <v>-0.1</v>
      </c>
      <c r="D2154">
        <f t="shared" si="198"/>
        <v>6.5000000000000002E-2</v>
      </c>
      <c r="E2154">
        <f t="shared" si="199"/>
        <v>0.28000000000000003</v>
      </c>
      <c r="F2154" s="24">
        <f t="shared" si="200"/>
        <v>-9.564750000000001E-2</v>
      </c>
      <c r="G2154" s="24">
        <f t="shared" si="201"/>
        <v>0.25519200000000003</v>
      </c>
      <c r="H2154" s="24">
        <f t="shared" si="202"/>
        <v>7.5000000000000012E-4</v>
      </c>
      <c r="I2154" s="24">
        <f t="shared" si="203"/>
        <v>0.16029450000000003</v>
      </c>
    </row>
    <row r="2155" spans="1:9" x14ac:dyDescent="0.25">
      <c r="A2155">
        <v>107.65</v>
      </c>
      <c r="B2155">
        <v>0.26900000000000002</v>
      </c>
      <c r="C2155">
        <v>0.03</v>
      </c>
      <c r="D2155">
        <f t="shared" si="198"/>
        <v>6.7000000000000004E-2</v>
      </c>
      <c r="E2155">
        <f t="shared" si="199"/>
        <v>0.28200000000000003</v>
      </c>
      <c r="F2155" s="24">
        <f t="shared" si="200"/>
        <v>-9.8590499999999998E-2</v>
      </c>
      <c r="G2155" s="24">
        <f t="shared" si="201"/>
        <v>0.25885062000000003</v>
      </c>
      <c r="H2155" s="24">
        <f t="shared" si="202"/>
        <v>6.7500000000000001E-5</v>
      </c>
      <c r="I2155" s="24">
        <f t="shared" si="203"/>
        <v>0.16032762000000003</v>
      </c>
    </row>
    <row r="2156" spans="1:9" x14ac:dyDescent="0.25">
      <c r="A2156">
        <v>107.7</v>
      </c>
      <c r="B2156">
        <v>0.27400000000000002</v>
      </c>
      <c r="C2156">
        <v>0.16</v>
      </c>
      <c r="D2156">
        <f t="shared" si="198"/>
        <v>6.2E-2</v>
      </c>
      <c r="E2156">
        <f t="shared" si="199"/>
        <v>0.27700000000000002</v>
      </c>
      <c r="F2156" s="24">
        <f t="shared" si="200"/>
        <v>-9.1232999999999995E-2</v>
      </c>
      <c r="G2156" s="24">
        <f t="shared" si="201"/>
        <v>0.24975289500000006</v>
      </c>
      <c r="H2156" s="24">
        <f t="shared" si="202"/>
        <v>1.92E-3</v>
      </c>
      <c r="I2156" s="24">
        <f t="shared" si="203"/>
        <v>0.16043989500000008</v>
      </c>
    </row>
    <row r="2157" spans="1:9" x14ac:dyDescent="0.25">
      <c r="A2157">
        <v>107.75</v>
      </c>
      <c r="B2157">
        <v>0.28599999999999998</v>
      </c>
      <c r="C2157">
        <v>0.28000000000000003</v>
      </c>
      <c r="D2157">
        <f t="shared" si="198"/>
        <v>5.0000000000000044E-2</v>
      </c>
      <c r="E2157">
        <f t="shared" si="199"/>
        <v>0.26500000000000007</v>
      </c>
      <c r="F2157" s="24">
        <f t="shared" si="200"/>
        <v>-7.3575000000000071E-2</v>
      </c>
      <c r="G2157" s="24">
        <f t="shared" si="201"/>
        <v>0.22858237500000012</v>
      </c>
      <c r="H2157" s="24">
        <f t="shared" si="202"/>
        <v>5.8800000000000007E-3</v>
      </c>
      <c r="I2157" s="24">
        <f t="shared" si="203"/>
        <v>0.16088737500000005</v>
      </c>
    </row>
    <row r="2158" spans="1:9" x14ac:dyDescent="0.25">
      <c r="A2158">
        <v>107.8</v>
      </c>
      <c r="B2158">
        <v>0.30199999999999999</v>
      </c>
      <c r="C2158">
        <v>0.37</v>
      </c>
      <c r="D2158">
        <f t="shared" si="198"/>
        <v>3.400000000000003E-2</v>
      </c>
      <c r="E2158">
        <f t="shared" si="199"/>
        <v>0.24900000000000005</v>
      </c>
      <c r="F2158" s="24">
        <f t="shared" si="200"/>
        <v>-5.0031000000000048E-2</v>
      </c>
      <c r="G2158" s="24">
        <f t="shared" si="201"/>
        <v>0.20181325500000008</v>
      </c>
      <c r="H2158" s="24">
        <f t="shared" si="202"/>
        <v>1.0267499999999999E-2</v>
      </c>
      <c r="I2158" s="24">
        <f t="shared" si="203"/>
        <v>0.16204975500000002</v>
      </c>
    </row>
    <row r="2159" spans="1:9" x14ac:dyDescent="0.25">
      <c r="A2159">
        <v>107.85</v>
      </c>
      <c r="B2159">
        <v>0.32200000000000001</v>
      </c>
      <c r="C2159">
        <v>0.41</v>
      </c>
      <c r="D2159">
        <f t="shared" si="198"/>
        <v>1.4000000000000012E-2</v>
      </c>
      <c r="E2159">
        <f t="shared" si="199"/>
        <v>0.22900000000000004</v>
      </c>
      <c r="F2159" s="24">
        <f t="shared" si="200"/>
        <v>-2.0601000000000015E-2</v>
      </c>
      <c r="G2159" s="24">
        <f t="shared" si="201"/>
        <v>0.17069545500000005</v>
      </c>
      <c r="H2159" s="24">
        <f t="shared" si="202"/>
        <v>1.2607499999999997E-2</v>
      </c>
      <c r="I2159" s="24">
        <f t="shared" si="203"/>
        <v>0.16270195500000004</v>
      </c>
    </row>
    <row r="2160" spans="1:9" x14ac:dyDescent="0.25">
      <c r="A2160">
        <v>107.9</v>
      </c>
      <c r="B2160">
        <v>0.34399999999999997</v>
      </c>
      <c r="C2160">
        <v>0.42</v>
      </c>
      <c r="D2160">
        <f t="shared" si="198"/>
        <v>-7.9999999999999516E-3</v>
      </c>
      <c r="E2160">
        <f t="shared" si="199"/>
        <v>0.20700000000000007</v>
      </c>
      <c r="F2160" s="24">
        <f t="shared" si="200"/>
        <v>1.177199999999993E-2</v>
      </c>
      <c r="G2160" s="24">
        <f t="shared" si="201"/>
        <v>0.13947349500000011</v>
      </c>
      <c r="H2160" s="24">
        <f t="shared" si="202"/>
        <v>1.3229999999999997E-2</v>
      </c>
      <c r="I2160" s="24">
        <f t="shared" si="203"/>
        <v>0.16447549500000003</v>
      </c>
    </row>
    <row r="2161" spans="1:9" x14ac:dyDescent="0.25">
      <c r="A2161">
        <v>107.95</v>
      </c>
      <c r="B2161">
        <v>0.36399999999999999</v>
      </c>
      <c r="C2161">
        <v>0.38</v>
      </c>
      <c r="D2161">
        <f t="shared" si="198"/>
        <v>-2.7999999999999969E-2</v>
      </c>
      <c r="E2161">
        <f t="shared" si="199"/>
        <v>0.18700000000000006</v>
      </c>
      <c r="F2161" s="24">
        <f t="shared" si="200"/>
        <v>4.1201999999999954E-2</v>
      </c>
      <c r="G2161" s="24">
        <f t="shared" si="201"/>
        <v>0.11382409500000007</v>
      </c>
      <c r="H2161" s="24">
        <f t="shared" si="202"/>
        <v>1.0829999999999999E-2</v>
      </c>
      <c r="I2161" s="24">
        <f t="shared" si="203"/>
        <v>0.16585609500000004</v>
      </c>
    </row>
    <row r="2162" spans="1:9" x14ac:dyDescent="0.25">
      <c r="A2162">
        <v>108</v>
      </c>
      <c r="B2162">
        <v>0.38100000000000001</v>
      </c>
      <c r="C2162">
        <v>0.3</v>
      </c>
      <c r="D2162">
        <f t="shared" si="198"/>
        <v>-4.4999999999999984E-2</v>
      </c>
      <c r="E2162">
        <f t="shared" si="199"/>
        <v>0.17000000000000004</v>
      </c>
      <c r="F2162" s="24">
        <f t="shared" si="200"/>
        <v>6.6217499999999971E-2</v>
      </c>
      <c r="G2162" s="24">
        <f t="shared" si="201"/>
        <v>9.4069500000000042E-2</v>
      </c>
      <c r="H2162" s="24">
        <f t="shared" si="202"/>
        <v>6.7499999999999999E-3</v>
      </c>
      <c r="I2162" s="24">
        <f t="shared" si="203"/>
        <v>0.16703700000000002</v>
      </c>
    </row>
    <row r="2163" spans="1:9" x14ac:dyDescent="0.25">
      <c r="A2163">
        <v>108.05</v>
      </c>
      <c r="B2163">
        <v>0.39400000000000002</v>
      </c>
      <c r="C2163">
        <v>0.18</v>
      </c>
      <c r="D2163">
        <f t="shared" si="198"/>
        <v>-5.7999999999999996E-2</v>
      </c>
      <c r="E2163">
        <f t="shared" si="199"/>
        <v>0.15700000000000003</v>
      </c>
      <c r="F2163" s="24">
        <f t="shared" si="200"/>
        <v>8.5346999999999992E-2</v>
      </c>
      <c r="G2163" s="24">
        <f t="shared" si="201"/>
        <v>8.0232495000000029E-2</v>
      </c>
      <c r="H2163" s="24">
        <f t="shared" si="202"/>
        <v>2.4299999999999999E-3</v>
      </c>
      <c r="I2163" s="24">
        <f t="shared" si="203"/>
        <v>0.16800949500000001</v>
      </c>
    </row>
    <row r="2164" spans="1:9" x14ac:dyDescent="0.25">
      <c r="A2164">
        <v>108.1</v>
      </c>
      <c r="B2164">
        <v>0.4</v>
      </c>
      <c r="C2164">
        <v>0.05</v>
      </c>
      <c r="D2164">
        <f t="shared" si="198"/>
        <v>-6.4000000000000001E-2</v>
      </c>
      <c r="E2164">
        <f t="shared" si="199"/>
        <v>0.15100000000000002</v>
      </c>
      <c r="F2164" s="24">
        <f t="shared" si="200"/>
        <v>9.4175999999999996E-2</v>
      </c>
      <c r="G2164" s="24">
        <f t="shared" si="201"/>
        <v>7.421725500000001E-2</v>
      </c>
      <c r="H2164" s="24">
        <f t="shared" si="202"/>
        <v>1.8750000000000003E-4</v>
      </c>
      <c r="I2164" s="24">
        <f t="shared" si="203"/>
        <v>0.16858075500000003</v>
      </c>
    </row>
    <row r="2165" spans="1:9" x14ac:dyDescent="0.25">
      <c r="A2165">
        <v>108.15</v>
      </c>
      <c r="B2165">
        <v>0.39900000000000002</v>
      </c>
      <c r="C2165">
        <v>-0.09</v>
      </c>
      <c r="D2165">
        <f t="shared" si="198"/>
        <v>-6.3E-2</v>
      </c>
      <c r="E2165">
        <f t="shared" si="199"/>
        <v>0.15200000000000002</v>
      </c>
      <c r="F2165" s="24">
        <f t="shared" si="200"/>
        <v>9.2704500000000009E-2</v>
      </c>
      <c r="G2165" s="24">
        <f t="shared" si="201"/>
        <v>7.5203520000000024E-2</v>
      </c>
      <c r="H2165" s="24">
        <f t="shared" si="202"/>
        <v>6.0749999999999997E-4</v>
      </c>
      <c r="I2165" s="24">
        <f t="shared" si="203"/>
        <v>0.16851552000000006</v>
      </c>
    </row>
    <row r="2166" spans="1:9" x14ac:dyDescent="0.25">
      <c r="A2166">
        <v>108.2</v>
      </c>
      <c r="B2166">
        <v>0.39100000000000001</v>
      </c>
      <c r="C2166">
        <v>-0.22</v>
      </c>
      <c r="D2166">
        <f t="shared" si="198"/>
        <v>-5.4999999999999993E-2</v>
      </c>
      <c r="E2166">
        <f t="shared" si="199"/>
        <v>0.16000000000000003</v>
      </c>
      <c r="F2166" s="24">
        <f t="shared" si="200"/>
        <v>8.0932499999999991E-2</v>
      </c>
      <c r="G2166" s="24">
        <f t="shared" si="201"/>
        <v>8.3328000000000041E-2</v>
      </c>
      <c r="H2166" s="24">
        <f t="shared" si="202"/>
        <v>3.6299999999999995E-3</v>
      </c>
      <c r="I2166" s="24">
        <f t="shared" si="203"/>
        <v>0.16789050000000003</v>
      </c>
    </row>
    <row r="2167" spans="1:9" x14ac:dyDescent="0.25">
      <c r="A2167">
        <v>108.25</v>
      </c>
      <c r="B2167">
        <v>0.377</v>
      </c>
      <c r="C2167">
        <v>-0.32</v>
      </c>
      <c r="D2167">
        <f t="shared" si="198"/>
        <v>-4.0999999999999981E-2</v>
      </c>
      <c r="E2167">
        <f t="shared" si="199"/>
        <v>0.17400000000000004</v>
      </c>
      <c r="F2167" s="24">
        <f t="shared" si="200"/>
        <v>6.0331499999999968E-2</v>
      </c>
      <c r="G2167" s="24">
        <f t="shared" si="201"/>
        <v>9.8548380000000046E-2</v>
      </c>
      <c r="H2167" s="24">
        <f t="shared" si="202"/>
        <v>7.6800000000000002E-3</v>
      </c>
      <c r="I2167" s="24">
        <f t="shared" si="203"/>
        <v>0.16655988000000002</v>
      </c>
    </row>
    <row r="2168" spans="1:9" x14ac:dyDescent="0.25">
      <c r="A2168">
        <v>108.3</v>
      </c>
      <c r="B2168">
        <v>0.35899999999999999</v>
      </c>
      <c r="C2168">
        <v>-0.39</v>
      </c>
      <c r="D2168">
        <f t="shared" si="198"/>
        <v>-2.2999999999999965E-2</v>
      </c>
      <c r="E2168">
        <f t="shared" si="199"/>
        <v>0.19200000000000006</v>
      </c>
      <c r="F2168" s="24">
        <f t="shared" si="200"/>
        <v>3.3844499999999951E-2</v>
      </c>
      <c r="G2168" s="24">
        <f t="shared" si="201"/>
        <v>0.11999232000000007</v>
      </c>
      <c r="H2168" s="24">
        <f t="shared" si="202"/>
        <v>1.1407500000000001E-2</v>
      </c>
      <c r="I2168" s="24">
        <f t="shared" si="203"/>
        <v>0.16524432</v>
      </c>
    </row>
    <row r="2169" spans="1:9" x14ac:dyDescent="0.25">
      <c r="A2169">
        <v>108.35</v>
      </c>
      <c r="B2169">
        <v>0.33800000000000002</v>
      </c>
      <c r="C2169">
        <v>-0.42</v>
      </c>
      <c r="D2169">
        <f t="shared" si="198"/>
        <v>-2.0000000000000018E-3</v>
      </c>
      <c r="E2169">
        <f t="shared" si="199"/>
        <v>0.21300000000000002</v>
      </c>
      <c r="F2169" s="24">
        <f t="shared" si="200"/>
        <v>2.9430000000000025E-3</v>
      </c>
      <c r="G2169" s="24">
        <f t="shared" si="201"/>
        <v>0.14767609500000001</v>
      </c>
      <c r="H2169" s="24">
        <f t="shared" si="202"/>
        <v>1.3229999999999997E-2</v>
      </c>
      <c r="I2169" s="24">
        <f t="shared" si="203"/>
        <v>0.163849095</v>
      </c>
    </row>
    <row r="2170" spans="1:9" x14ac:dyDescent="0.25">
      <c r="A2170">
        <v>108.4</v>
      </c>
      <c r="B2170">
        <v>0.317</v>
      </c>
      <c r="C2170">
        <v>-0.4</v>
      </c>
      <c r="D2170">
        <f t="shared" si="198"/>
        <v>1.9000000000000017E-2</v>
      </c>
      <c r="E2170">
        <f t="shared" si="199"/>
        <v>0.23400000000000004</v>
      </c>
      <c r="F2170" s="24">
        <f t="shared" si="200"/>
        <v>-2.7958500000000025E-2</v>
      </c>
      <c r="G2170" s="24">
        <f t="shared" si="201"/>
        <v>0.17823078000000006</v>
      </c>
      <c r="H2170" s="24">
        <f t="shared" si="202"/>
        <v>1.2000000000000002E-2</v>
      </c>
      <c r="I2170" s="24">
        <f t="shared" si="203"/>
        <v>0.16227228000000005</v>
      </c>
    </row>
    <row r="2171" spans="1:9" x14ac:dyDescent="0.25">
      <c r="A2171">
        <v>108.45</v>
      </c>
      <c r="B2171">
        <v>0.29799999999999999</v>
      </c>
      <c r="C2171">
        <v>-0.35</v>
      </c>
      <c r="D2171">
        <f t="shared" si="198"/>
        <v>3.8000000000000034E-2</v>
      </c>
      <c r="E2171">
        <f t="shared" si="199"/>
        <v>0.25300000000000006</v>
      </c>
      <c r="F2171" s="24">
        <f t="shared" si="200"/>
        <v>-5.591700000000005E-2</v>
      </c>
      <c r="G2171" s="24">
        <f t="shared" si="201"/>
        <v>0.20834929500000007</v>
      </c>
      <c r="H2171" s="24">
        <f t="shared" si="202"/>
        <v>9.1874999999999978E-3</v>
      </c>
      <c r="I2171" s="24">
        <f t="shared" si="203"/>
        <v>0.16161979500000001</v>
      </c>
    </row>
    <row r="2172" spans="1:9" x14ac:dyDescent="0.25">
      <c r="A2172">
        <v>108.5</v>
      </c>
      <c r="B2172">
        <v>0.28199999999999997</v>
      </c>
      <c r="C2172">
        <v>-0.25</v>
      </c>
      <c r="D2172">
        <f t="shared" si="198"/>
        <v>5.4000000000000048E-2</v>
      </c>
      <c r="E2172">
        <f t="shared" si="199"/>
        <v>0.26900000000000007</v>
      </c>
      <c r="F2172" s="24">
        <f t="shared" si="200"/>
        <v>-7.9461000000000073E-2</v>
      </c>
      <c r="G2172" s="24">
        <f t="shared" si="201"/>
        <v>0.2355350550000001</v>
      </c>
      <c r="H2172" s="24">
        <f t="shared" si="202"/>
        <v>4.6874999999999998E-3</v>
      </c>
      <c r="I2172" s="24">
        <f t="shared" si="203"/>
        <v>0.16076155500000006</v>
      </c>
    </row>
    <row r="2173" spans="1:9" x14ac:dyDescent="0.25">
      <c r="A2173">
        <v>108.55</v>
      </c>
      <c r="B2173">
        <v>0.27300000000000002</v>
      </c>
      <c r="C2173">
        <v>-0.13</v>
      </c>
      <c r="D2173">
        <f t="shared" si="198"/>
        <v>6.3E-2</v>
      </c>
      <c r="E2173">
        <f t="shared" si="199"/>
        <v>0.27800000000000002</v>
      </c>
      <c r="F2173" s="24">
        <f t="shared" si="200"/>
        <v>-9.2704500000000009E-2</v>
      </c>
      <c r="G2173" s="24">
        <f t="shared" si="201"/>
        <v>0.25155942000000003</v>
      </c>
      <c r="H2173" s="24">
        <f t="shared" si="202"/>
        <v>1.2675000000000002E-3</v>
      </c>
      <c r="I2173" s="24">
        <f t="shared" si="203"/>
        <v>0.16012242000000002</v>
      </c>
    </row>
    <row r="2174" spans="1:9" x14ac:dyDescent="0.25">
      <c r="A2174">
        <v>108.6</v>
      </c>
      <c r="B2174">
        <v>0.26900000000000002</v>
      </c>
      <c r="C2174">
        <v>0.01</v>
      </c>
      <c r="D2174">
        <f t="shared" si="198"/>
        <v>6.7000000000000004E-2</v>
      </c>
      <c r="E2174">
        <f t="shared" si="199"/>
        <v>0.28200000000000003</v>
      </c>
      <c r="F2174" s="24">
        <f t="shared" si="200"/>
        <v>-9.8590499999999998E-2</v>
      </c>
      <c r="G2174" s="24">
        <f t="shared" si="201"/>
        <v>0.25885062000000003</v>
      </c>
      <c r="H2174" s="24">
        <f t="shared" si="202"/>
        <v>7.5000000000000002E-6</v>
      </c>
      <c r="I2174" s="24">
        <f t="shared" si="203"/>
        <v>0.16026762000000003</v>
      </c>
    </row>
    <row r="2175" spans="1:9" x14ac:dyDescent="0.25">
      <c r="A2175">
        <v>108.65</v>
      </c>
      <c r="B2175">
        <v>0.27300000000000002</v>
      </c>
      <c r="C2175">
        <v>0.13</v>
      </c>
      <c r="D2175">
        <f t="shared" si="198"/>
        <v>6.3E-2</v>
      </c>
      <c r="E2175">
        <f t="shared" si="199"/>
        <v>0.27800000000000002</v>
      </c>
      <c r="F2175" s="24">
        <f t="shared" si="200"/>
        <v>-9.2704500000000009E-2</v>
      </c>
      <c r="G2175" s="24">
        <f t="shared" si="201"/>
        <v>0.25155942000000003</v>
      </c>
      <c r="H2175" s="24">
        <f t="shared" si="202"/>
        <v>1.2675000000000002E-3</v>
      </c>
      <c r="I2175" s="24">
        <f t="shared" si="203"/>
        <v>0.16012242000000002</v>
      </c>
    </row>
    <row r="2176" spans="1:9" x14ac:dyDescent="0.25">
      <c r="A2176">
        <v>108.7</v>
      </c>
      <c r="B2176">
        <v>0.28299999999999997</v>
      </c>
      <c r="C2176">
        <v>0.25</v>
      </c>
      <c r="D2176">
        <f t="shared" si="198"/>
        <v>5.3000000000000047E-2</v>
      </c>
      <c r="E2176">
        <f t="shared" si="199"/>
        <v>0.26800000000000007</v>
      </c>
      <c r="F2176" s="24">
        <f t="shared" si="200"/>
        <v>-7.7989500000000073E-2</v>
      </c>
      <c r="G2176" s="24">
        <f t="shared" si="201"/>
        <v>0.23378712000000013</v>
      </c>
      <c r="H2176" s="24">
        <f t="shared" si="202"/>
        <v>4.6874999999999998E-3</v>
      </c>
      <c r="I2176" s="24">
        <f t="shared" si="203"/>
        <v>0.16048512000000006</v>
      </c>
    </row>
    <row r="2177" spans="1:9" x14ac:dyDescent="0.25">
      <c r="A2177">
        <v>108.75</v>
      </c>
      <c r="B2177">
        <v>0.29899999999999999</v>
      </c>
      <c r="C2177">
        <v>0.35</v>
      </c>
      <c r="D2177">
        <f t="shared" si="198"/>
        <v>3.7000000000000033E-2</v>
      </c>
      <c r="E2177">
        <f t="shared" si="199"/>
        <v>0.25200000000000006</v>
      </c>
      <c r="F2177" s="24">
        <f t="shared" si="200"/>
        <v>-5.4445500000000049E-2</v>
      </c>
      <c r="G2177" s="24">
        <f t="shared" si="201"/>
        <v>0.20670552000000009</v>
      </c>
      <c r="H2177" s="24">
        <f t="shared" si="202"/>
        <v>9.1874999999999978E-3</v>
      </c>
      <c r="I2177" s="24">
        <f t="shared" si="203"/>
        <v>0.16144752000000004</v>
      </c>
    </row>
    <row r="2178" spans="1:9" x14ac:dyDescent="0.25">
      <c r="A2178">
        <v>108.8</v>
      </c>
      <c r="B2178">
        <v>0.318</v>
      </c>
      <c r="C2178">
        <v>0.41</v>
      </c>
      <c r="D2178">
        <f t="shared" si="198"/>
        <v>1.8000000000000016E-2</v>
      </c>
      <c r="E2178">
        <f t="shared" si="199"/>
        <v>0.23300000000000004</v>
      </c>
      <c r="F2178" s="24">
        <f t="shared" si="200"/>
        <v>-2.6487000000000024E-2</v>
      </c>
      <c r="G2178" s="24">
        <f t="shared" si="201"/>
        <v>0.17671069500000006</v>
      </c>
      <c r="H2178" s="24">
        <f t="shared" si="202"/>
        <v>1.2607499999999997E-2</v>
      </c>
      <c r="I2178" s="24">
        <f t="shared" si="203"/>
        <v>0.16283119500000004</v>
      </c>
    </row>
    <row r="2179" spans="1:9" x14ac:dyDescent="0.25">
      <c r="A2179">
        <v>108.85</v>
      </c>
      <c r="B2179">
        <v>0.33900000000000002</v>
      </c>
      <c r="C2179">
        <v>0.42</v>
      </c>
      <c r="D2179">
        <f t="shared" ref="D2179:D2242" si="204">springEq - B2179</f>
        <v>-3.0000000000000027E-3</v>
      </c>
      <c r="E2179">
        <f t="shared" ref="E2179:E2242" si="205">springNs - B2179</f>
        <v>0.21200000000000002</v>
      </c>
      <c r="F2179" s="24">
        <f t="shared" ref="F2179:F2242" si="206">D2179*massPrev*gravity</f>
        <v>4.4145000000000035E-3</v>
      </c>
      <c r="G2179" s="24">
        <f t="shared" ref="G2179:G2242" si="207">POWER(E2179,2)*0.5*springConst</f>
        <v>0.14629272000000004</v>
      </c>
      <c r="H2179" s="24">
        <f t="shared" ref="H2179:H2242" si="208">POWER(C2179,2)*0.5*massPrev</f>
        <v>1.3229999999999997E-2</v>
      </c>
      <c r="I2179" s="24">
        <f t="shared" si="203"/>
        <v>0.16393722000000005</v>
      </c>
    </row>
    <row r="2180" spans="1:9" x14ac:dyDescent="0.25">
      <c r="A2180">
        <v>108.9</v>
      </c>
      <c r="B2180">
        <v>0.36</v>
      </c>
      <c r="C2180">
        <v>0.39</v>
      </c>
      <c r="D2180">
        <f t="shared" si="204"/>
        <v>-2.3999999999999966E-2</v>
      </c>
      <c r="E2180">
        <f t="shared" si="205"/>
        <v>0.19100000000000006</v>
      </c>
      <c r="F2180" s="24">
        <f t="shared" si="206"/>
        <v>3.5315999999999952E-2</v>
      </c>
      <c r="G2180" s="24">
        <f t="shared" si="207"/>
        <v>0.11874565500000006</v>
      </c>
      <c r="H2180" s="24">
        <f t="shared" si="208"/>
        <v>1.1407500000000001E-2</v>
      </c>
      <c r="I2180" s="24">
        <f t="shared" ref="I2180:I2243" si="209">F2180+G2180+H2180</f>
        <v>0.16546915500000003</v>
      </c>
    </row>
    <row r="2181" spans="1:9" x14ac:dyDescent="0.25">
      <c r="A2181">
        <v>108.95</v>
      </c>
      <c r="B2181">
        <v>0.378</v>
      </c>
      <c r="C2181">
        <v>0.31</v>
      </c>
      <c r="D2181">
        <f t="shared" si="204"/>
        <v>-4.1999999999999982E-2</v>
      </c>
      <c r="E2181">
        <f t="shared" si="205"/>
        <v>0.17300000000000004</v>
      </c>
      <c r="F2181" s="24">
        <f t="shared" si="206"/>
        <v>6.1802999999999976E-2</v>
      </c>
      <c r="G2181" s="24">
        <f t="shared" si="207"/>
        <v>9.7418895000000047E-2</v>
      </c>
      <c r="H2181" s="24">
        <f t="shared" si="208"/>
        <v>7.2075000000000004E-3</v>
      </c>
      <c r="I2181" s="24">
        <f t="shared" si="209"/>
        <v>0.16642939500000004</v>
      </c>
    </row>
    <row r="2182" spans="1:9" x14ac:dyDescent="0.25">
      <c r="A2182">
        <v>109</v>
      </c>
      <c r="B2182">
        <v>0.39100000000000001</v>
      </c>
      <c r="C2182">
        <v>0.21</v>
      </c>
      <c r="D2182">
        <f t="shared" si="204"/>
        <v>-5.4999999999999993E-2</v>
      </c>
      <c r="E2182">
        <f t="shared" si="205"/>
        <v>0.16000000000000003</v>
      </c>
      <c r="F2182" s="24">
        <f t="shared" si="206"/>
        <v>8.0932499999999991E-2</v>
      </c>
      <c r="G2182" s="24">
        <f t="shared" si="207"/>
        <v>8.3328000000000041E-2</v>
      </c>
      <c r="H2182" s="24">
        <f t="shared" si="208"/>
        <v>3.3074999999999992E-3</v>
      </c>
      <c r="I2182" s="24">
        <f t="shared" si="209"/>
        <v>0.16756800000000002</v>
      </c>
    </row>
    <row r="2183" spans="1:9" x14ac:dyDescent="0.25">
      <c r="A2183">
        <v>109.05</v>
      </c>
      <c r="B2183">
        <v>0.39900000000000002</v>
      </c>
      <c r="C2183">
        <v>0.08</v>
      </c>
      <c r="D2183">
        <f t="shared" si="204"/>
        <v>-6.3E-2</v>
      </c>
      <c r="E2183">
        <f t="shared" si="205"/>
        <v>0.15200000000000002</v>
      </c>
      <c r="F2183" s="24">
        <f t="shared" si="206"/>
        <v>9.2704500000000009E-2</v>
      </c>
      <c r="G2183" s="24">
        <f t="shared" si="207"/>
        <v>7.5203520000000024E-2</v>
      </c>
      <c r="H2183" s="24">
        <f t="shared" si="208"/>
        <v>4.8000000000000001E-4</v>
      </c>
      <c r="I2183" s="24">
        <f t="shared" si="209"/>
        <v>0.16838802000000005</v>
      </c>
    </row>
    <row r="2184" spans="1:9" x14ac:dyDescent="0.25">
      <c r="A2184">
        <v>109.1</v>
      </c>
      <c r="B2184">
        <v>0.39900000000000002</v>
      </c>
      <c r="C2184">
        <v>-0.06</v>
      </c>
      <c r="D2184">
        <f t="shared" si="204"/>
        <v>-6.3E-2</v>
      </c>
      <c r="E2184">
        <f t="shared" si="205"/>
        <v>0.15200000000000002</v>
      </c>
      <c r="F2184" s="24">
        <f t="shared" si="206"/>
        <v>9.2704500000000009E-2</v>
      </c>
      <c r="G2184" s="24">
        <f t="shared" si="207"/>
        <v>7.5203520000000024E-2</v>
      </c>
      <c r="H2184" s="24">
        <f t="shared" si="208"/>
        <v>2.7E-4</v>
      </c>
      <c r="I2184" s="24">
        <f t="shared" si="209"/>
        <v>0.16817802000000004</v>
      </c>
    </row>
    <row r="2185" spans="1:9" x14ac:dyDescent="0.25">
      <c r="A2185">
        <v>109.15</v>
      </c>
      <c r="B2185">
        <v>0.39300000000000002</v>
      </c>
      <c r="C2185">
        <v>-0.19</v>
      </c>
      <c r="D2185">
        <f t="shared" si="204"/>
        <v>-5.6999999999999995E-2</v>
      </c>
      <c r="E2185">
        <f t="shared" si="205"/>
        <v>0.15800000000000003</v>
      </c>
      <c r="F2185" s="24">
        <f t="shared" si="206"/>
        <v>8.3875499999999992E-2</v>
      </c>
      <c r="G2185" s="24">
        <f t="shared" si="207"/>
        <v>8.1257820000000036E-2</v>
      </c>
      <c r="H2185" s="24">
        <f t="shared" si="208"/>
        <v>2.7074999999999998E-3</v>
      </c>
      <c r="I2185" s="24">
        <f t="shared" si="209"/>
        <v>0.16784082000000003</v>
      </c>
    </row>
    <row r="2186" spans="1:9" x14ac:dyDescent="0.25">
      <c r="A2186">
        <v>109.2</v>
      </c>
      <c r="B2186">
        <v>0.38</v>
      </c>
      <c r="C2186">
        <v>-0.3</v>
      </c>
      <c r="D2186">
        <f t="shared" si="204"/>
        <v>-4.3999999999999984E-2</v>
      </c>
      <c r="E2186">
        <f t="shared" si="205"/>
        <v>0.17100000000000004</v>
      </c>
      <c r="F2186" s="24">
        <f t="shared" si="206"/>
        <v>6.4745999999999984E-2</v>
      </c>
      <c r="G2186" s="24">
        <f t="shared" si="207"/>
        <v>9.5179455000000038E-2</v>
      </c>
      <c r="H2186" s="24">
        <f t="shared" si="208"/>
        <v>6.7499999999999999E-3</v>
      </c>
      <c r="I2186" s="24">
        <f t="shared" si="209"/>
        <v>0.16667545500000003</v>
      </c>
    </row>
    <row r="2187" spans="1:9" x14ac:dyDescent="0.25">
      <c r="A2187">
        <v>109.25</v>
      </c>
      <c r="B2187">
        <v>0.36299999999999999</v>
      </c>
      <c r="C2187">
        <v>-0.37</v>
      </c>
      <c r="D2187">
        <f t="shared" si="204"/>
        <v>-2.6999999999999968E-2</v>
      </c>
      <c r="E2187">
        <f t="shared" si="205"/>
        <v>0.18800000000000006</v>
      </c>
      <c r="F2187" s="24">
        <f t="shared" si="206"/>
        <v>3.973049999999996E-2</v>
      </c>
      <c r="G2187" s="24">
        <f t="shared" si="207"/>
        <v>0.11504472000000006</v>
      </c>
      <c r="H2187" s="24">
        <f t="shared" si="208"/>
        <v>1.0267499999999999E-2</v>
      </c>
      <c r="I2187" s="24">
        <f t="shared" si="209"/>
        <v>0.16504272000000003</v>
      </c>
    </row>
    <row r="2188" spans="1:9" x14ac:dyDescent="0.25">
      <c r="A2188">
        <v>109.3</v>
      </c>
      <c r="B2188">
        <v>0.34300000000000003</v>
      </c>
      <c r="C2188">
        <v>-0.41</v>
      </c>
      <c r="D2188">
        <f t="shared" si="204"/>
        <v>-7.0000000000000062E-3</v>
      </c>
      <c r="E2188">
        <f t="shared" si="205"/>
        <v>0.20800000000000002</v>
      </c>
      <c r="F2188" s="24">
        <f t="shared" si="206"/>
        <v>1.0300500000000008E-2</v>
      </c>
      <c r="G2188" s="24">
        <f t="shared" si="207"/>
        <v>0.14082432000000003</v>
      </c>
      <c r="H2188" s="24">
        <f t="shared" si="208"/>
        <v>1.2607499999999997E-2</v>
      </c>
      <c r="I2188" s="24">
        <f t="shared" si="209"/>
        <v>0.16373232000000004</v>
      </c>
    </row>
    <row r="2189" spans="1:9" x14ac:dyDescent="0.25">
      <c r="A2189">
        <v>109.35</v>
      </c>
      <c r="B2189">
        <v>0.32200000000000001</v>
      </c>
      <c r="C2189">
        <v>-0.41</v>
      </c>
      <c r="D2189">
        <f t="shared" si="204"/>
        <v>1.4000000000000012E-2</v>
      </c>
      <c r="E2189">
        <f t="shared" si="205"/>
        <v>0.22900000000000004</v>
      </c>
      <c r="F2189" s="24">
        <f t="shared" si="206"/>
        <v>-2.0601000000000015E-2</v>
      </c>
      <c r="G2189" s="24">
        <f t="shared" si="207"/>
        <v>0.17069545500000005</v>
      </c>
      <c r="H2189" s="24">
        <f t="shared" si="208"/>
        <v>1.2607499999999997E-2</v>
      </c>
      <c r="I2189" s="24">
        <f t="shared" si="209"/>
        <v>0.16270195500000004</v>
      </c>
    </row>
    <row r="2190" spans="1:9" x14ac:dyDescent="0.25">
      <c r="A2190">
        <v>109.4</v>
      </c>
      <c r="B2190">
        <v>0.30199999999999999</v>
      </c>
      <c r="C2190">
        <v>-0.36</v>
      </c>
      <c r="D2190">
        <f t="shared" si="204"/>
        <v>3.400000000000003E-2</v>
      </c>
      <c r="E2190">
        <f t="shared" si="205"/>
        <v>0.24900000000000005</v>
      </c>
      <c r="F2190" s="24">
        <f t="shared" si="206"/>
        <v>-5.0031000000000048E-2</v>
      </c>
      <c r="G2190" s="24">
        <f t="shared" si="207"/>
        <v>0.20181325500000008</v>
      </c>
      <c r="H2190" s="24">
        <f t="shared" si="208"/>
        <v>9.7199999999999995E-3</v>
      </c>
      <c r="I2190" s="24">
        <f t="shared" si="209"/>
        <v>0.16150225500000004</v>
      </c>
    </row>
    <row r="2191" spans="1:9" x14ac:dyDescent="0.25">
      <c r="A2191">
        <v>109.45</v>
      </c>
      <c r="B2191">
        <v>0.28599999999999998</v>
      </c>
      <c r="C2191">
        <v>-0.27</v>
      </c>
      <c r="D2191">
        <f t="shared" si="204"/>
        <v>5.0000000000000044E-2</v>
      </c>
      <c r="E2191">
        <f t="shared" si="205"/>
        <v>0.26500000000000007</v>
      </c>
      <c r="F2191" s="24">
        <f t="shared" si="206"/>
        <v>-7.3575000000000071E-2</v>
      </c>
      <c r="G2191" s="24">
        <f t="shared" si="207"/>
        <v>0.22858237500000012</v>
      </c>
      <c r="H2191" s="24">
        <f t="shared" si="208"/>
        <v>5.4675000000000001E-3</v>
      </c>
      <c r="I2191" s="24">
        <f t="shared" si="209"/>
        <v>0.16047487500000007</v>
      </c>
    </row>
    <row r="2192" spans="1:9" x14ac:dyDescent="0.25">
      <c r="A2192">
        <v>109.5</v>
      </c>
      <c r="B2192">
        <v>0.27500000000000002</v>
      </c>
      <c r="C2192">
        <v>-0.16</v>
      </c>
      <c r="D2192">
        <f t="shared" si="204"/>
        <v>6.0999999999999999E-2</v>
      </c>
      <c r="E2192">
        <f t="shared" si="205"/>
        <v>0.27600000000000002</v>
      </c>
      <c r="F2192" s="24">
        <f t="shared" si="206"/>
        <v>-8.9761500000000008E-2</v>
      </c>
      <c r="G2192" s="24">
        <f t="shared" si="207"/>
        <v>0.24795288000000001</v>
      </c>
      <c r="H2192" s="24">
        <f t="shared" si="208"/>
        <v>1.92E-3</v>
      </c>
      <c r="I2192" s="24">
        <f t="shared" si="209"/>
        <v>0.16011138</v>
      </c>
    </row>
    <row r="2193" spans="1:9" x14ac:dyDescent="0.25">
      <c r="A2193">
        <v>109.55</v>
      </c>
      <c r="B2193">
        <v>0.27</v>
      </c>
      <c r="C2193">
        <v>-0.03</v>
      </c>
      <c r="D2193">
        <f t="shared" si="204"/>
        <v>6.6000000000000003E-2</v>
      </c>
      <c r="E2193">
        <f t="shared" si="205"/>
        <v>0.28100000000000003</v>
      </c>
      <c r="F2193" s="24">
        <f t="shared" si="206"/>
        <v>-9.7119000000000011E-2</v>
      </c>
      <c r="G2193" s="24">
        <f t="shared" si="207"/>
        <v>0.25701805500000002</v>
      </c>
      <c r="H2193" s="24">
        <f t="shared" si="208"/>
        <v>6.7500000000000001E-5</v>
      </c>
      <c r="I2193" s="24">
        <f t="shared" si="209"/>
        <v>0.15996655500000001</v>
      </c>
    </row>
    <row r="2194" spans="1:9" x14ac:dyDescent="0.25">
      <c r="A2194">
        <v>109.6</v>
      </c>
      <c r="B2194">
        <v>0.27200000000000002</v>
      </c>
      <c r="C2194">
        <v>0.11</v>
      </c>
      <c r="D2194">
        <f t="shared" si="204"/>
        <v>6.4000000000000001E-2</v>
      </c>
      <c r="E2194">
        <f t="shared" si="205"/>
        <v>0.27900000000000003</v>
      </c>
      <c r="F2194" s="24">
        <f t="shared" si="206"/>
        <v>-9.4175999999999996E-2</v>
      </c>
      <c r="G2194" s="24">
        <f t="shared" si="207"/>
        <v>0.25337245500000005</v>
      </c>
      <c r="H2194" s="24">
        <f t="shared" si="208"/>
        <v>9.0749999999999989E-4</v>
      </c>
      <c r="I2194" s="24">
        <f t="shared" si="209"/>
        <v>0.16010395500000008</v>
      </c>
    </row>
    <row r="2195" spans="1:9" x14ac:dyDescent="0.25">
      <c r="A2195">
        <v>109.65</v>
      </c>
      <c r="B2195">
        <v>0.28100000000000003</v>
      </c>
      <c r="C2195">
        <v>0.23</v>
      </c>
      <c r="D2195">
        <f t="shared" si="204"/>
        <v>5.4999999999999993E-2</v>
      </c>
      <c r="E2195">
        <f t="shared" si="205"/>
        <v>0.27</v>
      </c>
      <c r="F2195" s="24">
        <f t="shared" si="206"/>
        <v>-8.0932499999999991E-2</v>
      </c>
      <c r="G2195" s="24">
        <f t="shared" si="207"/>
        <v>0.23728950000000001</v>
      </c>
      <c r="H2195" s="24">
        <f t="shared" si="208"/>
        <v>3.9674999999999997E-3</v>
      </c>
      <c r="I2195" s="24">
        <f t="shared" si="209"/>
        <v>0.16032450000000004</v>
      </c>
    </row>
    <row r="2196" spans="1:9" x14ac:dyDescent="0.25">
      <c r="A2196">
        <v>109.7</v>
      </c>
      <c r="B2196">
        <v>0.29499999999999998</v>
      </c>
      <c r="C2196">
        <v>0.33</v>
      </c>
      <c r="D2196">
        <f t="shared" si="204"/>
        <v>4.1000000000000036E-2</v>
      </c>
      <c r="E2196">
        <f t="shared" si="205"/>
        <v>0.25600000000000006</v>
      </c>
      <c r="F2196" s="24">
        <f t="shared" si="206"/>
        <v>-6.0331500000000052E-2</v>
      </c>
      <c r="G2196" s="24">
        <f t="shared" si="207"/>
        <v>0.21331968000000007</v>
      </c>
      <c r="H2196" s="24">
        <f t="shared" si="208"/>
        <v>8.1675000000000011E-3</v>
      </c>
      <c r="I2196" s="24">
        <f t="shared" si="209"/>
        <v>0.16115568000000002</v>
      </c>
    </row>
    <row r="2197" spans="1:9" x14ac:dyDescent="0.25">
      <c r="A2197">
        <v>109.75</v>
      </c>
      <c r="B2197">
        <v>0.314</v>
      </c>
      <c r="C2197">
        <v>0.39</v>
      </c>
      <c r="D2197">
        <f t="shared" si="204"/>
        <v>2.200000000000002E-2</v>
      </c>
      <c r="E2197">
        <f t="shared" si="205"/>
        <v>0.23700000000000004</v>
      </c>
      <c r="F2197" s="24">
        <f t="shared" si="206"/>
        <v>-3.2373000000000034E-2</v>
      </c>
      <c r="G2197" s="24">
        <f t="shared" si="207"/>
        <v>0.18283009500000005</v>
      </c>
      <c r="H2197" s="24">
        <f t="shared" si="208"/>
        <v>1.1407500000000001E-2</v>
      </c>
      <c r="I2197" s="24">
        <f t="shared" si="209"/>
        <v>0.161864595</v>
      </c>
    </row>
    <row r="2198" spans="1:9" x14ac:dyDescent="0.25">
      <c r="A2198">
        <v>109.8</v>
      </c>
      <c r="B2198">
        <v>0.33400000000000002</v>
      </c>
      <c r="C2198">
        <v>0.42</v>
      </c>
      <c r="D2198">
        <f t="shared" si="204"/>
        <v>2.0000000000000018E-3</v>
      </c>
      <c r="E2198">
        <f t="shared" si="205"/>
        <v>0.21700000000000003</v>
      </c>
      <c r="F2198" s="24">
        <f t="shared" si="206"/>
        <v>-2.9430000000000025E-3</v>
      </c>
      <c r="G2198" s="24">
        <f t="shared" si="207"/>
        <v>0.15327469500000004</v>
      </c>
      <c r="H2198" s="24">
        <f t="shared" si="208"/>
        <v>1.3229999999999997E-2</v>
      </c>
      <c r="I2198" s="24">
        <f t="shared" si="209"/>
        <v>0.16356169500000003</v>
      </c>
    </row>
    <row r="2199" spans="1:9" x14ac:dyDescent="0.25">
      <c r="A2199">
        <v>109.85</v>
      </c>
      <c r="B2199">
        <v>0.35499999999999998</v>
      </c>
      <c r="C2199">
        <v>0.4</v>
      </c>
      <c r="D2199">
        <f t="shared" si="204"/>
        <v>-1.8999999999999961E-2</v>
      </c>
      <c r="E2199">
        <f t="shared" si="205"/>
        <v>0.19600000000000006</v>
      </c>
      <c r="F2199" s="24">
        <f t="shared" si="206"/>
        <v>2.7958499999999942E-2</v>
      </c>
      <c r="G2199" s="24">
        <f t="shared" si="207"/>
        <v>0.12504408000000009</v>
      </c>
      <c r="H2199" s="24">
        <f t="shared" si="208"/>
        <v>1.2000000000000002E-2</v>
      </c>
      <c r="I2199" s="24">
        <f t="shared" si="209"/>
        <v>0.16500258000000004</v>
      </c>
    </row>
    <row r="2200" spans="1:9" x14ac:dyDescent="0.25">
      <c r="A2200">
        <v>109.9</v>
      </c>
      <c r="B2200">
        <v>0.374</v>
      </c>
      <c r="C2200">
        <v>0.33</v>
      </c>
      <c r="D2200">
        <f t="shared" si="204"/>
        <v>-3.7999999999999978E-2</v>
      </c>
      <c r="E2200">
        <f t="shared" si="205"/>
        <v>0.17700000000000005</v>
      </c>
      <c r="F2200" s="24">
        <f t="shared" si="206"/>
        <v>5.5916999999999974E-2</v>
      </c>
      <c r="G2200" s="24">
        <f t="shared" si="207"/>
        <v>0.10197589500000005</v>
      </c>
      <c r="H2200" s="24">
        <f t="shared" si="208"/>
        <v>8.1675000000000011E-3</v>
      </c>
      <c r="I2200" s="24">
        <f t="shared" si="209"/>
        <v>0.16606039500000003</v>
      </c>
    </row>
    <row r="2201" spans="1:9" x14ac:dyDescent="0.25">
      <c r="A2201">
        <v>109.95</v>
      </c>
      <c r="B2201">
        <v>0.38800000000000001</v>
      </c>
      <c r="C2201">
        <v>0.23</v>
      </c>
      <c r="D2201">
        <f t="shared" si="204"/>
        <v>-5.1999999999999991E-2</v>
      </c>
      <c r="E2201">
        <f t="shared" si="205"/>
        <v>0.16300000000000003</v>
      </c>
      <c r="F2201" s="24">
        <f t="shared" si="206"/>
        <v>7.6517999999999989E-2</v>
      </c>
      <c r="G2201" s="24">
        <f t="shared" si="207"/>
        <v>8.6482095000000023E-2</v>
      </c>
      <c r="H2201" s="24">
        <f t="shared" si="208"/>
        <v>3.9674999999999997E-3</v>
      </c>
      <c r="I2201" s="24">
        <f t="shared" si="209"/>
        <v>0.16696759500000002</v>
      </c>
    </row>
    <row r="2202" spans="1:9" x14ac:dyDescent="0.25">
      <c r="A2202">
        <v>110</v>
      </c>
      <c r="B2202">
        <v>0.39700000000000002</v>
      </c>
      <c r="C2202">
        <v>0.11</v>
      </c>
      <c r="D2202">
        <f t="shared" si="204"/>
        <v>-6.0999999999999999E-2</v>
      </c>
      <c r="E2202">
        <f t="shared" si="205"/>
        <v>0.15400000000000003</v>
      </c>
      <c r="F2202" s="24">
        <f t="shared" si="206"/>
        <v>8.9761500000000008E-2</v>
      </c>
      <c r="G2202" s="24">
        <f t="shared" si="207"/>
        <v>7.7195580000000028E-2</v>
      </c>
      <c r="H2202" s="24">
        <f t="shared" si="208"/>
        <v>9.0749999999999989E-4</v>
      </c>
      <c r="I2202" s="24">
        <f t="shared" si="209"/>
        <v>0.16786458000000004</v>
      </c>
    </row>
    <row r="2203" spans="1:9" x14ac:dyDescent="0.25">
      <c r="A2203">
        <v>110.05</v>
      </c>
      <c r="B2203">
        <v>0.39900000000000002</v>
      </c>
      <c r="C2203">
        <v>-0.03</v>
      </c>
      <c r="D2203">
        <f t="shared" si="204"/>
        <v>-6.3E-2</v>
      </c>
      <c r="E2203">
        <f t="shared" si="205"/>
        <v>0.15200000000000002</v>
      </c>
      <c r="F2203" s="24">
        <f t="shared" si="206"/>
        <v>9.2704500000000009E-2</v>
      </c>
      <c r="G2203" s="24">
        <f t="shared" si="207"/>
        <v>7.5203520000000024E-2</v>
      </c>
      <c r="H2203" s="24">
        <f t="shared" si="208"/>
        <v>6.7500000000000001E-5</v>
      </c>
      <c r="I2203" s="24">
        <f t="shared" si="209"/>
        <v>0.16797552000000004</v>
      </c>
    </row>
    <row r="2204" spans="1:9" x14ac:dyDescent="0.25">
      <c r="A2204">
        <v>110.1</v>
      </c>
      <c r="B2204">
        <v>0.39400000000000002</v>
      </c>
      <c r="C2204">
        <v>-0.16</v>
      </c>
      <c r="D2204">
        <f t="shared" si="204"/>
        <v>-5.7999999999999996E-2</v>
      </c>
      <c r="E2204">
        <f t="shared" si="205"/>
        <v>0.15700000000000003</v>
      </c>
      <c r="F2204" s="24">
        <f t="shared" si="206"/>
        <v>8.5346999999999992E-2</v>
      </c>
      <c r="G2204" s="24">
        <f t="shared" si="207"/>
        <v>8.0232495000000029E-2</v>
      </c>
      <c r="H2204" s="24">
        <f t="shared" si="208"/>
        <v>1.92E-3</v>
      </c>
      <c r="I2204" s="24">
        <f t="shared" si="209"/>
        <v>0.16749949500000003</v>
      </c>
    </row>
    <row r="2205" spans="1:9" x14ac:dyDescent="0.25">
      <c r="A2205">
        <v>110.15</v>
      </c>
      <c r="B2205">
        <v>0.38300000000000001</v>
      </c>
      <c r="C2205">
        <v>-0.27</v>
      </c>
      <c r="D2205">
        <f t="shared" si="204"/>
        <v>-4.6999999999999986E-2</v>
      </c>
      <c r="E2205">
        <f t="shared" si="205"/>
        <v>0.16800000000000004</v>
      </c>
      <c r="F2205" s="24">
        <f t="shared" si="206"/>
        <v>6.9160499999999972E-2</v>
      </c>
      <c r="G2205" s="24">
        <f t="shared" si="207"/>
        <v>9.186912000000004E-2</v>
      </c>
      <c r="H2205" s="24">
        <f t="shared" si="208"/>
        <v>5.4675000000000001E-3</v>
      </c>
      <c r="I2205" s="24">
        <f t="shared" si="209"/>
        <v>0.16649712</v>
      </c>
    </row>
    <row r="2206" spans="1:9" x14ac:dyDescent="0.25">
      <c r="A2206">
        <v>110.2</v>
      </c>
      <c r="B2206">
        <v>0.36699999999999999</v>
      </c>
      <c r="C2206">
        <v>-0.36</v>
      </c>
      <c r="D2206">
        <f t="shared" si="204"/>
        <v>-3.0999999999999972E-2</v>
      </c>
      <c r="E2206">
        <f t="shared" si="205"/>
        <v>0.18400000000000005</v>
      </c>
      <c r="F2206" s="24">
        <f t="shared" si="206"/>
        <v>4.5616499999999956E-2</v>
      </c>
      <c r="G2206" s="24">
        <f t="shared" si="207"/>
        <v>0.11020128000000005</v>
      </c>
      <c r="H2206" s="24">
        <f t="shared" si="208"/>
        <v>9.7199999999999995E-3</v>
      </c>
      <c r="I2206" s="24">
        <f t="shared" si="209"/>
        <v>0.16553778000000002</v>
      </c>
    </row>
    <row r="2207" spans="1:9" x14ac:dyDescent="0.25">
      <c r="A2207">
        <v>110.25</v>
      </c>
      <c r="B2207">
        <v>0.34799999999999998</v>
      </c>
      <c r="C2207">
        <v>-0.4</v>
      </c>
      <c r="D2207">
        <f t="shared" si="204"/>
        <v>-1.1999999999999955E-2</v>
      </c>
      <c r="E2207">
        <f t="shared" si="205"/>
        <v>0.20300000000000007</v>
      </c>
      <c r="F2207" s="24">
        <f t="shared" si="206"/>
        <v>1.7657999999999934E-2</v>
      </c>
      <c r="G2207" s="24">
        <f t="shared" si="207"/>
        <v>0.1341352950000001</v>
      </c>
      <c r="H2207" s="24">
        <f t="shared" si="208"/>
        <v>1.2000000000000002E-2</v>
      </c>
      <c r="I2207" s="24">
        <f t="shared" si="209"/>
        <v>0.16379329500000003</v>
      </c>
    </row>
    <row r="2208" spans="1:9" x14ac:dyDescent="0.25">
      <c r="A2208">
        <v>110.3</v>
      </c>
      <c r="B2208">
        <v>0.32700000000000001</v>
      </c>
      <c r="C2208">
        <v>-0.41</v>
      </c>
      <c r="D2208">
        <f t="shared" si="204"/>
        <v>9.000000000000008E-3</v>
      </c>
      <c r="E2208">
        <f t="shared" si="205"/>
        <v>0.22400000000000003</v>
      </c>
      <c r="F2208" s="24">
        <f t="shared" si="206"/>
        <v>-1.3243500000000012E-2</v>
      </c>
      <c r="G2208" s="24">
        <f t="shared" si="207"/>
        <v>0.16332288000000003</v>
      </c>
      <c r="H2208" s="24">
        <f t="shared" si="208"/>
        <v>1.2607499999999997E-2</v>
      </c>
      <c r="I2208" s="24">
        <f t="shared" si="209"/>
        <v>0.16268688000000001</v>
      </c>
    </row>
    <row r="2209" spans="1:9" x14ac:dyDescent="0.25">
      <c r="A2209">
        <v>110.35</v>
      </c>
      <c r="B2209">
        <v>0.307</v>
      </c>
      <c r="C2209">
        <v>-0.37</v>
      </c>
      <c r="D2209">
        <f t="shared" si="204"/>
        <v>2.9000000000000026E-2</v>
      </c>
      <c r="E2209">
        <f t="shared" si="205"/>
        <v>0.24400000000000005</v>
      </c>
      <c r="F2209" s="24">
        <f t="shared" si="206"/>
        <v>-4.2673500000000045E-2</v>
      </c>
      <c r="G2209" s="24">
        <f t="shared" si="207"/>
        <v>0.19378968000000008</v>
      </c>
      <c r="H2209" s="24">
        <f t="shared" si="208"/>
        <v>1.0267499999999999E-2</v>
      </c>
      <c r="I2209" s="24">
        <f t="shared" si="209"/>
        <v>0.16138368000000003</v>
      </c>
    </row>
    <row r="2210" spans="1:9" x14ac:dyDescent="0.25">
      <c r="A2210">
        <v>110.4</v>
      </c>
      <c r="B2210">
        <v>0.28899999999999998</v>
      </c>
      <c r="C2210">
        <v>-0.28999999999999998</v>
      </c>
      <c r="D2210">
        <f t="shared" si="204"/>
        <v>4.7000000000000042E-2</v>
      </c>
      <c r="E2210">
        <f t="shared" si="205"/>
        <v>0.26200000000000007</v>
      </c>
      <c r="F2210" s="24">
        <f t="shared" si="206"/>
        <v>-6.9160500000000055E-2</v>
      </c>
      <c r="G2210" s="24">
        <f t="shared" si="207"/>
        <v>0.22343622000000013</v>
      </c>
      <c r="H2210" s="24">
        <f t="shared" si="208"/>
        <v>6.3074999999999997E-3</v>
      </c>
      <c r="I2210" s="24">
        <f t="shared" si="209"/>
        <v>0.16058322000000005</v>
      </c>
    </row>
    <row r="2211" spans="1:9" x14ac:dyDescent="0.25">
      <c r="A2211">
        <v>110.45</v>
      </c>
      <c r="B2211">
        <v>0.27700000000000002</v>
      </c>
      <c r="C2211">
        <v>-0.18</v>
      </c>
      <c r="D2211">
        <f t="shared" si="204"/>
        <v>5.8999999999999997E-2</v>
      </c>
      <c r="E2211">
        <f t="shared" si="205"/>
        <v>0.27400000000000002</v>
      </c>
      <c r="F2211" s="24">
        <f t="shared" si="206"/>
        <v>-8.6818499999999993E-2</v>
      </c>
      <c r="G2211" s="24">
        <f t="shared" si="207"/>
        <v>0.24437238000000006</v>
      </c>
      <c r="H2211" s="24">
        <f t="shared" si="208"/>
        <v>2.4299999999999999E-3</v>
      </c>
      <c r="I2211" s="24">
        <f t="shared" si="209"/>
        <v>0.15998388000000005</v>
      </c>
    </row>
    <row r="2212" spans="1:9" x14ac:dyDescent="0.25">
      <c r="A2212">
        <v>110.5</v>
      </c>
      <c r="B2212">
        <v>0.27100000000000002</v>
      </c>
      <c r="C2212">
        <v>-0.06</v>
      </c>
      <c r="D2212">
        <f t="shared" si="204"/>
        <v>6.5000000000000002E-2</v>
      </c>
      <c r="E2212">
        <f t="shared" si="205"/>
        <v>0.28000000000000003</v>
      </c>
      <c r="F2212" s="24">
        <f t="shared" si="206"/>
        <v>-9.564750000000001E-2</v>
      </c>
      <c r="G2212" s="24">
        <f t="shared" si="207"/>
        <v>0.25519200000000003</v>
      </c>
      <c r="H2212" s="24">
        <f t="shared" si="208"/>
        <v>2.7E-4</v>
      </c>
      <c r="I2212" s="24">
        <f t="shared" si="209"/>
        <v>0.15981450000000003</v>
      </c>
    </row>
    <row r="2213" spans="1:9" x14ac:dyDescent="0.25">
      <c r="A2213">
        <v>110.55</v>
      </c>
      <c r="B2213">
        <v>0.27100000000000002</v>
      </c>
      <c r="C2213">
        <v>7.0000000000000007E-2</v>
      </c>
      <c r="D2213">
        <f t="shared" si="204"/>
        <v>6.5000000000000002E-2</v>
      </c>
      <c r="E2213">
        <f t="shared" si="205"/>
        <v>0.28000000000000003</v>
      </c>
      <c r="F2213" s="24">
        <f t="shared" si="206"/>
        <v>-9.564750000000001E-2</v>
      </c>
      <c r="G2213" s="24">
        <f t="shared" si="207"/>
        <v>0.25519200000000003</v>
      </c>
      <c r="H2213" s="24">
        <f t="shared" si="208"/>
        <v>3.6750000000000004E-4</v>
      </c>
      <c r="I2213" s="24">
        <f t="shared" si="209"/>
        <v>0.15991200000000003</v>
      </c>
    </row>
    <row r="2214" spans="1:9" x14ac:dyDescent="0.25">
      <c r="A2214">
        <v>110.6</v>
      </c>
      <c r="B2214">
        <v>0.27900000000000003</v>
      </c>
      <c r="C2214">
        <v>0.21</v>
      </c>
      <c r="D2214">
        <f t="shared" si="204"/>
        <v>5.6999999999999995E-2</v>
      </c>
      <c r="E2214">
        <f t="shared" si="205"/>
        <v>0.27200000000000002</v>
      </c>
      <c r="F2214" s="24">
        <f t="shared" si="206"/>
        <v>-8.3875499999999992E-2</v>
      </c>
      <c r="G2214" s="24">
        <f t="shared" si="207"/>
        <v>0.24081792000000002</v>
      </c>
      <c r="H2214" s="24">
        <f t="shared" si="208"/>
        <v>3.3074999999999992E-3</v>
      </c>
      <c r="I2214" s="24">
        <f t="shared" si="209"/>
        <v>0.16024992000000002</v>
      </c>
    </row>
    <row r="2215" spans="1:9" x14ac:dyDescent="0.25">
      <c r="A2215">
        <v>110.65</v>
      </c>
      <c r="B2215">
        <v>0.29199999999999998</v>
      </c>
      <c r="C2215">
        <v>0.31</v>
      </c>
      <c r="D2215">
        <f t="shared" si="204"/>
        <v>4.4000000000000039E-2</v>
      </c>
      <c r="E2215">
        <f t="shared" si="205"/>
        <v>0.25900000000000006</v>
      </c>
      <c r="F2215" s="24">
        <f t="shared" si="206"/>
        <v>-6.4746000000000067E-2</v>
      </c>
      <c r="G2215" s="24">
        <f t="shared" si="207"/>
        <v>0.21834865500000009</v>
      </c>
      <c r="H2215" s="24">
        <f t="shared" si="208"/>
        <v>7.2075000000000004E-3</v>
      </c>
      <c r="I2215" s="24">
        <f t="shared" si="209"/>
        <v>0.16081015500000004</v>
      </c>
    </row>
    <row r="2216" spans="1:9" x14ac:dyDescent="0.25">
      <c r="A2216">
        <v>110.7</v>
      </c>
      <c r="B2216">
        <v>0.31</v>
      </c>
      <c r="C2216">
        <v>0.38</v>
      </c>
      <c r="D2216">
        <f t="shared" si="204"/>
        <v>2.6000000000000023E-2</v>
      </c>
      <c r="E2216">
        <f t="shared" si="205"/>
        <v>0.24100000000000005</v>
      </c>
      <c r="F2216" s="24">
        <f t="shared" si="206"/>
        <v>-3.8259000000000036E-2</v>
      </c>
      <c r="G2216" s="24">
        <f t="shared" si="207"/>
        <v>0.18905365500000007</v>
      </c>
      <c r="H2216" s="24">
        <f t="shared" si="208"/>
        <v>1.0829999999999999E-2</v>
      </c>
      <c r="I2216" s="24">
        <f t="shared" si="209"/>
        <v>0.16162465500000003</v>
      </c>
    </row>
    <row r="2217" spans="1:9" x14ac:dyDescent="0.25">
      <c r="A2217">
        <v>110.75</v>
      </c>
      <c r="B2217">
        <v>0.33</v>
      </c>
      <c r="C2217">
        <v>0.41</v>
      </c>
      <c r="D2217">
        <f t="shared" si="204"/>
        <v>6.0000000000000053E-3</v>
      </c>
      <c r="E2217">
        <f t="shared" si="205"/>
        <v>0.22100000000000003</v>
      </c>
      <c r="F2217" s="24">
        <f t="shared" si="206"/>
        <v>-8.829000000000007E-3</v>
      </c>
      <c r="G2217" s="24">
        <f t="shared" si="207"/>
        <v>0.15897745500000005</v>
      </c>
      <c r="H2217" s="24">
        <f t="shared" si="208"/>
        <v>1.2607499999999997E-2</v>
      </c>
      <c r="I2217" s="24">
        <f t="shared" si="209"/>
        <v>0.16275595500000004</v>
      </c>
    </row>
    <row r="2218" spans="1:9" x14ac:dyDescent="0.25">
      <c r="A2218">
        <v>110.8</v>
      </c>
      <c r="B2218">
        <v>0.35099999999999998</v>
      </c>
      <c r="C2218">
        <v>0.4</v>
      </c>
      <c r="D2218">
        <f t="shared" si="204"/>
        <v>-1.4999999999999958E-2</v>
      </c>
      <c r="E2218">
        <f t="shared" si="205"/>
        <v>0.20000000000000007</v>
      </c>
      <c r="F2218" s="24">
        <f t="shared" si="206"/>
        <v>2.2072499999999939E-2</v>
      </c>
      <c r="G2218" s="24">
        <f t="shared" si="207"/>
        <v>0.13020000000000009</v>
      </c>
      <c r="H2218" s="24">
        <f t="shared" si="208"/>
        <v>1.2000000000000002E-2</v>
      </c>
      <c r="I2218" s="24">
        <f t="shared" si="209"/>
        <v>0.16427250000000004</v>
      </c>
    </row>
    <row r="2219" spans="1:9" x14ac:dyDescent="0.25">
      <c r="A2219">
        <v>110.85</v>
      </c>
      <c r="B2219">
        <v>0.37</v>
      </c>
      <c r="C2219">
        <v>0.34</v>
      </c>
      <c r="D2219">
        <f t="shared" si="204"/>
        <v>-3.3999999999999975E-2</v>
      </c>
      <c r="E2219">
        <f t="shared" si="205"/>
        <v>0.18100000000000005</v>
      </c>
      <c r="F2219" s="24">
        <f t="shared" si="206"/>
        <v>5.0030999999999964E-2</v>
      </c>
      <c r="G2219" s="24">
        <f t="shared" si="207"/>
        <v>0.10663705500000006</v>
      </c>
      <c r="H2219" s="24">
        <f t="shared" si="208"/>
        <v>8.6700000000000006E-3</v>
      </c>
      <c r="I2219" s="24">
        <f t="shared" si="209"/>
        <v>0.16533805500000004</v>
      </c>
    </row>
    <row r="2220" spans="1:9" x14ac:dyDescent="0.25">
      <c r="A2220">
        <v>110.9</v>
      </c>
      <c r="B2220">
        <v>0.38500000000000001</v>
      </c>
      <c r="C2220">
        <v>0.25</v>
      </c>
      <c r="D2220">
        <f t="shared" si="204"/>
        <v>-4.8999999999999988E-2</v>
      </c>
      <c r="E2220">
        <f t="shared" si="205"/>
        <v>0.16600000000000004</v>
      </c>
      <c r="F2220" s="24">
        <f t="shared" si="206"/>
        <v>7.2103499999999987E-2</v>
      </c>
      <c r="G2220" s="24">
        <f t="shared" si="207"/>
        <v>8.9694780000000029E-2</v>
      </c>
      <c r="H2220" s="24">
        <f t="shared" si="208"/>
        <v>4.6874999999999998E-3</v>
      </c>
      <c r="I2220" s="24">
        <f t="shared" si="209"/>
        <v>0.16648578000000003</v>
      </c>
    </row>
    <row r="2221" spans="1:9" x14ac:dyDescent="0.25">
      <c r="A2221">
        <v>110.95</v>
      </c>
      <c r="B2221">
        <v>0.39500000000000002</v>
      </c>
      <c r="C2221">
        <v>0.13</v>
      </c>
      <c r="D2221">
        <f t="shared" si="204"/>
        <v>-5.8999999999999997E-2</v>
      </c>
      <c r="E2221">
        <f t="shared" si="205"/>
        <v>0.15600000000000003</v>
      </c>
      <c r="F2221" s="24">
        <f t="shared" si="206"/>
        <v>8.6818499999999993E-2</v>
      </c>
      <c r="G2221" s="24">
        <f t="shared" si="207"/>
        <v>7.9213680000000022E-2</v>
      </c>
      <c r="H2221" s="24">
        <f t="shared" si="208"/>
        <v>1.2675000000000002E-3</v>
      </c>
      <c r="I2221" s="24">
        <f t="shared" si="209"/>
        <v>0.16729968000000003</v>
      </c>
    </row>
    <row r="2222" spans="1:9" x14ac:dyDescent="0.25">
      <c r="A2222">
        <v>111</v>
      </c>
      <c r="B2222">
        <v>0.39800000000000002</v>
      </c>
      <c r="C2222" s="25">
        <v>5.9699999999999998E-4</v>
      </c>
      <c r="D2222">
        <f t="shared" si="204"/>
        <v>-6.2E-2</v>
      </c>
      <c r="E2222">
        <f t="shared" si="205"/>
        <v>0.15300000000000002</v>
      </c>
      <c r="F2222" s="24">
        <f t="shared" si="206"/>
        <v>9.1232999999999995E-2</v>
      </c>
      <c r="G2222" s="24">
        <f t="shared" si="207"/>
        <v>7.6196295000000011E-2</v>
      </c>
      <c r="H2222" s="24">
        <f t="shared" si="208"/>
        <v>2.6730674999999999E-8</v>
      </c>
      <c r="I2222" s="24">
        <f t="shared" si="209"/>
        <v>0.16742932173067501</v>
      </c>
    </row>
    <row r="2223" spans="1:9" x14ac:dyDescent="0.25">
      <c r="A2223">
        <v>111.05</v>
      </c>
      <c r="B2223">
        <v>0.39500000000000002</v>
      </c>
      <c r="C2223">
        <v>-0.13</v>
      </c>
      <c r="D2223">
        <f t="shared" si="204"/>
        <v>-5.8999999999999997E-2</v>
      </c>
      <c r="E2223">
        <f t="shared" si="205"/>
        <v>0.15600000000000003</v>
      </c>
      <c r="F2223" s="24">
        <f t="shared" si="206"/>
        <v>8.6818499999999993E-2</v>
      </c>
      <c r="G2223" s="24">
        <f t="shared" si="207"/>
        <v>7.9213680000000022E-2</v>
      </c>
      <c r="H2223" s="24">
        <f t="shared" si="208"/>
        <v>1.2675000000000002E-3</v>
      </c>
      <c r="I2223" s="24">
        <f t="shared" si="209"/>
        <v>0.16729968000000003</v>
      </c>
    </row>
    <row r="2224" spans="1:9" x14ac:dyDescent="0.25">
      <c r="A2224">
        <v>111.1</v>
      </c>
      <c r="B2224">
        <v>0.38600000000000001</v>
      </c>
      <c r="C2224">
        <v>-0.25</v>
      </c>
      <c r="D2224">
        <f t="shared" si="204"/>
        <v>-4.9999999999999989E-2</v>
      </c>
      <c r="E2224">
        <f t="shared" si="205"/>
        <v>0.16500000000000004</v>
      </c>
      <c r="F2224" s="24">
        <f t="shared" si="206"/>
        <v>7.3574999999999988E-2</v>
      </c>
      <c r="G2224" s="24">
        <f t="shared" si="207"/>
        <v>8.861737500000004E-2</v>
      </c>
      <c r="H2224" s="24">
        <f t="shared" si="208"/>
        <v>4.6874999999999998E-3</v>
      </c>
      <c r="I2224" s="24">
        <f t="shared" si="209"/>
        <v>0.16687987500000004</v>
      </c>
    </row>
    <row r="2225" spans="1:9" x14ac:dyDescent="0.25">
      <c r="A2225">
        <v>111.15</v>
      </c>
      <c r="B2225">
        <v>0.371</v>
      </c>
      <c r="C2225">
        <v>-0.34</v>
      </c>
      <c r="D2225">
        <f t="shared" si="204"/>
        <v>-3.4999999999999976E-2</v>
      </c>
      <c r="E2225">
        <f t="shared" si="205"/>
        <v>0.18000000000000005</v>
      </c>
      <c r="F2225" s="24">
        <f t="shared" si="206"/>
        <v>5.1502499999999965E-2</v>
      </c>
      <c r="G2225" s="24">
        <f t="shared" si="207"/>
        <v>0.10546200000000006</v>
      </c>
      <c r="H2225" s="24">
        <f t="shared" si="208"/>
        <v>8.6700000000000006E-3</v>
      </c>
      <c r="I2225" s="24">
        <f t="shared" si="209"/>
        <v>0.16563450000000002</v>
      </c>
    </row>
    <row r="2226" spans="1:9" x14ac:dyDescent="0.25">
      <c r="A2226">
        <v>111.2</v>
      </c>
      <c r="B2226">
        <v>0.35199999999999998</v>
      </c>
      <c r="C2226">
        <v>-0.39</v>
      </c>
      <c r="D2226">
        <f t="shared" si="204"/>
        <v>-1.5999999999999959E-2</v>
      </c>
      <c r="E2226">
        <f t="shared" si="205"/>
        <v>0.19900000000000007</v>
      </c>
      <c r="F2226" s="24">
        <f t="shared" si="206"/>
        <v>2.354399999999994E-2</v>
      </c>
      <c r="G2226" s="24">
        <f t="shared" si="207"/>
        <v>0.12890125500000008</v>
      </c>
      <c r="H2226" s="24">
        <f t="shared" si="208"/>
        <v>1.1407500000000001E-2</v>
      </c>
      <c r="I2226" s="24">
        <f t="shared" si="209"/>
        <v>0.16385275500000002</v>
      </c>
    </row>
    <row r="2227" spans="1:9" x14ac:dyDescent="0.25">
      <c r="A2227">
        <v>111.25</v>
      </c>
      <c r="B2227">
        <v>0.33100000000000002</v>
      </c>
      <c r="C2227">
        <v>-0.41</v>
      </c>
      <c r="D2227">
        <f t="shared" si="204"/>
        <v>5.0000000000000044E-3</v>
      </c>
      <c r="E2227">
        <f t="shared" si="205"/>
        <v>0.22000000000000003</v>
      </c>
      <c r="F2227" s="24">
        <f t="shared" si="206"/>
        <v>-7.3575000000000073E-3</v>
      </c>
      <c r="G2227" s="24">
        <f t="shared" si="207"/>
        <v>0.15754200000000004</v>
      </c>
      <c r="H2227" s="24">
        <f t="shared" si="208"/>
        <v>1.2607499999999997E-2</v>
      </c>
      <c r="I2227" s="24">
        <f t="shared" si="209"/>
        <v>0.16279200000000002</v>
      </c>
    </row>
    <row r="2228" spans="1:9" x14ac:dyDescent="0.25">
      <c r="A2228">
        <v>111.3</v>
      </c>
      <c r="B2228">
        <v>0.311</v>
      </c>
      <c r="C2228">
        <v>-0.38</v>
      </c>
      <c r="D2228">
        <f t="shared" si="204"/>
        <v>2.5000000000000022E-2</v>
      </c>
      <c r="E2228">
        <f t="shared" si="205"/>
        <v>0.24000000000000005</v>
      </c>
      <c r="F2228" s="24">
        <f t="shared" si="206"/>
        <v>-3.6787500000000035E-2</v>
      </c>
      <c r="G2228" s="24">
        <f t="shared" si="207"/>
        <v>0.18748800000000004</v>
      </c>
      <c r="H2228" s="24">
        <f t="shared" si="208"/>
        <v>1.0829999999999999E-2</v>
      </c>
      <c r="I2228" s="24">
        <f t="shared" si="209"/>
        <v>0.16153050000000002</v>
      </c>
    </row>
    <row r="2229" spans="1:9" x14ac:dyDescent="0.25">
      <c r="A2229">
        <v>111.35</v>
      </c>
      <c r="B2229">
        <v>0.29299999999999998</v>
      </c>
      <c r="C2229">
        <v>-0.31</v>
      </c>
      <c r="D2229">
        <f t="shared" si="204"/>
        <v>4.3000000000000038E-2</v>
      </c>
      <c r="E2229">
        <f t="shared" si="205"/>
        <v>0.25800000000000006</v>
      </c>
      <c r="F2229" s="24">
        <f t="shared" si="206"/>
        <v>-6.3274500000000053E-2</v>
      </c>
      <c r="G2229" s="24">
        <f t="shared" si="207"/>
        <v>0.21666582000000006</v>
      </c>
      <c r="H2229" s="24">
        <f t="shared" si="208"/>
        <v>7.2075000000000004E-3</v>
      </c>
      <c r="I2229" s="24">
        <f t="shared" si="209"/>
        <v>0.16059882</v>
      </c>
    </row>
    <row r="2230" spans="1:9" x14ac:dyDescent="0.25">
      <c r="A2230">
        <v>111.4</v>
      </c>
      <c r="B2230">
        <v>0.28000000000000003</v>
      </c>
      <c r="C2230">
        <v>-0.21</v>
      </c>
      <c r="D2230">
        <f t="shared" si="204"/>
        <v>5.5999999999999994E-2</v>
      </c>
      <c r="E2230">
        <f t="shared" si="205"/>
        <v>0.27100000000000002</v>
      </c>
      <c r="F2230" s="24">
        <f t="shared" si="206"/>
        <v>-8.2404000000000005E-2</v>
      </c>
      <c r="G2230" s="24">
        <f t="shared" si="207"/>
        <v>0.23905045500000002</v>
      </c>
      <c r="H2230" s="24">
        <f t="shared" si="208"/>
        <v>3.3074999999999992E-3</v>
      </c>
      <c r="I2230" s="24">
        <f t="shared" si="209"/>
        <v>0.15995395500000001</v>
      </c>
    </row>
    <row r="2231" spans="1:9" x14ac:dyDescent="0.25">
      <c r="A2231">
        <v>111.45</v>
      </c>
      <c r="B2231">
        <v>0.27300000000000002</v>
      </c>
      <c r="C2231">
        <v>-0.09</v>
      </c>
      <c r="D2231">
        <f t="shared" si="204"/>
        <v>6.3E-2</v>
      </c>
      <c r="E2231">
        <f t="shared" si="205"/>
        <v>0.27800000000000002</v>
      </c>
      <c r="F2231" s="24">
        <f t="shared" si="206"/>
        <v>-9.2704500000000009E-2</v>
      </c>
      <c r="G2231" s="24">
        <f t="shared" si="207"/>
        <v>0.25155942000000003</v>
      </c>
      <c r="H2231" s="24">
        <f t="shared" si="208"/>
        <v>6.0749999999999997E-4</v>
      </c>
      <c r="I2231" s="24">
        <f t="shared" si="209"/>
        <v>0.15946242000000002</v>
      </c>
    </row>
    <row r="2232" spans="1:9" x14ac:dyDescent="0.25">
      <c r="A2232">
        <v>111.5</v>
      </c>
      <c r="B2232">
        <v>0.27100000000000002</v>
      </c>
      <c r="C2232">
        <v>0.04</v>
      </c>
      <c r="D2232">
        <f t="shared" si="204"/>
        <v>6.5000000000000002E-2</v>
      </c>
      <c r="E2232">
        <f t="shared" si="205"/>
        <v>0.28000000000000003</v>
      </c>
      <c r="F2232" s="24">
        <f t="shared" si="206"/>
        <v>-9.564750000000001E-2</v>
      </c>
      <c r="G2232" s="24">
        <f t="shared" si="207"/>
        <v>0.25519200000000003</v>
      </c>
      <c r="H2232" s="24">
        <f t="shared" si="208"/>
        <v>1.2E-4</v>
      </c>
      <c r="I2232" s="24">
        <f t="shared" si="209"/>
        <v>0.15966450000000004</v>
      </c>
    </row>
    <row r="2233" spans="1:9" x14ac:dyDescent="0.25">
      <c r="A2233">
        <v>111.55</v>
      </c>
      <c r="B2233">
        <v>0.27700000000000002</v>
      </c>
      <c r="C2233">
        <v>0.18</v>
      </c>
      <c r="D2233">
        <f t="shared" si="204"/>
        <v>5.8999999999999997E-2</v>
      </c>
      <c r="E2233">
        <f t="shared" si="205"/>
        <v>0.27400000000000002</v>
      </c>
      <c r="F2233" s="24">
        <f t="shared" si="206"/>
        <v>-8.6818499999999993E-2</v>
      </c>
      <c r="G2233" s="24">
        <f t="shared" si="207"/>
        <v>0.24437238000000006</v>
      </c>
      <c r="H2233" s="24">
        <f t="shared" si="208"/>
        <v>2.4299999999999999E-3</v>
      </c>
      <c r="I2233" s="24">
        <f t="shared" si="209"/>
        <v>0.15998388000000005</v>
      </c>
    </row>
    <row r="2234" spans="1:9" x14ac:dyDescent="0.25">
      <c r="A2234">
        <v>111.6</v>
      </c>
      <c r="B2234">
        <v>0.28899999999999998</v>
      </c>
      <c r="C2234">
        <v>0.28999999999999998</v>
      </c>
      <c r="D2234">
        <f t="shared" si="204"/>
        <v>4.7000000000000042E-2</v>
      </c>
      <c r="E2234">
        <f t="shared" si="205"/>
        <v>0.26200000000000007</v>
      </c>
      <c r="F2234" s="24">
        <f t="shared" si="206"/>
        <v>-6.9160500000000055E-2</v>
      </c>
      <c r="G2234" s="24">
        <f t="shared" si="207"/>
        <v>0.22343622000000013</v>
      </c>
      <c r="H2234" s="24">
        <f t="shared" si="208"/>
        <v>6.3074999999999997E-3</v>
      </c>
      <c r="I2234" s="24">
        <f t="shared" si="209"/>
        <v>0.16058322000000005</v>
      </c>
    </row>
    <row r="2235" spans="1:9" x14ac:dyDescent="0.25">
      <c r="A2235">
        <v>111.65</v>
      </c>
      <c r="B2235">
        <v>0.30599999999999999</v>
      </c>
      <c r="C2235">
        <v>0.36</v>
      </c>
      <c r="D2235">
        <f t="shared" si="204"/>
        <v>3.0000000000000027E-2</v>
      </c>
      <c r="E2235">
        <f t="shared" si="205"/>
        <v>0.24500000000000005</v>
      </c>
      <c r="F2235" s="24">
        <f t="shared" si="206"/>
        <v>-4.4145000000000038E-2</v>
      </c>
      <c r="G2235" s="24">
        <f t="shared" si="207"/>
        <v>0.19538137500000008</v>
      </c>
      <c r="H2235" s="24">
        <f t="shared" si="208"/>
        <v>9.7199999999999995E-3</v>
      </c>
      <c r="I2235" s="24">
        <f t="shared" si="209"/>
        <v>0.16095637500000004</v>
      </c>
    </row>
    <row r="2236" spans="1:9" x14ac:dyDescent="0.25">
      <c r="A2236">
        <v>111.7</v>
      </c>
      <c r="B2236">
        <v>0.32600000000000001</v>
      </c>
      <c r="C2236">
        <v>0.41</v>
      </c>
      <c r="D2236">
        <f t="shared" si="204"/>
        <v>1.0000000000000009E-2</v>
      </c>
      <c r="E2236">
        <f t="shared" si="205"/>
        <v>0.22500000000000003</v>
      </c>
      <c r="F2236" s="24">
        <f t="shared" si="206"/>
        <v>-1.4715000000000015E-2</v>
      </c>
      <c r="G2236" s="24">
        <f t="shared" si="207"/>
        <v>0.16478437500000004</v>
      </c>
      <c r="H2236" s="24">
        <f t="shared" si="208"/>
        <v>1.2607499999999997E-2</v>
      </c>
      <c r="I2236" s="24">
        <f t="shared" si="209"/>
        <v>0.16267687500000003</v>
      </c>
    </row>
    <row r="2237" spans="1:9" x14ac:dyDescent="0.25">
      <c r="A2237">
        <v>111.75</v>
      </c>
      <c r="B2237">
        <v>0.34599999999999997</v>
      </c>
      <c r="C2237">
        <v>0.4</v>
      </c>
      <c r="D2237">
        <f t="shared" si="204"/>
        <v>-9.9999999999999534E-3</v>
      </c>
      <c r="E2237">
        <f t="shared" si="205"/>
        <v>0.20500000000000007</v>
      </c>
      <c r="F2237" s="24">
        <f t="shared" si="206"/>
        <v>1.4714999999999931E-2</v>
      </c>
      <c r="G2237" s="24">
        <f t="shared" si="207"/>
        <v>0.13679137500000008</v>
      </c>
      <c r="H2237" s="24">
        <f t="shared" si="208"/>
        <v>1.2000000000000002E-2</v>
      </c>
      <c r="I2237" s="24">
        <f t="shared" si="209"/>
        <v>0.16350637500000001</v>
      </c>
    </row>
    <row r="2238" spans="1:9" x14ac:dyDescent="0.25">
      <c r="A2238">
        <v>111.8</v>
      </c>
      <c r="B2238">
        <v>0.36599999999999999</v>
      </c>
      <c r="C2238">
        <v>0.36</v>
      </c>
      <c r="D2238">
        <f t="shared" si="204"/>
        <v>-2.9999999999999971E-2</v>
      </c>
      <c r="E2238">
        <f t="shared" si="205"/>
        <v>0.18500000000000005</v>
      </c>
      <c r="F2238" s="24">
        <f t="shared" si="206"/>
        <v>4.4144999999999955E-2</v>
      </c>
      <c r="G2238" s="24">
        <f t="shared" si="207"/>
        <v>0.11140237500000005</v>
      </c>
      <c r="H2238" s="24">
        <f t="shared" si="208"/>
        <v>9.7199999999999995E-3</v>
      </c>
      <c r="I2238" s="24">
        <f t="shared" si="209"/>
        <v>0.16526737500000002</v>
      </c>
    </row>
    <row r="2239" spans="1:9" x14ac:dyDescent="0.25">
      <c r="A2239">
        <v>111.85</v>
      </c>
      <c r="B2239">
        <v>0.38200000000000001</v>
      </c>
      <c r="C2239">
        <v>0.27</v>
      </c>
      <c r="D2239">
        <f t="shared" si="204"/>
        <v>-4.5999999999999985E-2</v>
      </c>
      <c r="E2239">
        <f t="shared" si="205"/>
        <v>0.16900000000000004</v>
      </c>
      <c r="F2239" s="24">
        <f t="shared" si="206"/>
        <v>6.7688999999999971E-2</v>
      </c>
      <c r="G2239" s="24">
        <f t="shared" si="207"/>
        <v>9.2966055000000047E-2</v>
      </c>
      <c r="H2239" s="24">
        <f t="shared" si="208"/>
        <v>5.4675000000000001E-3</v>
      </c>
      <c r="I2239" s="24">
        <f t="shared" si="209"/>
        <v>0.16612255500000001</v>
      </c>
    </row>
    <row r="2240" spans="1:9" x14ac:dyDescent="0.25">
      <c r="A2240">
        <v>111.9</v>
      </c>
      <c r="B2240">
        <v>0.39300000000000002</v>
      </c>
      <c r="C2240">
        <v>0.16</v>
      </c>
      <c r="D2240">
        <f t="shared" si="204"/>
        <v>-5.6999999999999995E-2</v>
      </c>
      <c r="E2240">
        <f t="shared" si="205"/>
        <v>0.15800000000000003</v>
      </c>
      <c r="F2240" s="24">
        <f t="shared" si="206"/>
        <v>8.3875499999999992E-2</v>
      </c>
      <c r="G2240" s="24">
        <f t="shared" si="207"/>
        <v>8.1257820000000036E-2</v>
      </c>
      <c r="H2240" s="24">
        <f t="shared" si="208"/>
        <v>1.92E-3</v>
      </c>
      <c r="I2240" s="24">
        <f t="shared" si="209"/>
        <v>0.16705332000000003</v>
      </c>
    </row>
    <row r="2241" spans="1:9" x14ac:dyDescent="0.25">
      <c r="A2241">
        <v>111.95</v>
      </c>
      <c r="B2241">
        <v>0.39800000000000002</v>
      </c>
      <c r="C2241">
        <v>0.03</v>
      </c>
      <c r="D2241">
        <f t="shared" si="204"/>
        <v>-6.2E-2</v>
      </c>
      <c r="E2241">
        <f t="shared" si="205"/>
        <v>0.15300000000000002</v>
      </c>
      <c r="F2241" s="24">
        <f t="shared" si="206"/>
        <v>9.1232999999999995E-2</v>
      </c>
      <c r="G2241" s="24">
        <f t="shared" si="207"/>
        <v>7.6196295000000011E-2</v>
      </c>
      <c r="H2241" s="24">
        <f t="shared" si="208"/>
        <v>6.7500000000000001E-5</v>
      </c>
      <c r="I2241" s="24">
        <f t="shared" si="209"/>
        <v>0.167496795</v>
      </c>
    </row>
    <row r="2242" spans="1:9" x14ac:dyDescent="0.25">
      <c r="A2242">
        <v>112</v>
      </c>
      <c r="B2242">
        <v>0.39600000000000002</v>
      </c>
      <c r="C2242">
        <v>-0.1</v>
      </c>
      <c r="D2242">
        <f t="shared" si="204"/>
        <v>-0.06</v>
      </c>
      <c r="E2242">
        <f t="shared" si="205"/>
        <v>0.15500000000000003</v>
      </c>
      <c r="F2242" s="24">
        <f t="shared" si="206"/>
        <v>8.8289999999999993E-2</v>
      </c>
      <c r="G2242" s="24">
        <f t="shared" si="207"/>
        <v>7.8201375000000017E-2</v>
      </c>
      <c r="H2242" s="24">
        <f t="shared" si="208"/>
        <v>7.5000000000000012E-4</v>
      </c>
      <c r="I2242" s="24">
        <f t="shared" si="209"/>
        <v>0.167241375</v>
      </c>
    </row>
    <row r="2243" spans="1:9" x14ac:dyDescent="0.25">
      <c r="A2243">
        <v>112.05</v>
      </c>
      <c r="B2243">
        <v>0.38800000000000001</v>
      </c>
      <c r="C2243">
        <v>-0.22</v>
      </c>
      <c r="D2243">
        <f t="shared" ref="D2243:D2306" si="210">springEq - B2243</f>
        <v>-5.1999999999999991E-2</v>
      </c>
      <c r="E2243">
        <f t="shared" ref="E2243:E2306" si="211">springNs - B2243</f>
        <v>0.16300000000000003</v>
      </c>
      <c r="F2243" s="24">
        <f t="shared" ref="F2243:F2306" si="212">D2243*massPrev*gravity</f>
        <v>7.6517999999999989E-2</v>
      </c>
      <c r="G2243" s="24">
        <f t="shared" ref="G2243:G2306" si="213">POWER(E2243,2)*0.5*springConst</f>
        <v>8.6482095000000023E-2</v>
      </c>
      <c r="H2243" s="24">
        <f t="shared" ref="H2243:H2306" si="214">POWER(C2243,2)*0.5*massPrev</f>
        <v>3.6299999999999995E-3</v>
      </c>
      <c r="I2243" s="24">
        <f t="shared" si="209"/>
        <v>0.16663009500000001</v>
      </c>
    </row>
    <row r="2244" spans="1:9" x14ac:dyDescent="0.25">
      <c r="A2244">
        <v>112.1</v>
      </c>
      <c r="B2244">
        <v>0.374</v>
      </c>
      <c r="C2244">
        <v>-0.32</v>
      </c>
      <c r="D2244">
        <f t="shared" si="210"/>
        <v>-3.7999999999999978E-2</v>
      </c>
      <c r="E2244">
        <f t="shared" si="211"/>
        <v>0.17700000000000005</v>
      </c>
      <c r="F2244" s="24">
        <f t="shared" si="212"/>
        <v>5.5916999999999974E-2</v>
      </c>
      <c r="G2244" s="24">
        <f t="shared" si="213"/>
        <v>0.10197589500000005</v>
      </c>
      <c r="H2244" s="24">
        <f t="shared" si="214"/>
        <v>7.6800000000000002E-3</v>
      </c>
      <c r="I2244" s="24">
        <f t="shared" ref="I2244:I2307" si="215">F2244+G2244+H2244</f>
        <v>0.16557289500000003</v>
      </c>
    </row>
    <row r="2245" spans="1:9" x14ac:dyDescent="0.25">
      <c r="A2245">
        <v>112.15</v>
      </c>
      <c r="B2245">
        <v>0.35599999999999998</v>
      </c>
      <c r="C2245">
        <v>-0.38</v>
      </c>
      <c r="D2245">
        <f t="shared" si="210"/>
        <v>-1.9999999999999962E-2</v>
      </c>
      <c r="E2245">
        <f t="shared" si="211"/>
        <v>0.19500000000000006</v>
      </c>
      <c r="F2245" s="24">
        <f t="shared" si="212"/>
        <v>2.9429999999999946E-2</v>
      </c>
      <c r="G2245" s="24">
        <f t="shared" si="213"/>
        <v>0.12377137500000007</v>
      </c>
      <c r="H2245" s="24">
        <f t="shared" si="214"/>
        <v>1.0829999999999999E-2</v>
      </c>
      <c r="I2245" s="24">
        <f t="shared" si="215"/>
        <v>0.16403137500000003</v>
      </c>
    </row>
    <row r="2246" spans="1:9" x14ac:dyDescent="0.25">
      <c r="A2246">
        <v>112.2</v>
      </c>
      <c r="B2246">
        <v>0.33600000000000002</v>
      </c>
      <c r="C2246">
        <v>-0.41</v>
      </c>
      <c r="D2246">
        <f t="shared" si="210"/>
        <v>0</v>
      </c>
      <c r="E2246">
        <f t="shared" si="211"/>
        <v>0.21500000000000002</v>
      </c>
      <c r="F2246" s="24">
        <f t="shared" si="212"/>
        <v>0</v>
      </c>
      <c r="G2246" s="24">
        <f t="shared" si="213"/>
        <v>0.15046237500000004</v>
      </c>
      <c r="H2246" s="24">
        <f t="shared" si="214"/>
        <v>1.2607499999999997E-2</v>
      </c>
      <c r="I2246" s="24">
        <f t="shared" si="215"/>
        <v>0.16306987500000003</v>
      </c>
    </row>
    <row r="2247" spans="1:9" x14ac:dyDescent="0.25">
      <c r="A2247">
        <v>112.25</v>
      </c>
      <c r="B2247">
        <v>0.315</v>
      </c>
      <c r="C2247">
        <v>-0.39</v>
      </c>
      <c r="D2247">
        <f t="shared" si="210"/>
        <v>2.1000000000000019E-2</v>
      </c>
      <c r="E2247">
        <f t="shared" si="211"/>
        <v>0.23600000000000004</v>
      </c>
      <c r="F2247" s="24">
        <f t="shared" si="212"/>
        <v>-3.0901500000000026E-2</v>
      </c>
      <c r="G2247" s="24">
        <f t="shared" si="213"/>
        <v>0.18129048000000006</v>
      </c>
      <c r="H2247" s="24">
        <f t="shared" si="214"/>
        <v>1.1407500000000001E-2</v>
      </c>
      <c r="I2247" s="24">
        <f t="shared" si="215"/>
        <v>0.16179648000000002</v>
      </c>
    </row>
    <row r="2248" spans="1:9" x14ac:dyDescent="0.25">
      <c r="A2248">
        <v>112.3</v>
      </c>
      <c r="B2248">
        <v>0.29699999999999999</v>
      </c>
      <c r="C2248">
        <v>-0.32</v>
      </c>
      <c r="D2248">
        <f t="shared" si="210"/>
        <v>3.9000000000000035E-2</v>
      </c>
      <c r="E2248">
        <f t="shared" si="211"/>
        <v>0.25400000000000006</v>
      </c>
      <c r="F2248" s="24">
        <f t="shared" si="212"/>
        <v>-5.7388500000000058E-2</v>
      </c>
      <c r="G2248" s="24">
        <f t="shared" si="213"/>
        <v>0.2099995800000001</v>
      </c>
      <c r="H2248" s="24">
        <f t="shared" si="214"/>
        <v>7.6800000000000002E-3</v>
      </c>
      <c r="I2248" s="24">
        <f t="shared" si="215"/>
        <v>0.16029108000000003</v>
      </c>
    </row>
    <row r="2249" spans="1:9" x14ac:dyDescent="0.25">
      <c r="A2249">
        <v>112.35</v>
      </c>
      <c r="B2249">
        <v>0.28299999999999997</v>
      </c>
      <c r="C2249">
        <v>-0.24</v>
      </c>
      <c r="D2249">
        <f t="shared" si="210"/>
        <v>5.3000000000000047E-2</v>
      </c>
      <c r="E2249">
        <f t="shared" si="211"/>
        <v>0.26800000000000007</v>
      </c>
      <c r="F2249" s="24">
        <f t="shared" si="212"/>
        <v>-7.7989500000000073E-2</v>
      </c>
      <c r="G2249" s="24">
        <f t="shared" si="213"/>
        <v>0.23378712000000013</v>
      </c>
      <c r="H2249" s="24">
        <f t="shared" si="214"/>
        <v>4.3200000000000001E-3</v>
      </c>
      <c r="I2249" s="24">
        <f t="shared" si="215"/>
        <v>0.16011762000000004</v>
      </c>
    </row>
    <row r="2250" spans="1:9" x14ac:dyDescent="0.25">
      <c r="A2250">
        <v>112.4</v>
      </c>
      <c r="B2250">
        <v>0.27400000000000002</v>
      </c>
      <c r="C2250">
        <v>-0.12</v>
      </c>
      <c r="D2250">
        <f t="shared" si="210"/>
        <v>6.2E-2</v>
      </c>
      <c r="E2250">
        <f t="shared" si="211"/>
        <v>0.27700000000000002</v>
      </c>
      <c r="F2250" s="24">
        <f t="shared" si="212"/>
        <v>-9.1232999999999995E-2</v>
      </c>
      <c r="G2250" s="24">
        <f t="shared" si="213"/>
        <v>0.24975289500000006</v>
      </c>
      <c r="H2250" s="24">
        <f t="shared" si="214"/>
        <v>1.08E-3</v>
      </c>
      <c r="I2250" s="24">
        <f t="shared" si="215"/>
        <v>0.15959989500000007</v>
      </c>
    </row>
    <row r="2251" spans="1:9" x14ac:dyDescent="0.25">
      <c r="A2251">
        <v>112.45</v>
      </c>
      <c r="B2251">
        <v>0.27100000000000002</v>
      </c>
      <c r="C2251">
        <v>0.02</v>
      </c>
      <c r="D2251">
        <f t="shared" si="210"/>
        <v>6.5000000000000002E-2</v>
      </c>
      <c r="E2251">
        <f t="shared" si="211"/>
        <v>0.28000000000000003</v>
      </c>
      <c r="F2251" s="24">
        <f t="shared" si="212"/>
        <v>-9.564750000000001E-2</v>
      </c>
      <c r="G2251" s="24">
        <f t="shared" si="213"/>
        <v>0.25519200000000003</v>
      </c>
      <c r="H2251" s="24">
        <f t="shared" si="214"/>
        <v>3.0000000000000001E-5</v>
      </c>
      <c r="I2251" s="24">
        <f t="shared" si="215"/>
        <v>0.15957450000000004</v>
      </c>
    </row>
    <row r="2252" spans="1:9" x14ac:dyDescent="0.25">
      <c r="A2252">
        <v>112.5</v>
      </c>
      <c r="B2252">
        <v>0.27600000000000002</v>
      </c>
      <c r="C2252">
        <v>0.15</v>
      </c>
      <c r="D2252">
        <f t="shared" si="210"/>
        <v>0.06</v>
      </c>
      <c r="E2252">
        <f t="shared" si="211"/>
        <v>0.27500000000000002</v>
      </c>
      <c r="F2252" s="24">
        <f t="shared" si="212"/>
        <v>-8.8289999999999993E-2</v>
      </c>
      <c r="G2252" s="24">
        <f t="shared" si="213"/>
        <v>0.24615937500000004</v>
      </c>
      <c r="H2252" s="24">
        <f t="shared" si="214"/>
        <v>1.6875E-3</v>
      </c>
      <c r="I2252" s="24">
        <f t="shared" si="215"/>
        <v>0.15955687500000004</v>
      </c>
    </row>
    <row r="2253" spans="1:9" x14ac:dyDescent="0.25">
      <c r="A2253">
        <v>112.55</v>
      </c>
      <c r="B2253">
        <v>0.28599999999999998</v>
      </c>
      <c r="C2253">
        <v>0.26</v>
      </c>
      <c r="D2253">
        <f t="shared" si="210"/>
        <v>5.0000000000000044E-2</v>
      </c>
      <c r="E2253">
        <f t="shared" si="211"/>
        <v>0.26500000000000007</v>
      </c>
      <c r="F2253" s="24">
        <f t="shared" si="212"/>
        <v>-7.3575000000000071E-2</v>
      </c>
      <c r="G2253" s="24">
        <f t="shared" si="213"/>
        <v>0.22858237500000012</v>
      </c>
      <c r="H2253" s="24">
        <f t="shared" si="214"/>
        <v>5.0700000000000007E-3</v>
      </c>
      <c r="I2253" s="24">
        <f t="shared" si="215"/>
        <v>0.16007737500000005</v>
      </c>
    </row>
    <row r="2254" spans="1:9" x14ac:dyDescent="0.25">
      <c r="A2254">
        <v>112.6</v>
      </c>
      <c r="B2254">
        <v>0.30199999999999999</v>
      </c>
      <c r="C2254">
        <v>0.35</v>
      </c>
      <c r="D2254">
        <f t="shared" si="210"/>
        <v>3.400000000000003E-2</v>
      </c>
      <c r="E2254">
        <f t="shared" si="211"/>
        <v>0.24900000000000005</v>
      </c>
      <c r="F2254" s="24">
        <f t="shared" si="212"/>
        <v>-5.0031000000000048E-2</v>
      </c>
      <c r="G2254" s="24">
        <f t="shared" si="213"/>
        <v>0.20181325500000008</v>
      </c>
      <c r="H2254" s="24">
        <f t="shared" si="214"/>
        <v>9.1874999999999978E-3</v>
      </c>
      <c r="I2254" s="24">
        <f t="shared" si="215"/>
        <v>0.16096975500000002</v>
      </c>
    </row>
    <row r="2255" spans="1:9" x14ac:dyDescent="0.25">
      <c r="A2255">
        <v>112.65</v>
      </c>
      <c r="B2255">
        <v>0.32100000000000001</v>
      </c>
      <c r="C2255">
        <v>0.4</v>
      </c>
      <c r="D2255">
        <f t="shared" si="210"/>
        <v>1.5000000000000013E-2</v>
      </c>
      <c r="E2255">
        <f t="shared" si="211"/>
        <v>0.23000000000000004</v>
      </c>
      <c r="F2255" s="24">
        <f t="shared" si="212"/>
        <v>-2.2072500000000019E-2</v>
      </c>
      <c r="G2255" s="24">
        <f t="shared" si="213"/>
        <v>0.17218950000000005</v>
      </c>
      <c r="H2255" s="24">
        <f t="shared" si="214"/>
        <v>1.2000000000000002E-2</v>
      </c>
      <c r="I2255" s="24">
        <f t="shared" si="215"/>
        <v>0.16211700000000004</v>
      </c>
    </row>
    <row r="2256" spans="1:9" x14ac:dyDescent="0.25">
      <c r="A2256">
        <v>112.7</v>
      </c>
      <c r="B2256">
        <v>0.34200000000000003</v>
      </c>
      <c r="C2256">
        <v>0.4</v>
      </c>
      <c r="D2256">
        <f t="shared" si="210"/>
        <v>-6.0000000000000053E-3</v>
      </c>
      <c r="E2256">
        <f t="shared" si="211"/>
        <v>0.20900000000000002</v>
      </c>
      <c r="F2256" s="24">
        <f t="shared" si="212"/>
        <v>8.829000000000007E-3</v>
      </c>
      <c r="G2256" s="24">
        <f t="shared" si="213"/>
        <v>0.14218165500000002</v>
      </c>
      <c r="H2256" s="24">
        <f t="shared" si="214"/>
        <v>1.2000000000000002E-2</v>
      </c>
      <c r="I2256" s="24">
        <f t="shared" si="215"/>
        <v>0.16301065500000003</v>
      </c>
    </row>
    <row r="2257" spans="1:9" x14ac:dyDescent="0.25">
      <c r="A2257">
        <v>112.75</v>
      </c>
      <c r="B2257">
        <v>0.36199999999999999</v>
      </c>
      <c r="C2257">
        <v>0.37</v>
      </c>
      <c r="D2257">
        <f t="shared" si="210"/>
        <v>-2.5999999999999968E-2</v>
      </c>
      <c r="E2257">
        <f t="shared" si="211"/>
        <v>0.18900000000000006</v>
      </c>
      <c r="F2257" s="24">
        <f t="shared" si="212"/>
        <v>3.8258999999999953E-2</v>
      </c>
      <c r="G2257" s="24">
        <f t="shared" si="213"/>
        <v>0.11627185500000008</v>
      </c>
      <c r="H2257" s="24">
        <f t="shared" si="214"/>
        <v>1.0267499999999999E-2</v>
      </c>
      <c r="I2257" s="24">
        <f t="shared" si="215"/>
        <v>0.16479835500000001</v>
      </c>
    </row>
    <row r="2258" spans="1:9" x14ac:dyDescent="0.25">
      <c r="A2258">
        <v>112.8</v>
      </c>
      <c r="B2258">
        <v>0.379</v>
      </c>
      <c r="C2258">
        <v>0.28999999999999998</v>
      </c>
      <c r="D2258">
        <f t="shared" si="210"/>
        <v>-4.2999999999999983E-2</v>
      </c>
      <c r="E2258">
        <f t="shared" si="211"/>
        <v>0.17200000000000004</v>
      </c>
      <c r="F2258" s="24">
        <f t="shared" si="212"/>
        <v>6.3274499999999984E-2</v>
      </c>
      <c r="G2258" s="24">
        <f t="shared" si="213"/>
        <v>9.6295920000000035E-2</v>
      </c>
      <c r="H2258" s="24">
        <f t="shared" si="214"/>
        <v>6.3074999999999997E-3</v>
      </c>
      <c r="I2258" s="24">
        <f t="shared" si="215"/>
        <v>0.16587792000000001</v>
      </c>
    </row>
    <row r="2259" spans="1:9" x14ac:dyDescent="0.25">
      <c r="A2259">
        <v>112.85</v>
      </c>
      <c r="B2259">
        <v>0.39100000000000001</v>
      </c>
      <c r="C2259">
        <v>0.18</v>
      </c>
      <c r="D2259">
        <f t="shared" si="210"/>
        <v>-5.4999999999999993E-2</v>
      </c>
      <c r="E2259">
        <f t="shared" si="211"/>
        <v>0.16000000000000003</v>
      </c>
      <c r="F2259" s="24">
        <f t="shared" si="212"/>
        <v>8.0932499999999991E-2</v>
      </c>
      <c r="G2259" s="24">
        <f t="shared" si="213"/>
        <v>8.3328000000000041E-2</v>
      </c>
      <c r="H2259" s="24">
        <f t="shared" si="214"/>
        <v>2.4299999999999999E-3</v>
      </c>
      <c r="I2259" s="24">
        <f t="shared" si="215"/>
        <v>0.16669050000000002</v>
      </c>
    </row>
    <row r="2260" spans="1:9" x14ac:dyDescent="0.25">
      <c r="A2260">
        <v>112.9</v>
      </c>
      <c r="B2260">
        <v>0.39700000000000002</v>
      </c>
      <c r="C2260">
        <v>0.06</v>
      </c>
      <c r="D2260">
        <f t="shared" si="210"/>
        <v>-6.0999999999999999E-2</v>
      </c>
      <c r="E2260">
        <f t="shared" si="211"/>
        <v>0.15400000000000003</v>
      </c>
      <c r="F2260" s="24">
        <f t="shared" si="212"/>
        <v>8.9761500000000008E-2</v>
      </c>
      <c r="G2260" s="24">
        <f t="shared" si="213"/>
        <v>7.7195580000000028E-2</v>
      </c>
      <c r="H2260" s="24">
        <f t="shared" si="214"/>
        <v>2.7E-4</v>
      </c>
      <c r="I2260" s="24">
        <f t="shared" si="215"/>
        <v>0.16722708000000003</v>
      </c>
    </row>
    <row r="2261" spans="1:9" x14ac:dyDescent="0.25">
      <c r="A2261">
        <v>112.95</v>
      </c>
      <c r="B2261">
        <v>0.39700000000000002</v>
      </c>
      <c r="C2261">
        <v>-7.0000000000000007E-2</v>
      </c>
      <c r="D2261">
        <f t="shared" si="210"/>
        <v>-6.0999999999999999E-2</v>
      </c>
      <c r="E2261">
        <f t="shared" si="211"/>
        <v>0.15400000000000003</v>
      </c>
      <c r="F2261" s="24">
        <f t="shared" si="212"/>
        <v>8.9761500000000008E-2</v>
      </c>
      <c r="G2261" s="24">
        <f t="shared" si="213"/>
        <v>7.7195580000000028E-2</v>
      </c>
      <c r="H2261" s="24">
        <f t="shared" si="214"/>
        <v>3.6750000000000004E-4</v>
      </c>
      <c r="I2261" s="24">
        <f t="shared" si="215"/>
        <v>0.16732458000000003</v>
      </c>
    </row>
    <row r="2262" spans="1:9" x14ac:dyDescent="0.25">
      <c r="A2262">
        <v>113</v>
      </c>
      <c r="B2262">
        <v>0.39</v>
      </c>
      <c r="C2262">
        <v>-0.19</v>
      </c>
      <c r="D2262">
        <f t="shared" si="210"/>
        <v>-5.3999999999999992E-2</v>
      </c>
      <c r="E2262">
        <f t="shared" si="211"/>
        <v>0.16100000000000003</v>
      </c>
      <c r="F2262" s="24">
        <f t="shared" si="212"/>
        <v>7.9460999999999976E-2</v>
      </c>
      <c r="G2262" s="24">
        <f t="shared" si="213"/>
        <v>8.4372855000000024E-2</v>
      </c>
      <c r="H2262" s="24">
        <f t="shared" si="214"/>
        <v>2.7074999999999998E-3</v>
      </c>
      <c r="I2262" s="24">
        <f t="shared" si="215"/>
        <v>0.166541355</v>
      </c>
    </row>
    <row r="2263" spans="1:9" x14ac:dyDescent="0.25">
      <c r="A2263">
        <v>113.05</v>
      </c>
      <c r="B2263">
        <v>0.377</v>
      </c>
      <c r="C2263">
        <v>-0.3</v>
      </c>
      <c r="D2263">
        <f t="shared" si="210"/>
        <v>-4.0999999999999981E-2</v>
      </c>
      <c r="E2263">
        <f t="shared" si="211"/>
        <v>0.17400000000000004</v>
      </c>
      <c r="F2263" s="24">
        <f t="shared" si="212"/>
        <v>6.0331499999999968E-2</v>
      </c>
      <c r="G2263" s="24">
        <f t="shared" si="213"/>
        <v>9.8548380000000046E-2</v>
      </c>
      <c r="H2263" s="24">
        <f t="shared" si="214"/>
        <v>6.7499999999999999E-3</v>
      </c>
      <c r="I2263" s="24">
        <f t="shared" si="215"/>
        <v>0.16562988000000003</v>
      </c>
    </row>
    <row r="2264" spans="1:9" x14ac:dyDescent="0.25">
      <c r="A2264">
        <v>113.1</v>
      </c>
      <c r="B2264">
        <v>0.36</v>
      </c>
      <c r="C2264">
        <v>-0.37</v>
      </c>
      <c r="D2264">
        <f t="shared" si="210"/>
        <v>-2.3999999999999966E-2</v>
      </c>
      <c r="E2264">
        <f t="shared" si="211"/>
        <v>0.19100000000000006</v>
      </c>
      <c r="F2264" s="24">
        <f t="shared" si="212"/>
        <v>3.5315999999999952E-2</v>
      </c>
      <c r="G2264" s="24">
        <f t="shared" si="213"/>
        <v>0.11874565500000006</v>
      </c>
      <c r="H2264" s="24">
        <f t="shared" si="214"/>
        <v>1.0267499999999999E-2</v>
      </c>
      <c r="I2264" s="24">
        <f t="shared" si="215"/>
        <v>0.164329155</v>
      </c>
    </row>
    <row r="2265" spans="1:9" x14ac:dyDescent="0.25">
      <c r="A2265">
        <v>113.15</v>
      </c>
      <c r="B2265">
        <v>0.34</v>
      </c>
      <c r="C2265">
        <v>-0.4</v>
      </c>
      <c r="D2265">
        <f t="shared" si="210"/>
        <v>-4.0000000000000036E-3</v>
      </c>
      <c r="E2265">
        <f t="shared" si="211"/>
        <v>0.21100000000000002</v>
      </c>
      <c r="F2265" s="24">
        <f t="shared" si="212"/>
        <v>5.8860000000000049E-3</v>
      </c>
      <c r="G2265" s="24">
        <f t="shared" si="213"/>
        <v>0.14491585500000004</v>
      </c>
      <c r="H2265" s="24">
        <f t="shared" si="214"/>
        <v>1.2000000000000002E-2</v>
      </c>
      <c r="I2265" s="24">
        <f t="shared" si="215"/>
        <v>0.16280185500000005</v>
      </c>
    </row>
    <row r="2266" spans="1:9" x14ac:dyDescent="0.25">
      <c r="A2266">
        <v>113.2</v>
      </c>
      <c r="B2266">
        <v>0.32</v>
      </c>
      <c r="C2266">
        <v>-0.39</v>
      </c>
      <c r="D2266">
        <f t="shared" si="210"/>
        <v>1.6000000000000014E-2</v>
      </c>
      <c r="E2266">
        <f t="shared" si="211"/>
        <v>0.23100000000000004</v>
      </c>
      <c r="F2266" s="24">
        <f t="shared" si="212"/>
        <v>-2.354400000000002E-2</v>
      </c>
      <c r="G2266" s="24">
        <f t="shared" si="213"/>
        <v>0.17369005500000007</v>
      </c>
      <c r="H2266" s="24">
        <f t="shared" si="214"/>
        <v>1.1407500000000001E-2</v>
      </c>
      <c r="I2266" s="24">
        <f t="shared" si="215"/>
        <v>0.16155355500000007</v>
      </c>
    </row>
    <row r="2267" spans="1:9" x14ac:dyDescent="0.25">
      <c r="A2267">
        <v>113.25</v>
      </c>
      <c r="B2267">
        <v>0.30099999999999999</v>
      </c>
      <c r="C2267">
        <v>-0.34</v>
      </c>
      <c r="D2267">
        <f t="shared" si="210"/>
        <v>3.5000000000000031E-2</v>
      </c>
      <c r="E2267">
        <f t="shared" si="211"/>
        <v>0.25000000000000006</v>
      </c>
      <c r="F2267" s="24">
        <f t="shared" si="212"/>
        <v>-5.1502500000000048E-2</v>
      </c>
      <c r="G2267" s="24">
        <f t="shared" si="213"/>
        <v>0.20343750000000008</v>
      </c>
      <c r="H2267" s="24">
        <f t="shared" si="214"/>
        <v>8.6700000000000006E-3</v>
      </c>
      <c r="I2267" s="24">
        <f t="shared" si="215"/>
        <v>0.16060500000000005</v>
      </c>
    </row>
    <row r="2268" spans="1:9" x14ac:dyDescent="0.25">
      <c r="A2268">
        <v>113.3</v>
      </c>
      <c r="B2268">
        <v>0.28599999999999998</v>
      </c>
      <c r="C2268">
        <v>-0.26</v>
      </c>
      <c r="D2268">
        <f t="shared" si="210"/>
        <v>5.0000000000000044E-2</v>
      </c>
      <c r="E2268">
        <f t="shared" si="211"/>
        <v>0.26500000000000007</v>
      </c>
      <c r="F2268" s="24">
        <f t="shared" si="212"/>
        <v>-7.3575000000000071E-2</v>
      </c>
      <c r="G2268" s="24">
        <f t="shared" si="213"/>
        <v>0.22858237500000012</v>
      </c>
      <c r="H2268" s="24">
        <f t="shared" si="214"/>
        <v>5.0700000000000007E-3</v>
      </c>
      <c r="I2268" s="24">
        <f t="shared" si="215"/>
        <v>0.16007737500000005</v>
      </c>
    </row>
    <row r="2269" spans="1:9" x14ac:dyDescent="0.25">
      <c r="A2269">
        <v>113.35</v>
      </c>
      <c r="B2269">
        <v>0.27600000000000002</v>
      </c>
      <c r="C2269">
        <v>-0.14000000000000001</v>
      </c>
      <c r="D2269">
        <f t="shared" si="210"/>
        <v>0.06</v>
      </c>
      <c r="E2269">
        <f t="shared" si="211"/>
        <v>0.27500000000000002</v>
      </c>
      <c r="F2269" s="24">
        <f t="shared" si="212"/>
        <v>-8.8289999999999993E-2</v>
      </c>
      <c r="G2269" s="24">
        <f t="shared" si="213"/>
        <v>0.24615937500000004</v>
      </c>
      <c r="H2269" s="24">
        <f t="shared" si="214"/>
        <v>1.4700000000000002E-3</v>
      </c>
      <c r="I2269" s="24">
        <f t="shared" si="215"/>
        <v>0.15933937500000003</v>
      </c>
    </row>
    <row r="2270" spans="1:9" x14ac:dyDescent="0.25">
      <c r="A2270">
        <v>113.4</v>
      </c>
      <c r="B2270">
        <v>0.27200000000000002</v>
      </c>
      <c r="C2270">
        <v>-0.01</v>
      </c>
      <c r="D2270">
        <f t="shared" si="210"/>
        <v>6.4000000000000001E-2</v>
      </c>
      <c r="E2270">
        <f t="shared" si="211"/>
        <v>0.27900000000000003</v>
      </c>
      <c r="F2270" s="24">
        <f t="shared" si="212"/>
        <v>-9.4175999999999996E-2</v>
      </c>
      <c r="G2270" s="24">
        <f t="shared" si="213"/>
        <v>0.25337245500000005</v>
      </c>
      <c r="H2270" s="24">
        <f t="shared" si="214"/>
        <v>7.5000000000000002E-6</v>
      </c>
      <c r="I2270" s="24">
        <f t="shared" si="215"/>
        <v>0.15920395500000006</v>
      </c>
    </row>
    <row r="2271" spans="1:9" x14ac:dyDescent="0.25">
      <c r="A2271">
        <v>113.45</v>
      </c>
      <c r="B2271">
        <v>0.27500000000000002</v>
      </c>
      <c r="C2271">
        <v>0.12</v>
      </c>
      <c r="D2271">
        <f t="shared" si="210"/>
        <v>6.0999999999999999E-2</v>
      </c>
      <c r="E2271">
        <f t="shared" si="211"/>
        <v>0.27600000000000002</v>
      </c>
      <c r="F2271" s="24">
        <f t="shared" si="212"/>
        <v>-8.9761500000000008E-2</v>
      </c>
      <c r="G2271" s="24">
        <f t="shared" si="213"/>
        <v>0.24795288000000001</v>
      </c>
      <c r="H2271" s="24">
        <f t="shared" si="214"/>
        <v>1.08E-3</v>
      </c>
      <c r="I2271" s="24">
        <f t="shared" si="215"/>
        <v>0.15927137999999999</v>
      </c>
    </row>
    <row r="2272" spans="1:9" x14ac:dyDescent="0.25">
      <c r="A2272">
        <v>113.5</v>
      </c>
      <c r="B2272">
        <v>0.28399999999999997</v>
      </c>
      <c r="C2272">
        <v>0.24</v>
      </c>
      <c r="D2272">
        <f t="shared" si="210"/>
        <v>5.2000000000000046E-2</v>
      </c>
      <c r="E2272">
        <f t="shared" si="211"/>
        <v>0.26700000000000007</v>
      </c>
      <c r="F2272" s="24">
        <f t="shared" si="212"/>
        <v>-7.6518000000000072E-2</v>
      </c>
      <c r="G2272" s="24">
        <f t="shared" si="213"/>
        <v>0.23204569500000011</v>
      </c>
      <c r="H2272" s="24">
        <f t="shared" si="214"/>
        <v>4.3200000000000001E-3</v>
      </c>
      <c r="I2272" s="24">
        <f t="shared" si="215"/>
        <v>0.15984769500000001</v>
      </c>
    </row>
    <row r="2273" spans="1:9" x14ac:dyDescent="0.25">
      <c r="A2273">
        <v>113.55</v>
      </c>
      <c r="B2273">
        <v>0.29899999999999999</v>
      </c>
      <c r="C2273">
        <v>0.33</v>
      </c>
      <c r="D2273">
        <f t="shared" si="210"/>
        <v>3.7000000000000033E-2</v>
      </c>
      <c r="E2273">
        <f t="shared" si="211"/>
        <v>0.25200000000000006</v>
      </c>
      <c r="F2273" s="24">
        <f t="shared" si="212"/>
        <v>-5.4445500000000049E-2</v>
      </c>
      <c r="G2273" s="24">
        <f t="shared" si="213"/>
        <v>0.20670552000000009</v>
      </c>
      <c r="H2273" s="24">
        <f t="shared" si="214"/>
        <v>8.1675000000000011E-3</v>
      </c>
      <c r="I2273" s="24">
        <f t="shared" si="215"/>
        <v>0.16042752000000005</v>
      </c>
    </row>
    <row r="2274" spans="1:9" x14ac:dyDescent="0.25">
      <c r="A2274">
        <v>113.6</v>
      </c>
      <c r="B2274">
        <v>0.317</v>
      </c>
      <c r="C2274">
        <v>0.39</v>
      </c>
      <c r="D2274">
        <f t="shared" si="210"/>
        <v>1.9000000000000017E-2</v>
      </c>
      <c r="E2274">
        <f t="shared" si="211"/>
        <v>0.23400000000000004</v>
      </c>
      <c r="F2274" s="24">
        <f t="shared" si="212"/>
        <v>-2.7958500000000025E-2</v>
      </c>
      <c r="G2274" s="24">
        <f t="shared" si="213"/>
        <v>0.17823078000000006</v>
      </c>
      <c r="H2274" s="24">
        <f t="shared" si="214"/>
        <v>1.1407500000000001E-2</v>
      </c>
      <c r="I2274" s="24">
        <f t="shared" si="215"/>
        <v>0.16167978000000005</v>
      </c>
    </row>
    <row r="2275" spans="1:9" x14ac:dyDescent="0.25">
      <c r="A2275">
        <v>113.65</v>
      </c>
      <c r="B2275">
        <v>0.33700000000000002</v>
      </c>
      <c r="C2275">
        <v>0.4</v>
      </c>
      <c r="D2275">
        <f t="shared" si="210"/>
        <v>-1.0000000000000009E-3</v>
      </c>
      <c r="E2275">
        <f t="shared" si="211"/>
        <v>0.21400000000000002</v>
      </c>
      <c r="F2275" s="24">
        <f t="shared" si="212"/>
        <v>1.4715000000000012E-3</v>
      </c>
      <c r="G2275" s="24">
        <f t="shared" si="213"/>
        <v>0.14906598000000004</v>
      </c>
      <c r="H2275" s="24">
        <f t="shared" si="214"/>
        <v>1.2000000000000002E-2</v>
      </c>
      <c r="I2275" s="24">
        <f t="shared" si="215"/>
        <v>0.16253748000000007</v>
      </c>
    </row>
    <row r="2276" spans="1:9" x14ac:dyDescent="0.25">
      <c r="A2276">
        <v>113.7</v>
      </c>
      <c r="B2276">
        <v>0.35699999999999998</v>
      </c>
      <c r="C2276">
        <v>0.38</v>
      </c>
      <c r="D2276">
        <f t="shared" si="210"/>
        <v>-2.0999999999999963E-2</v>
      </c>
      <c r="E2276">
        <f t="shared" si="211"/>
        <v>0.19400000000000006</v>
      </c>
      <c r="F2276" s="24">
        <f t="shared" si="212"/>
        <v>3.0901499999999946E-2</v>
      </c>
      <c r="G2276" s="24">
        <f t="shared" si="213"/>
        <v>0.12250518000000007</v>
      </c>
      <c r="H2276" s="24">
        <f t="shared" si="214"/>
        <v>1.0829999999999999E-2</v>
      </c>
      <c r="I2276" s="24">
        <f t="shared" si="215"/>
        <v>0.16423668000000002</v>
      </c>
    </row>
    <row r="2277" spans="1:9" x14ac:dyDescent="0.25">
      <c r="A2277">
        <v>113.75</v>
      </c>
      <c r="B2277">
        <v>0.375</v>
      </c>
      <c r="C2277">
        <v>0.31</v>
      </c>
      <c r="D2277">
        <f t="shared" si="210"/>
        <v>-3.8999999999999979E-2</v>
      </c>
      <c r="E2277">
        <f t="shared" si="211"/>
        <v>0.17600000000000005</v>
      </c>
      <c r="F2277" s="24">
        <f t="shared" si="212"/>
        <v>5.7388499999999967E-2</v>
      </c>
      <c r="G2277" s="24">
        <f t="shared" si="213"/>
        <v>0.10082688000000005</v>
      </c>
      <c r="H2277" s="24">
        <f t="shared" si="214"/>
        <v>7.2075000000000004E-3</v>
      </c>
      <c r="I2277" s="24">
        <f t="shared" si="215"/>
        <v>0.16542288000000002</v>
      </c>
    </row>
    <row r="2278" spans="1:9" x14ac:dyDescent="0.25">
      <c r="A2278">
        <v>113.8</v>
      </c>
      <c r="B2278">
        <v>0.38800000000000001</v>
      </c>
      <c r="C2278">
        <v>0.21</v>
      </c>
      <c r="D2278">
        <f t="shared" si="210"/>
        <v>-5.1999999999999991E-2</v>
      </c>
      <c r="E2278">
        <f t="shared" si="211"/>
        <v>0.16300000000000003</v>
      </c>
      <c r="F2278" s="24">
        <f t="shared" si="212"/>
        <v>7.6517999999999989E-2</v>
      </c>
      <c r="G2278" s="24">
        <f t="shared" si="213"/>
        <v>8.6482095000000023E-2</v>
      </c>
      <c r="H2278" s="24">
        <f t="shared" si="214"/>
        <v>3.3074999999999992E-3</v>
      </c>
      <c r="I2278" s="24">
        <f t="shared" si="215"/>
        <v>0.166307595</v>
      </c>
    </row>
    <row r="2279" spans="1:9" x14ac:dyDescent="0.25">
      <c r="A2279">
        <v>113.85</v>
      </c>
      <c r="B2279">
        <v>0.39600000000000002</v>
      </c>
      <c r="C2279">
        <v>0.09</v>
      </c>
      <c r="D2279">
        <f t="shared" si="210"/>
        <v>-0.06</v>
      </c>
      <c r="E2279">
        <f t="shared" si="211"/>
        <v>0.15500000000000003</v>
      </c>
      <c r="F2279" s="24">
        <f t="shared" si="212"/>
        <v>8.8289999999999993E-2</v>
      </c>
      <c r="G2279" s="24">
        <f t="shared" si="213"/>
        <v>7.8201375000000017E-2</v>
      </c>
      <c r="H2279" s="24">
        <f t="shared" si="214"/>
        <v>6.0749999999999997E-4</v>
      </c>
      <c r="I2279" s="24">
        <f t="shared" si="215"/>
        <v>0.16709887500000001</v>
      </c>
    </row>
    <row r="2280" spans="1:9" x14ac:dyDescent="0.25">
      <c r="A2280">
        <v>113.9</v>
      </c>
      <c r="B2280">
        <v>0.39700000000000002</v>
      </c>
      <c r="C2280">
        <v>-0.04</v>
      </c>
      <c r="D2280">
        <f t="shared" si="210"/>
        <v>-6.0999999999999999E-2</v>
      </c>
      <c r="E2280">
        <f t="shared" si="211"/>
        <v>0.15400000000000003</v>
      </c>
      <c r="F2280" s="24">
        <f t="shared" si="212"/>
        <v>8.9761500000000008E-2</v>
      </c>
      <c r="G2280" s="24">
        <f t="shared" si="213"/>
        <v>7.7195580000000028E-2</v>
      </c>
      <c r="H2280" s="24">
        <f t="shared" si="214"/>
        <v>1.2E-4</v>
      </c>
      <c r="I2280" s="24">
        <f t="shared" si="215"/>
        <v>0.16707708000000004</v>
      </c>
    </row>
    <row r="2281" spans="1:9" x14ac:dyDescent="0.25">
      <c r="A2281">
        <v>113.95</v>
      </c>
      <c r="B2281">
        <v>0.39200000000000002</v>
      </c>
      <c r="C2281">
        <v>-0.17</v>
      </c>
      <c r="D2281">
        <f t="shared" si="210"/>
        <v>-5.5999999999999994E-2</v>
      </c>
      <c r="E2281">
        <f t="shared" si="211"/>
        <v>0.15900000000000003</v>
      </c>
      <c r="F2281" s="24">
        <f t="shared" si="212"/>
        <v>8.2404000000000005E-2</v>
      </c>
      <c r="G2281" s="24">
        <f t="shared" si="213"/>
        <v>8.2289655000000031E-2</v>
      </c>
      <c r="H2281" s="24">
        <f t="shared" si="214"/>
        <v>2.1675000000000002E-3</v>
      </c>
      <c r="I2281" s="24">
        <f t="shared" si="215"/>
        <v>0.16686115500000004</v>
      </c>
    </row>
    <row r="2282" spans="1:9" x14ac:dyDescent="0.25">
      <c r="A2282">
        <v>114</v>
      </c>
      <c r="B2282">
        <v>0.38</v>
      </c>
      <c r="C2282">
        <v>-0.28000000000000003</v>
      </c>
      <c r="D2282">
        <f t="shared" si="210"/>
        <v>-4.3999999999999984E-2</v>
      </c>
      <c r="E2282">
        <f t="shared" si="211"/>
        <v>0.17100000000000004</v>
      </c>
      <c r="F2282" s="24">
        <f t="shared" si="212"/>
        <v>6.4745999999999984E-2</v>
      </c>
      <c r="G2282" s="24">
        <f t="shared" si="213"/>
        <v>9.5179455000000038E-2</v>
      </c>
      <c r="H2282" s="24">
        <f t="shared" si="214"/>
        <v>5.8800000000000007E-3</v>
      </c>
      <c r="I2282" s="24">
        <f t="shared" si="215"/>
        <v>0.16580545500000002</v>
      </c>
    </row>
    <row r="2283" spans="1:9" x14ac:dyDescent="0.25">
      <c r="A2283">
        <v>114.05</v>
      </c>
      <c r="B2283">
        <v>0.36399999999999999</v>
      </c>
      <c r="C2283">
        <v>-0.36</v>
      </c>
      <c r="D2283">
        <f t="shared" si="210"/>
        <v>-2.7999999999999969E-2</v>
      </c>
      <c r="E2283">
        <f t="shared" si="211"/>
        <v>0.18700000000000006</v>
      </c>
      <c r="F2283" s="24">
        <f t="shared" si="212"/>
        <v>4.1201999999999954E-2</v>
      </c>
      <c r="G2283" s="24">
        <f t="shared" si="213"/>
        <v>0.11382409500000007</v>
      </c>
      <c r="H2283" s="24">
        <f t="shared" si="214"/>
        <v>9.7199999999999995E-3</v>
      </c>
      <c r="I2283" s="24">
        <f t="shared" si="215"/>
        <v>0.16474609500000004</v>
      </c>
    </row>
    <row r="2284" spans="1:9" x14ac:dyDescent="0.25">
      <c r="A2284">
        <v>114.1</v>
      </c>
      <c r="B2284">
        <v>0.34499999999999997</v>
      </c>
      <c r="C2284">
        <v>-0.39</v>
      </c>
      <c r="D2284">
        <f t="shared" si="210"/>
        <v>-8.9999999999999525E-3</v>
      </c>
      <c r="E2284">
        <f t="shared" si="211"/>
        <v>0.20600000000000007</v>
      </c>
      <c r="F2284" s="24">
        <f t="shared" si="212"/>
        <v>1.3243499999999931E-2</v>
      </c>
      <c r="G2284" s="24">
        <f t="shared" si="213"/>
        <v>0.1381291800000001</v>
      </c>
      <c r="H2284" s="24">
        <f t="shared" si="214"/>
        <v>1.1407500000000001E-2</v>
      </c>
      <c r="I2284" s="24">
        <f t="shared" si="215"/>
        <v>0.16278018000000005</v>
      </c>
    </row>
    <row r="2285" spans="1:9" x14ac:dyDescent="0.25">
      <c r="A2285">
        <v>114.15</v>
      </c>
      <c r="B2285">
        <v>0.32500000000000001</v>
      </c>
      <c r="C2285">
        <v>-0.39</v>
      </c>
      <c r="D2285">
        <f t="shared" si="210"/>
        <v>1.100000000000001E-2</v>
      </c>
      <c r="E2285">
        <f t="shared" si="211"/>
        <v>0.22600000000000003</v>
      </c>
      <c r="F2285" s="24">
        <f t="shared" si="212"/>
        <v>-1.6186500000000017E-2</v>
      </c>
      <c r="G2285" s="24">
        <f t="shared" si="213"/>
        <v>0.16625238000000006</v>
      </c>
      <c r="H2285" s="24">
        <f t="shared" si="214"/>
        <v>1.1407500000000001E-2</v>
      </c>
      <c r="I2285" s="24">
        <f t="shared" si="215"/>
        <v>0.16147338000000006</v>
      </c>
    </row>
    <row r="2286" spans="1:9" x14ac:dyDescent="0.25">
      <c r="A2286">
        <v>114.2</v>
      </c>
      <c r="B2286">
        <v>0.30499999999999999</v>
      </c>
      <c r="C2286">
        <v>-0.36</v>
      </c>
      <c r="D2286">
        <f t="shared" si="210"/>
        <v>3.1000000000000028E-2</v>
      </c>
      <c r="E2286">
        <f t="shared" si="211"/>
        <v>0.24600000000000005</v>
      </c>
      <c r="F2286" s="24">
        <f t="shared" si="212"/>
        <v>-4.5616500000000039E-2</v>
      </c>
      <c r="G2286" s="24">
        <f t="shared" si="213"/>
        <v>0.1969795800000001</v>
      </c>
      <c r="H2286" s="24">
        <f t="shared" si="214"/>
        <v>9.7199999999999995E-3</v>
      </c>
      <c r="I2286" s="24">
        <f t="shared" si="215"/>
        <v>0.16108308000000007</v>
      </c>
    </row>
    <row r="2287" spans="1:9" x14ac:dyDescent="0.25">
      <c r="A2287">
        <v>114.25</v>
      </c>
      <c r="B2287">
        <v>0.28899999999999998</v>
      </c>
      <c r="C2287">
        <v>-0.28000000000000003</v>
      </c>
      <c r="D2287">
        <f t="shared" si="210"/>
        <v>4.7000000000000042E-2</v>
      </c>
      <c r="E2287">
        <f t="shared" si="211"/>
        <v>0.26200000000000007</v>
      </c>
      <c r="F2287" s="24">
        <f t="shared" si="212"/>
        <v>-6.9160500000000055E-2</v>
      </c>
      <c r="G2287" s="24">
        <f t="shared" si="213"/>
        <v>0.22343622000000013</v>
      </c>
      <c r="H2287" s="24">
        <f t="shared" si="214"/>
        <v>5.8800000000000007E-3</v>
      </c>
      <c r="I2287" s="24">
        <f t="shared" si="215"/>
        <v>0.16015572000000006</v>
      </c>
    </row>
    <row r="2288" spans="1:9" x14ac:dyDescent="0.25">
      <c r="A2288">
        <v>114.3</v>
      </c>
      <c r="B2288">
        <v>0.27800000000000002</v>
      </c>
      <c r="C2288">
        <v>-0.16</v>
      </c>
      <c r="D2288">
        <f t="shared" si="210"/>
        <v>5.7999999999999996E-2</v>
      </c>
      <c r="E2288">
        <f t="shared" si="211"/>
        <v>0.27300000000000002</v>
      </c>
      <c r="F2288" s="24">
        <f t="shared" si="212"/>
        <v>-8.5346999999999992E-2</v>
      </c>
      <c r="G2288" s="24">
        <f t="shared" si="213"/>
        <v>0.24259189500000003</v>
      </c>
      <c r="H2288" s="24">
        <f t="shared" si="214"/>
        <v>1.92E-3</v>
      </c>
      <c r="I2288" s="24">
        <f t="shared" si="215"/>
        <v>0.15916489500000006</v>
      </c>
    </row>
    <row r="2289" spans="1:9" x14ac:dyDescent="0.25">
      <c r="A2289">
        <v>114.35</v>
      </c>
      <c r="B2289">
        <v>0.27300000000000002</v>
      </c>
      <c r="C2289">
        <v>-0.04</v>
      </c>
      <c r="D2289">
        <f t="shared" si="210"/>
        <v>6.3E-2</v>
      </c>
      <c r="E2289">
        <f t="shared" si="211"/>
        <v>0.27800000000000002</v>
      </c>
      <c r="F2289" s="24">
        <f t="shared" si="212"/>
        <v>-9.2704500000000009E-2</v>
      </c>
      <c r="G2289" s="24">
        <f t="shared" si="213"/>
        <v>0.25155942000000003</v>
      </c>
      <c r="H2289" s="24">
        <f t="shared" si="214"/>
        <v>1.2E-4</v>
      </c>
      <c r="I2289" s="24">
        <f t="shared" si="215"/>
        <v>0.15897492000000002</v>
      </c>
    </row>
    <row r="2290" spans="1:9" x14ac:dyDescent="0.25">
      <c r="A2290">
        <v>114.4</v>
      </c>
      <c r="B2290">
        <v>0.27400000000000002</v>
      </c>
      <c r="C2290">
        <v>0.09</v>
      </c>
      <c r="D2290">
        <f t="shared" si="210"/>
        <v>6.2E-2</v>
      </c>
      <c r="E2290">
        <f t="shared" si="211"/>
        <v>0.27700000000000002</v>
      </c>
      <c r="F2290" s="24">
        <f t="shared" si="212"/>
        <v>-9.1232999999999995E-2</v>
      </c>
      <c r="G2290" s="24">
        <f t="shared" si="213"/>
        <v>0.24975289500000006</v>
      </c>
      <c r="H2290" s="24">
        <f t="shared" si="214"/>
        <v>6.0749999999999997E-4</v>
      </c>
      <c r="I2290" s="24">
        <f t="shared" si="215"/>
        <v>0.15912739500000009</v>
      </c>
    </row>
    <row r="2291" spans="1:9" x14ac:dyDescent="0.25">
      <c r="A2291">
        <v>114.45</v>
      </c>
      <c r="B2291">
        <v>0.28199999999999997</v>
      </c>
      <c r="C2291">
        <v>0.21</v>
      </c>
      <c r="D2291">
        <f t="shared" si="210"/>
        <v>5.4000000000000048E-2</v>
      </c>
      <c r="E2291">
        <f t="shared" si="211"/>
        <v>0.26900000000000007</v>
      </c>
      <c r="F2291" s="24">
        <f t="shared" si="212"/>
        <v>-7.9461000000000073E-2</v>
      </c>
      <c r="G2291" s="24">
        <f t="shared" si="213"/>
        <v>0.2355350550000001</v>
      </c>
      <c r="H2291" s="24">
        <f t="shared" si="214"/>
        <v>3.3074999999999992E-3</v>
      </c>
      <c r="I2291" s="24">
        <f t="shared" si="215"/>
        <v>0.15938155500000004</v>
      </c>
    </row>
    <row r="2292" spans="1:9" x14ac:dyDescent="0.25">
      <c r="A2292">
        <v>114.5</v>
      </c>
      <c r="B2292">
        <v>0.29499999999999998</v>
      </c>
      <c r="C2292">
        <v>0.31</v>
      </c>
      <c r="D2292">
        <f t="shared" si="210"/>
        <v>4.1000000000000036E-2</v>
      </c>
      <c r="E2292">
        <f t="shared" si="211"/>
        <v>0.25600000000000006</v>
      </c>
      <c r="F2292" s="24">
        <f t="shared" si="212"/>
        <v>-6.0331500000000052E-2</v>
      </c>
      <c r="G2292" s="24">
        <f t="shared" si="213"/>
        <v>0.21331968000000007</v>
      </c>
      <c r="H2292" s="24">
        <f t="shared" si="214"/>
        <v>7.2075000000000004E-3</v>
      </c>
      <c r="I2292" s="24">
        <f t="shared" si="215"/>
        <v>0.16019568000000003</v>
      </c>
    </row>
    <row r="2293" spans="1:9" x14ac:dyDescent="0.25">
      <c r="A2293">
        <v>114.55</v>
      </c>
      <c r="B2293">
        <v>0.313</v>
      </c>
      <c r="C2293">
        <v>0.38</v>
      </c>
      <c r="D2293">
        <f t="shared" si="210"/>
        <v>2.300000000000002E-2</v>
      </c>
      <c r="E2293">
        <f t="shared" si="211"/>
        <v>0.23800000000000004</v>
      </c>
      <c r="F2293" s="24">
        <f t="shared" si="212"/>
        <v>-3.3844500000000034E-2</v>
      </c>
      <c r="G2293" s="24">
        <f t="shared" si="213"/>
        <v>0.18437622000000006</v>
      </c>
      <c r="H2293" s="24">
        <f t="shared" si="214"/>
        <v>1.0829999999999999E-2</v>
      </c>
      <c r="I2293" s="24">
        <f t="shared" si="215"/>
        <v>0.16136172000000004</v>
      </c>
    </row>
    <row r="2294" spans="1:9" x14ac:dyDescent="0.25">
      <c r="A2294">
        <v>114.6</v>
      </c>
      <c r="B2294">
        <v>0.33300000000000002</v>
      </c>
      <c r="C2294">
        <v>0.4</v>
      </c>
      <c r="D2294">
        <f t="shared" si="210"/>
        <v>3.0000000000000027E-3</v>
      </c>
      <c r="E2294">
        <f t="shared" si="211"/>
        <v>0.21800000000000003</v>
      </c>
      <c r="F2294" s="24">
        <f t="shared" si="212"/>
        <v>-4.4145000000000035E-3</v>
      </c>
      <c r="G2294" s="24">
        <f t="shared" si="213"/>
        <v>0.15469062000000003</v>
      </c>
      <c r="H2294" s="24">
        <f t="shared" si="214"/>
        <v>1.2000000000000002E-2</v>
      </c>
      <c r="I2294" s="24">
        <f t="shared" si="215"/>
        <v>0.16227612000000002</v>
      </c>
    </row>
    <row r="2295" spans="1:9" x14ac:dyDescent="0.25">
      <c r="A2295">
        <v>114.65</v>
      </c>
      <c r="B2295">
        <v>0.35299999999999998</v>
      </c>
      <c r="C2295">
        <v>0.38</v>
      </c>
      <c r="D2295">
        <f t="shared" si="210"/>
        <v>-1.699999999999996E-2</v>
      </c>
      <c r="E2295">
        <f t="shared" si="211"/>
        <v>0.19800000000000006</v>
      </c>
      <c r="F2295" s="24">
        <f t="shared" si="212"/>
        <v>2.5015499999999941E-2</v>
      </c>
      <c r="G2295" s="24">
        <f t="shared" si="213"/>
        <v>0.12760902000000007</v>
      </c>
      <c r="H2295" s="24">
        <f t="shared" si="214"/>
        <v>1.0829999999999999E-2</v>
      </c>
      <c r="I2295" s="24">
        <f t="shared" si="215"/>
        <v>0.16345452000000002</v>
      </c>
    </row>
    <row r="2296" spans="1:9" x14ac:dyDescent="0.25">
      <c r="A2296">
        <v>114.7</v>
      </c>
      <c r="B2296">
        <v>0.371</v>
      </c>
      <c r="C2296">
        <v>0.32</v>
      </c>
      <c r="D2296">
        <f t="shared" si="210"/>
        <v>-3.4999999999999976E-2</v>
      </c>
      <c r="E2296">
        <f t="shared" si="211"/>
        <v>0.18000000000000005</v>
      </c>
      <c r="F2296" s="24">
        <f t="shared" si="212"/>
        <v>5.1502499999999965E-2</v>
      </c>
      <c r="G2296" s="24">
        <f t="shared" si="213"/>
        <v>0.10546200000000006</v>
      </c>
      <c r="H2296" s="24">
        <f t="shared" si="214"/>
        <v>7.6800000000000002E-3</v>
      </c>
      <c r="I2296" s="24">
        <f t="shared" si="215"/>
        <v>0.1646445</v>
      </c>
    </row>
    <row r="2297" spans="1:9" x14ac:dyDescent="0.25">
      <c r="A2297">
        <v>114.75</v>
      </c>
      <c r="B2297">
        <v>0.38500000000000001</v>
      </c>
      <c r="C2297">
        <v>0.23</v>
      </c>
      <c r="D2297">
        <f t="shared" si="210"/>
        <v>-4.8999999999999988E-2</v>
      </c>
      <c r="E2297">
        <f t="shared" si="211"/>
        <v>0.16600000000000004</v>
      </c>
      <c r="F2297" s="24">
        <f t="shared" si="212"/>
        <v>7.2103499999999987E-2</v>
      </c>
      <c r="G2297" s="24">
        <f t="shared" si="213"/>
        <v>8.9694780000000029E-2</v>
      </c>
      <c r="H2297" s="24">
        <f t="shared" si="214"/>
        <v>3.9674999999999997E-3</v>
      </c>
      <c r="I2297" s="24">
        <f t="shared" si="215"/>
        <v>0.16576578000000003</v>
      </c>
    </row>
    <row r="2298" spans="1:9" x14ac:dyDescent="0.25">
      <c r="A2298">
        <v>114.8</v>
      </c>
      <c r="B2298">
        <v>0.39400000000000002</v>
      </c>
      <c r="C2298">
        <v>0.12</v>
      </c>
      <c r="D2298">
        <f t="shared" si="210"/>
        <v>-5.7999999999999996E-2</v>
      </c>
      <c r="E2298">
        <f t="shared" si="211"/>
        <v>0.15700000000000003</v>
      </c>
      <c r="F2298" s="24">
        <f t="shared" si="212"/>
        <v>8.5346999999999992E-2</v>
      </c>
      <c r="G2298" s="24">
        <f t="shared" si="213"/>
        <v>8.0232495000000029E-2</v>
      </c>
      <c r="H2298" s="24">
        <f t="shared" si="214"/>
        <v>1.08E-3</v>
      </c>
      <c r="I2298" s="24">
        <f t="shared" si="215"/>
        <v>0.16665949500000002</v>
      </c>
    </row>
    <row r="2299" spans="1:9" x14ac:dyDescent="0.25">
      <c r="A2299">
        <v>114.85</v>
      </c>
      <c r="B2299">
        <v>0.39700000000000002</v>
      </c>
      <c r="C2299">
        <v>-0.01</v>
      </c>
      <c r="D2299">
        <f t="shared" si="210"/>
        <v>-6.0999999999999999E-2</v>
      </c>
      <c r="E2299">
        <f t="shared" si="211"/>
        <v>0.15400000000000003</v>
      </c>
      <c r="F2299" s="24">
        <f t="shared" si="212"/>
        <v>8.9761500000000008E-2</v>
      </c>
      <c r="G2299" s="24">
        <f t="shared" si="213"/>
        <v>7.7195580000000028E-2</v>
      </c>
      <c r="H2299" s="24">
        <f t="shared" si="214"/>
        <v>7.5000000000000002E-6</v>
      </c>
      <c r="I2299" s="24">
        <f t="shared" si="215"/>
        <v>0.16696458000000003</v>
      </c>
    </row>
    <row r="2300" spans="1:9" x14ac:dyDescent="0.25">
      <c r="A2300">
        <v>114.9</v>
      </c>
      <c r="B2300">
        <v>0.39300000000000002</v>
      </c>
      <c r="C2300">
        <v>-0.14000000000000001</v>
      </c>
      <c r="D2300">
        <f t="shared" si="210"/>
        <v>-5.6999999999999995E-2</v>
      </c>
      <c r="E2300">
        <f t="shared" si="211"/>
        <v>0.15800000000000003</v>
      </c>
      <c r="F2300" s="24">
        <f t="shared" si="212"/>
        <v>8.3875499999999992E-2</v>
      </c>
      <c r="G2300" s="24">
        <f t="shared" si="213"/>
        <v>8.1257820000000036E-2</v>
      </c>
      <c r="H2300" s="24">
        <f t="shared" si="214"/>
        <v>1.4700000000000002E-3</v>
      </c>
      <c r="I2300" s="24">
        <f t="shared" si="215"/>
        <v>0.16660332000000003</v>
      </c>
    </row>
    <row r="2301" spans="1:9" x14ac:dyDescent="0.25">
      <c r="A2301">
        <v>114.95</v>
      </c>
      <c r="B2301">
        <v>0.38300000000000001</v>
      </c>
      <c r="C2301">
        <v>-0.25</v>
      </c>
      <c r="D2301">
        <f t="shared" si="210"/>
        <v>-4.6999999999999986E-2</v>
      </c>
      <c r="E2301">
        <f t="shared" si="211"/>
        <v>0.16800000000000004</v>
      </c>
      <c r="F2301" s="24">
        <f t="shared" si="212"/>
        <v>6.9160499999999972E-2</v>
      </c>
      <c r="G2301" s="24">
        <f t="shared" si="213"/>
        <v>9.186912000000004E-2</v>
      </c>
      <c r="H2301" s="24">
        <f t="shared" si="214"/>
        <v>4.6874999999999998E-3</v>
      </c>
      <c r="I2301" s="24">
        <f t="shared" si="215"/>
        <v>0.16571712000000002</v>
      </c>
    </row>
    <row r="2302" spans="1:9" x14ac:dyDescent="0.25">
      <c r="A2302">
        <v>115</v>
      </c>
      <c r="B2302">
        <v>0.36799999999999999</v>
      </c>
      <c r="C2302">
        <v>-0.34</v>
      </c>
      <c r="D2302">
        <f t="shared" si="210"/>
        <v>-3.1999999999999973E-2</v>
      </c>
      <c r="E2302">
        <f t="shared" si="211"/>
        <v>0.18300000000000005</v>
      </c>
      <c r="F2302" s="24">
        <f t="shared" si="212"/>
        <v>4.7087999999999963E-2</v>
      </c>
      <c r="G2302" s="24">
        <f t="shared" si="213"/>
        <v>0.10900669500000006</v>
      </c>
      <c r="H2302" s="24">
        <f t="shared" si="214"/>
        <v>8.6700000000000006E-3</v>
      </c>
      <c r="I2302" s="24">
        <f t="shared" si="215"/>
        <v>0.16476469500000002</v>
      </c>
    </row>
    <row r="2303" spans="1:9" x14ac:dyDescent="0.25">
      <c r="A2303">
        <v>115.05</v>
      </c>
      <c r="B2303">
        <v>0.34899999999999998</v>
      </c>
      <c r="C2303">
        <v>-0.39</v>
      </c>
      <c r="D2303">
        <f t="shared" si="210"/>
        <v>-1.2999999999999956E-2</v>
      </c>
      <c r="E2303">
        <f t="shared" si="211"/>
        <v>0.20200000000000007</v>
      </c>
      <c r="F2303" s="24">
        <f t="shared" si="212"/>
        <v>1.9129499999999935E-2</v>
      </c>
      <c r="G2303" s="24">
        <f t="shared" si="213"/>
        <v>0.13281702000000009</v>
      </c>
      <c r="H2303" s="24">
        <f t="shared" si="214"/>
        <v>1.1407500000000001E-2</v>
      </c>
      <c r="I2303" s="24">
        <f t="shared" si="215"/>
        <v>0.16335402000000004</v>
      </c>
    </row>
    <row r="2304" spans="1:9" x14ac:dyDescent="0.25">
      <c r="A2304">
        <v>115.1</v>
      </c>
      <c r="B2304">
        <v>0.32900000000000001</v>
      </c>
      <c r="C2304">
        <v>-0.4</v>
      </c>
      <c r="D2304">
        <f t="shared" si="210"/>
        <v>7.0000000000000062E-3</v>
      </c>
      <c r="E2304">
        <f t="shared" si="211"/>
        <v>0.22200000000000003</v>
      </c>
      <c r="F2304" s="24">
        <f t="shared" si="212"/>
        <v>-1.0300500000000008E-2</v>
      </c>
      <c r="G2304" s="24">
        <f t="shared" si="213"/>
        <v>0.16041942000000003</v>
      </c>
      <c r="H2304" s="24">
        <f t="shared" si="214"/>
        <v>1.2000000000000002E-2</v>
      </c>
      <c r="I2304" s="24">
        <f t="shared" si="215"/>
        <v>0.16211892000000003</v>
      </c>
    </row>
    <row r="2305" spans="1:9" x14ac:dyDescent="0.25">
      <c r="A2305">
        <v>115.15</v>
      </c>
      <c r="B2305">
        <v>0.309</v>
      </c>
      <c r="C2305">
        <v>-0.37</v>
      </c>
      <c r="D2305">
        <f t="shared" si="210"/>
        <v>2.7000000000000024E-2</v>
      </c>
      <c r="E2305">
        <f t="shared" si="211"/>
        <v>0.24200000000000005</v>
      </c>
      <c r="F2305" s="24">
        <f t="shared" si="212"/>
        <v>-3.9730500000000037E-2</v>
      </c>
      <c r="G2305" s="24">
        <f t="shared" si="213"/>
        <v>0.19062582000000008</v>
      </c>
      <c r="H2305" s="24">
        <f t="shared" si="214"/>
        <v>1.0267499999999999E-2</v>
      </c>
      <c r="I2305" s="24">
        <f t="shared" si="215"/>
        <v>0.16116282000000004</v>
      </c>
    </row>
    <row r="2306" spans="1:9" x14ac:dyDescent="0.25">
      <c r="A2306">
        <v>115.2</v>
      </c>
      <c r="B2306">
        <v>0.29199999999999998</v>
      </c>
      <c r="C2306">
        <v>-0.28999999999999998</v>
      </c>
      <c r="D2306">
        <f t="shared" si="210"/>
        <v>4.4000000000000039E-2</v>
      </c>
      <c r="E2306">
        <f t="shared" si="211"/>
        <v>0.25900000000000006</v>
      </c>
      <c r="F2306" s="24">
        <f t="shared" si="212"/>
        <v>-6.4746000000000067E-2</v>
      </c>
      <c r="G2306" s="24">
        <f t="shared" si="213"/>
        <v>0.21834865500000009</v>
      </c>
      <c r="H2306" s="24">
        <f t="shared" si="214"/>
        <v>6.3074999999999997E-3</v>
      </c>
      <c r="I2306" s="24">
        <f t="shared" si="215"/>
        <v>0.15991015500000003</v>
      </c>
    </row>
    <row r="2307" spans="1:9" x14ac:dyDescent="0.25">
      <c r="A2307">
        <v>115.25</v>
      </c>
      <c r="B2307">
        <v>0.28000000000000003</v>
      </c>
      <c r="C2307">
        <v>-0.19</v>
      </c>
      <c r="D2307">
        <f t="shared" ref="D2307:D2370" si="216">springEq - B2307</f>
        <v>5.5999999999999994E-2</v>
      </c>
      <c r="E2307">
        <f t="shared" ref="E2307:E2370" si="217">springNs - B2307</f>
        <v>0.27100000000000002</v>
      </c>
      <c r="F2307" s="24">
        <f t="shared" ref="F2307:F2370" si="218">D2307*massPrev*gravity</f>
        <v>-8.2404000000000005E-2</v>
      </c>
      <c r="G2307" s="24">
        <f t="shared" ref="G2307:G2370" si="219">POWER(E2307,2)*0.5*springConst</f>
        <v>0.23905045500000002</v>
      </c>
      <c r="H2307" s="24">
        <f t="shared" ref="H2307:H2370" si="220">POWER(C2307,2)*0.5*massPrev</f>
        <v>2.7074999999999998E-3</v>
      </c>
      <c r="I2307" s="24">
        <f t="shared" si="215"/>
        <v>0.15935395500000002</v>
      </c>
    </row>
    <row r="2308" spans="1:9" x14ac:dyDescent="0.25">
      <c r="A2308">
        <v>115.3</v>
      </c>
      <c r="B2308">
        <v>0.27400000000000002</v>
      </c>
      <c r="C2308">
        <v>-7.0000000000000007E-2</v>
      </c>
      <c r="D2308">
        <f t="shared" si="216"/>
        <v>6.2E-2</v>
      </c>
      <c r="E2308">
        <f t="shared" si="217"/>
        <v>0.27700000000000002</v>
      </c>
      <c r="F2308" s="24">
        <f t="shared" si="218"/>
        <v>-9.1232999999999995E-2</v>
      </c>
      <c r="G2308" s="24">
        <f t="shared" si="219"/>
        <v>0.24975289500000006</v>
      </c>
      <c r="H2308" s="24">
        <f t="shared" si="220"/>
        <v>3.6750000000000004E-4</v>
      </c>
      <c r="I2308" s="24">
        <f t="shared" ref="I2308:I2371" si="221">F2308+G2308+H2308</f>
        <v>0.15888739500000007</v>
      </c>
    </row>
    <row r="2309" spans="1:9" x14ac:dyDescent="0.25">
      <c r="A2309">
        <v>115.35</v>
      </c>
      <c r="B2309">
        <v>0.27400000000000002</v>
      </c>
      <c r="C2309">
        <v>0.06</v>
      </c>
      <c r="D2309">
        <f t="shared" si="216"/>
        <v>6.2E-2</v>
      </c>
      <c r="E2309">
        <f t="shared" si="217"/>
        <v>0.27700000000000002</v>
      </c>
      <c r="F2309" s="24">
        <f t="shared" si="218"/>
        <v>-9.1232999999999995E-2</v>
      </c>
      <c r="G2309" s="24">
        <f t="shared" si="219"/>
        <v>0.24975289500000006</v>
      </c>
      <c r="H2309" s="24">
        <f t="shared" si="220"/>
        <v>2.7E-4</v>
      </c>
      <c r="I2309" s="24">
        <f t="shared" si="221"/>
        <v>0.15878989500000007</v>
      </c>
    </row>
    <row r="2310" spans="1:9" x14ac:dyDescent="0.25">
      <c r="A2310">
        <v>115.4</v>
      </c>
      <c r="B2310">
        <v>0.28000000000000003</v>
      </c>
      <c r="C2310">
        <v>0.19</v>
      </c>
      <c r="D2310">
        <f t="shared" si="216"/>
        <v>5.5999999999999994E-2</v>
      </c>
      <c r="E2310">
        <f t="shared" si="217"/>
        <v>0.27100000000000002</v>
      </c>
      <c r="F2310" s="24">
        <f t="shared" si="218"/>
        <v>-8.2404000000000005E-2</v>
      </c>
      <c r="G2310" s="24">
        <f t="shared" si="219"/>
        <v>0.23905045500000002</v>
      </c>
      <c r="H2310" s="24">
        <f t="shared" si="220"/>
        <v>2.7074999999999998E-3</v>
      </c>
      <c r="I2310" s="24">
        <f t="shared" si="221"/>
        <v>0.15935395500000002</v>
      </c>
    </row>
    <row r="2311" spans="1:9" x14ac:dyDescent="0.25">
      <c r="A2311">
        <v>115.45</v>
      </c>
      <c r="B2311">
        <v>0.29199999999999998</v>
      </c>
      <c r="C2311">
        <v>0.28999999999999998</v>
      </c>
      <c r="D2311">
        <f t="shared" si="216"/>
        <v>4.4000000000000039E-2</v>
      </c>
      <c r="E2311">
        <f t="shared" si="217"/>
        <v>0.25900000000000006</v>
      </c>
      <c r="F2311" s="24">
        <f t="shared" si="218"/>
        <v>-6.4746000000000067E-2</v>
      </c>
      <c r="G2311" s="24">
        <f t="shared" si="219"/>
        <v>0.21834865500000009</v>
      </c>
      <c r="H2311" s="24">
        <f t="shared" si="220"/>
        <v>6.3074999999999997E-3</v>
      </c>
      <c r="I2311" s="24">
        <f t="shared" si="221"/>
        <v>0.15991015500000003</v>
      </c>
    </row>
    <row r="2312" spans="1:9" x14ac:dyDescent="0.25">
      <c r="A2312">
        <v>115.5</v>
      </c>
      <c r="B2312">
        <v>0.309</v>
      </c>
      <c r="C2312">
        <v>0.36</v>
      </c>
      <c r="D2312">
        <f t="shared" si="216"/>
        <v>2.7000000000000024E-2</v>
      </c>
      <c r="E2312">
        <f t="shared" si="217"/>
        <v>0.24200000000000005</v>
      </c>
      <c r="F2312" s="24">
        <f t="shared" si="218"/>
        <v>-3.9730500000000037E-2</v>
      </c>
      <c r="G2312" s="24">
        <f t="shared" si="219"/>
        <v>0.19062582000000008</v>
      </c>
      <c r="H2312" s="24">
        <f t="shared" si="220"/>
        <v>9.7199999999999995E-3</v>
      </c>
      <c r="I2312" s="24">
        <f t="shared" si="221"/>
        <v>0.16061532000000006</v>
      </c>
    </row>
    <row r="2313" spans="1:9" x14ac:dyDescent="0.25">
      <c r="A2313">
        <v>115.55</v>
      </c>
      <c r="B2313">
        <v>0.32900000000000001</v>
      </c>
      <c r="C2313">
        <v>0.39</v>
      </c>
      <c r="D2313">
        <f t="shared" si="216"/>
        <v>7.0000000000000062E-3</v>
      </c>
      <c r="E2313">
        <f t="shared" si="217"/>
        <v>0.22200000000000003</v>
      </c>
      <c r="F2313" s="24">
        <f t="shared" si="218"/>
        <v>-1.0300500000000008E-2</v>
      </c>
      <c r="G2313" s="24">
        <f t="shared" si="219"/>
        <v>0.16041942000000003</v>
      </c>
      <c r="H2313" s="24">
        <f t="shared" si="220"/>
        <v>1.1407500000000001E-2</v>
      </c>
      <c r="I2313" s="24">
        <f t="shared" si="221"/>
        <v>0.16152642</v>
      </c>
    </row>
    <row r="2314" spans="1:9" x14ac:dyDescent="0.25">
      <c r="A2314">
        <v>115.6</v>
      </c>
      <c r="B2314">
        <v>0.34799999999999998</v>
      </c>
      <c r="C2314">
        <v>0.38</v>
      </c>
      <c r="D2314">
        <f t="shared" si="216"/>
        <v>-1.1999999999999955E-2</v>
      </c>
      <c r="E2314">
        <f t="shared" si="217"/>
        <v>0.20300000000000007</v>
      </c>
      <c r="F2314" s="24">
        <f t="shared" si="218"/>
        <v>1.7657999999999934E-2</v>
      </c>
      <c r="G2314" s="24">
        <f t="shared" si="219"/>
        <v>0.1341352950000001</v>
      </c>
      <c r="H2314" s="24">
        <f t="shared" si="220"/>
        <v>1.0829999999999999E-2</v>
      </c>
      <c r="I2314" s="24">
        <f t="shared" si="221"/>
        <v>0.16262329500000003</v>
      </c>
    </row>
    <row r="2315" spans="1:9" x14ac:dyDescent="0.25">
      <c r="A2315">
        <v>115.65</v>
      </c>
      <c r="B2315">
        <v>0.36699999999999999</v>
      </c>
      <c r="C2315">
        <v>0.34</v>
      </c>
      <c r="D2315">
        <f t="shared" si="216"/>
        <v>-3.0999999999999972E-2</v>
      </c>
      <c r="E2315">
        <f t="shared" si="217"/>
        <v>0.18400000000000005</v>
      </c>
      <c r="F2315" s="24">
        <f t="shared" si="218"/>
        <v>4.5616499999999956E-2</v>
      </c>
      <c r="G2315" s="24">
        <f t="shared" si="219"/>
        <v>0.11020128000000005</v>
      </c>
      <c r="H2315" s="24">
        <f t="shared" si="220"/>
        <v>8.6700000000000006E-3</v>
      </c>
      <c r="I2315" s="24">
        <f t="shared" si="221"/>
        <v>0.16448778000000003</v>
      </c>
    </row>
    <row r="2316" spans="1:9" x14ac:dyDescent="0.25">
      <c r="A2316">
        <v>115.7</v>
      </c>
      <c r="B2316">
        <v>0.38200000000000001</v>
      </c>
      <c r="C2316">
        <v>0.25</v>
      </c>
      <c r="D2316">
        <f t="shared" si="216"/>
        <v>-4.5999999999999985E-2</v>
      </c>
      <c r="E2316">
        <f t="shared" si="217"/>
        <v>0.16900000000000004</v>
      </c>
      <c r="F2316" s="24">
        <f t="shared" si="218"/>
        <v>6.7688999999999971E-2</v>
      </c>
      <c r="G2316" s="24">
        <f t="shared" si="219"/>
        <v>9.2966055000000047E-2</v>
      </c>
      <c r="H2316" s="24">
        <f t="shared" si="220"/>
        <v>4.6874999999999998E-3</v>
      </c>
      <c r="I2316" s="24">
        <f t="shared" si="221"/>
        <v>0.16534255500000003</v>
      </c>
    </row>
    <row r="2317" spans="1:9" x14ac:dyDescent="0.25">
      <c r="A2317">
        <v>115.75</v>
      </c>
      <c r="B2317">
        <v>0.39200000000000002</v>
      </c>
      <c r="C2317">
        <v>0.14000000000000001</v>
      </c>
      <c r="D2317">
        <f t="shared" si="216"/>
        <v>-5.5999999999999994E-2</v>
      </c>
      <c r="E2317">
        <f t="shared" si="217"/>
        <v>0.15900000000000003</v>
      </c>
      <c r="F2317" s="24">
        <f t="shared" si="218"/>
        <v>8.2404000000000005E-2</v>
      </c>
      <c r="G2317" s="24">
        <f t="shared" si="219"/>
        <v>8.2289655000000031E-2</v>
      </c>
      <c r="H2317" s="24">
        <f t="shared" si="220"/>
        <v>1.4700000000000002E-3</v>
      </c>
      <c r="I2317" s="24">
        <f t="shared" si="221"/>
        <v>0.16616365500000005</v>
      </c>
    </row>
    <row r="2318" spans="1:9" x14ac:dyDescent="0.25">
      <c r="A2318">
        <v>115.8</v>
      </c>
      <c r="B2318">
        <v>0.39600000000000002</v>
      </c>
      <c r="C2318">
        <v>0.02</v>
      </c>
      <c r="D2318">
        <f t="shared" si="216"/>
        <v>-0.06</v>
      </c>
      <c r="E2318">
        <f t="shared" si="217"/>
        <v>0.15500000000000003</v>
      </c>
      <c r="F2318" s="24">
        <f t="shared" si="218"/>
        <v>8.8289999999999993E-2</v>
      </c>
      <c r="G2318" s="24">
        <f t="shared" si="219"/>
        <v>7.8201375000000017E-2</v>
      </c>
      <c r="H2318" s="24">
        <f t="shared" si="220"/>
        <v>3.0000000000000001E-5</v>
      </c>
      <c r="I2318" s="24">
        <f t="shared" si="221"/>
        <v>0.166521375</v>
      </c>
    </row>
    <row r="2319" spans="1:9" x14ac:dyDescent="0.25">
      <c r="A2319">
        <v>115.85</v>
      </c>
      <c r="B2319">
        <v>0.39400000000000002</v>
      </c>
      <c r="C2319">
        <v>-0.11</v>
      </c>
      <c r="D2319">
        <f t="shared" si="216"/>
        <v>-5.7999999999999996E-2</v>
      </c>
      <c r="E2319">
        <f t="shared" si="217"/>
        <v>0.15700000000000003</v>
      </c>
      <c r="F2319" s="24">
        <f t="shared" si="218"/>
        <v>8.5346999999999992E-2</v>
      </c>
      <c r="G2319" s="24">
        <f t="shared" si="219"/>
        <v>8.0232495000000029E-2</v>
      </c>
      <c r="H2319" s="24">
        <f t="shared" si="220"/>
        <v>9.0749999999999989E-4</v>
      </c>
      <c r="I2319" s="24">
        <f t="shared" si="221"/>
        <v>0.16648699500000003</v>
      </c>
    </row>
    <row r="2320" spans="1:9" x14ac:dyDescent="0.25">
      <c r="A2320">
        <v>115.9</v>
      </c>
      <c r="B2320">
        <v>0.38500000000000001</v>
      </c>
      <c r="C2320">
        <v>-0.23</v>
      </c>
      <c r="D2320">
        <f t="shared" si="216"/>
        <v>-4.8999999999999988E-2</v>
      </c>
      <c r="E2320">
        <f t="shared" si="217"/>
        <v>0.16600000000000004</v>
      </c>
      <c r="F2320" s="24">
        <f t="shared" si="218"/>
        <v>7.2103499999999987E-2</v>
      </c>
      <c r="G2320" s="24">
        <f t="shared" si="219"/>
        <v>8.9694780000000029E-2</v>
      </c>
      <c r="H2320" s="24">
        <f t="shared" si="220"/>
        <v>3.9674999999999997E-3</v>
      </c>
      <c r="I2320" s="24">
        <f t="shared" si="221"/>
        <v>0.16576578000000003</v>
      </c>
    </row>
    <row r="2321" spans="1:9" x14ac:dyDescent="0.25">
      <c r="A2321">
        <v>115.95</v>
      </c>
      <c r="B2321">
        <v>0.371</v>
      </c>
      <c r="C2321">
        <v>-0.32</v>
      </c>
      <c r="D2321">
        <f t="shared" si="216"/>
        <v>-3.4999999999999976E-2</v>
      </c>
      <c r="E2321">
        <f t="shared" si="217"/>
        <v>0.18000000000000005</v>
      </c>
      <c r="F2321" s="24">
        <f t="shared" si="218"/>
        <v>5.1502499999999965E-2</v>
      </c>
      <c r="G2321" s="24">
        <f t="shared" si="219"/>
        <v>0.10546200000000006</v>
      </c>
      <c r="H2321" s="24">
        <f t="shared" si="220"/>
        <v>7.6800000000000002E-3</v>
      </c>
      <c r="I2321" s="24">
        <f t="shared" si="221"/>
        <v>0.1646445</v>
      </c>
    </row>
    <row r="2322" spans="1:9" x14ac:dyDescent="0.25">
      <c r="A2322">
        <v>116</v>
      </c>
      <c r="B2322">
        <v>0.35299999999999998</v>
      </c>
      <c r="C2322">
        <v>-0.38</v>
      </c>
      <c r="D2322">
        <f t="shared" si="216"/>
        <v>-1.699999999999996E-2</v>
      </c>
      <c r="E2322">
        <f t="shared" si="217"/>
        <v>0.19800000000000006</v>
      </c>
      <c r="F2322" s="24">
        <f t="shared" si="218"/>
        <v>2.5015499999999941E-2</v>
      </c>
      <c r="G2322" s="24">
        <f t="shared" si="219"/>
        <v>0.12760902000000007</v>
      </c>
      <c r="H2322" s="24">
        <f t="shared" si="220"/>
        <v>1.0829999999999999E-2</v>
      </c>
      <c r="I2322" s="24">
        <f t="shared" si="221"/>
        <v>0.16345452000000002</v>
      </c>
    </row>
    <row r="2323" spans="1:9" x14ac:dyDescent="0.25">
      <c r="A2323">
        <v>116.05</v>
      </c>
      <c r="B2323">
        <v>0.33300000000000002</v>
      </c>
      <c r="C2323">
        <v>-0.4</v>
      </c>
      <c r="D2323">
        <f t="shared" si="216"/>
        <v>3.0000000000000027E-3</v>
      </c>
      <c r="E2323">
        <f t="shared" si="217"/>
        <v>0.21800000000000003</v>
      </c>
      <c r="F2323" s="24">
        <f t="shared" si="218"/>
        <v>-4.4145000000000035E-3</v>
      </c>
      <c r="G2323" s="24">
        <f t="shared" si="219"/>
        <v>0.15469062000000003</v>
      </c>
      <c r="H2323" s="24">
        <f t="shared" si="220"/>
        <v>1.2000000000000002E-2</v>
      </c>
      <c r="I2323" s="24">
        <f t="shared" si="221"/>
        <v>0.16227612000000002</v>
      </c>
    </row>
    <row r="2324" spans="1:9" x14ac:dyDescent="0.25">
      <c r="A2324">
        <v>116.1</v>
      </c>
      <c r="B2324">
        <v>0.313</v>
      </c>
      <c r="C2324">
        <v>-0.37</v>
      </c>
      <c r="D2324">
        <f t="shared" si="216"/>
        <v>2.300000000000002E-2</v>
      </c>
      <c r="E2324">
        <f t="shared" si="217"/>
        <v>0.23800000000000004</v>
      </c>
      <c r="F2324" s="24">
        <f t="shared" si="218"/>
        <v>-3.3844500000000034E-2</v>
      </c>
      <c r="G2324" s="24">
        <f t="shared" si="219"/>
        <v>0.18437622000000006</v>
      </c>
      <c r="H2324" s="24">
        <f t="shared" si="220"/>
        <v>1.0267499999999999E-2</v>
      </c>
      <c r="I2324" s="24">
        <f t="shared" si="221"/>
        <v>0.16079922000000002</v>
      </c>
    </row>
    <row r="2325" spans="1:9" x14ac:dyDescent="0.25">
      <c r="A2325">
        <v>116.15</v>
      </c>
      <c r="B2325">
        <v>0.29599999999999999</v>
      </c>
      <c r="C2325">
        <v>-0.31</v>
      </c>
      <c r="D2325">
        <f t="shared" si="216"/>
        <v>4.0000000000000036E-2</v>
      </c>
      <c r="E2325">
        <f t="shared" si="217"/>
        <v>0.25500000000000006</v>
      </c>
      <c r="F2325" s="24">
        <f t="shared" si="218"/>
        <v>-5.8860000000000058E-2</v>
      </c>
      <c r="G2325" s="24">
        <f t="shared" si="219"/>
        <v>0.21165637500000009</v>
      </c>
      <c r="H2325" s="24">
        <f t="shared" si="220"/>
        <v>7.2075000000000004E-3</v>
      </c>
      <c r="I2325" s="24">
        <f t="shared" si="221"/>
        <v>0.16000387500000005</v>
      </c>
    </row>
    <row r="2326" spans="1:9" x14ac:dyDescent="0.25">
      <c r="A2326">
        <v>116.2</v>
      </c>
      <c r="B2326">
        <v>0.28299999999999997</v>
      </c>
      <c r="C2326">
        <v>-0.21</v>
      </c>
      <c r="D2326">
        <f t="shared" si="216"/>
        <v>5.3000000000000047E-2</v>
      </c>
      <c r="E2326">
        <f t="shared" si="217"/>
        <v>0.26800000000000007</v>
      </c>
      <c r="F2326" s="24">
        <f t="shared" si="218"/>
        <v>-7.7989500000000073E-2</v>
      </c>
      <c r="G2326" s="24">
        <f t="shared" si="219"/>
        <v>0.23378712000000013</v>
      </c>
      <c r="H2326" s="24">
        <f t="shared" si="220"/>
        <v>3.3074999999999992E-3</v>
      </c>
      <c r="I2326" s="24">
        <f t="shared" si="221"/>
        <v>0.15910512000000004</v>
      </c>
    </row>
    <row r="2327" spans="1:9" x14ac:dyDescent="0.25">
      <c r="A2327">
        <v>116.25</v>
      </c>
      <c r="B2327">
        <v>0.27500000000000002</v>
      </c>
      <c r="C2327">
        <v>-0.09</v>
      </c>
      <c r="D2327">
        <f t="shared" si="216"/>
        <v>6.0999999999999999E-2</v>
      </c>
      <c r="E2327">
        <f t="shared" si="217"/>
        <v>0.27600000000000002</v>
      </c>
      <c r="F2327" s="24">
        <f t="shared" si="218"/>
        <v>-8.9761500000000008E-2</v>
      </c>
      <c r="G2327" s="24">
        <f t="shared" si="219"/>
        <v>0.24795288000000001</v>
      </c>
      <c r="H2327" s="24">
        <f t="shared" si="220"/>
        <v>6.0749999999999997E-4</v>
      </c>
      <c r="I2327" s="24">
        <f t="shared" si="221"/>
        <v>0.15879888</v>
      </c>
    </row>
    <row r="2328" spans="1:9" x14ac:dyDescent="0.25">
      <c r="A2328">
        <v>116.3</v>
      </c>
      <c r="B2328">
        <v>0.27400000000000002</v>
      </c>
      <c r="C2328">
        <v>0.04</v>
      </c>
      <c r="D2328">
        <f t="shared" si="216"/>
        <v>6.2E-2</v>
      </c>
      <c r="E2328">
        <f t="shared" si="217"/>
        <v>0.27700000000000002</v>
      </c>
      <c r="F2328" s="24">
        <f t="shared" si="218"/>
        <v>-9.1232999999999995E-2</v>
      </c>
      <c r="G2328" s="24">
        <f t="shared" si="219"/>
        <v>0.24975289500000006</v>
      </c>
      <c r="H2328" s="24">
        <f t="shared" si="220"/>
        <v>1.2E-4</v>
      </c>
      <c r="I2328" s="24">
        <f t="shared" si="221"/>
        <v>0.15863989500000009</v>
      </c>
    </row>
    <row r="2329" spans="1:9" x14ac:dyDescent="0.25">
      <c r="A2329">
        <v>116.35</v>
      </c>
      <c r="B2329">
        <v>0.27900000000000003</v>
      </c>
      <c r="C2329">
        <v>0.16</v>
      </c>
      <c r="D2329">
        <f t="shared" si="216"/>
        <v>5.6999999999999995E-2</v>
      </c>
      <c r="E2329">
        <f t="shared" si="217"/>
        <v>0.27200000000000002</v>
      </c>
      <c r="F2329" s="24">
        <f t="shared" si="218"/>
        <v>-8.3875499999999992E-2</v>
      </c>
      <c r="G2329" s="24">
        <f t="shared" si="219"/>
        <v>0.24081792000000002</v>
      </c>
      <c r="H2329" s="24">
        <f t="shared" si="220"/>
        <v>1.92E-3</v>
      </c>
      <c r="I2329" s="24">
        <f t="shared" si="221"/>
        <v>0.15886242000000003</v>
      </c>
    </row>
    <row r="2330" spans="1:9" x14ac:dyDescent="0.25">
      <c r="A2330">
        <v>116.4</v>
      </c>
      <c r="B2330">
        <v>0.28999999999999998</v>
      </c>
      <c r="C2330">
        <v>0.27</v>
      </c>
      <c r="D2330">
        <f t="shared" si="216"/>
        <v>4.6000000000000041E-2</v>
      </c>
      <c r="E2330">
        <f t="shared" si="217"/>
        <v>0.26100000000000007</v>
      </c>
      <c r="F2330" s="24">
        <f t="shared" si="218"/>
        <v>-6.7689000000000069E-2</v>
      </c>
      <c r="G2330" s="24">
        <f t="shared" si="219"/>
        <v>0.22173385500000009</v>
      </c>
      <c r="H2330" s="24">
        <f t="shared" si="220"/>
        <v>5.4675000000000001E-3</v>
      </c>
      <c r="I2330" s="24">
        <f t="shared" si="221"/>
        <v>0.15951235500000005</v>
      </c>
    </row>
    <row r="2331" spans="1:9" x14ac:dyDescent="0.25">
      <c r="A2331">
        <v>116.45</v>
      </c>
      <c r="B2331">
        <v>0.30499999999999999</v>
      </c>
      <c r="C2331">
        <v>0.35</v>
      </c>
      <c r="D2331">
        <f t="shared" si="216"/>
        <v>3.1000000000000028E-2</v>
      </c>
      <c r="E2331">
        <f t="shared" si="217"/>
        <v>0.24600000000000005</v>
      </c>
      <c r="F2331" s="24">
        <f t="shared" si="218"/>
        <v>-4.5616500000000039E-2</v>
      </c>
      <c r="G2331" s="24">
        <f t="shared" si="219"/>
        <v>0.1969795800000001</v>
      </c>
      <c r="H2331" s="24">
        <f t="shared" si="220"/>
        <v>9.1874999999999978E-3</v>
      </c>
      <c r="I2331" s="24">
        <f t="shared" si="221"/>
        <v>0.16055058000000005</v>
      </c>
    </row>
    <row r="2332" spans="1:9" x14ac:dyDescent="0.25">
      <c r="A2332">
        <v>116.5</v>
      </c>
      <c r="B2332">
        <v>0.32400000000000001</v>
      </c>
      <c r="C2332">
        <v>0.38</v>
      </c>
      <c r="D2332">
        <f t="shared" si="216"/>
        <v>1.2000000000000011E-2</v>
      </c>
      <c r="E2332">
        <f t="shared" si="217"/>
        <v>0.22700000000000004</v>
      </c>
      <c r="F2332" s="24">
        <f t="shared" si="218"/>
        <v>-1.7658000000000014E-2</v>
      </c>
      <c r="G2332" s="24">
        <f t="shared" si="219"/>
        <v>0.16772689500000007</v>
      </c>
      <c r="H2332" s="24">
        <f t="shared" si="220"/>
        <v>1.0829999999999999E-2</v>
      </c>
      <c r="I2332" s="24">
        <f t="shared" si="221"/>
        <v>0.16089889500000007</v>
      </c>
    </row>
    <row r="2333" spans="1:9" x14ac:dyDescent="0.25">
      <c r="A2333">
        <v>116.55</v>
      </c>
      <c r="B2333">
        <v>0.34399999999999997</v>
      </c>
      <c r="C2333">
        <v>0.39</v>
      </c>
      <c r="D2333">
        <f t="shared" si="216"/>
        <v>-7.9999999999999516E-3</v>
      </c>
      <c r="E2333">
        <f t="shared" si="217"/>
        <v>0.20700000000000007</v>
      </c>
      <c r="F2333" s="24">
        <f t="shared" si="218"/>
        <v>1.177199999999993E-2</v>
      </c>
      <c r="G2333" s="24">
        <f t="shared" si="219"/>
        <v>0.13947349500000011</v>
      </c>
      <c r="H2333" s="24">
        <f t="shared" si="220"/>
        <v>1.1407500000000001E-2</v>
      </c>
      <c r="I2333" s="24">
        <f t="shared" si="221"/>
        <v>0.16265299500000002</v>
      </c>
    </row>
    <row r="2334" spans="1:9" x14ac:dyDescent="0.25">
      <c r="A2334">
        <v>116.6</v>
      </c>
      <c r="B2334">
        <v>0.36299999999999999</v>
      </c>
      <c r="C2334">
        <v>0.35</v>
      </c>
      <c r="D2334">
        <f t="shared" si="216"/>
        <v>-2.6999999999999968E-2</v>
      </c>
      <c r="E2334">
        <f t="shared" si="217"/>
        <v>0.18800000000000006</v>
      </c>
      <c r="F2334" s="24">
        <f t="shared" si="218"/>
        <v>3.973049999999996E-2</v>
      </c>
      <c r="G2334" s="24">
        <f t="shared" si="219"/>
        <v>0.11504472000000006</v>
      </c>
      <c r="H2334" s="24">
        <f t="shared" si="220"/>
        <v>9.1874999999999978E-3</v>
      </c>
      <c r="I2334" s="24">
        <f t="shared" si="221"/>
        <v>0.16396272000000001</v>
      </c>
    </row>
    <row r="2335" spans="1:9" x14ac:dyDescent="0.25">
      <c r="A2335">
        <v>116.65</v>
      </c>
      <c r="B2335">
        <v>0.379</v>
      </c>
      <c r="C2335">
        <v>0.27</v>
      </c>
      <c r="D2335">
        <f t="shared" si="216"/>
        <v>-4.2999999999999983E-2</v>
      </c>
      <c r="E2335">
        <f t="shared" si="217"/>
        <v>0.17200000000000004</v>
      </c>
      <c r="F2335" s="24">
        <f t="shared" si="218"/>
        <v>6.3274499999999984E-2</v>
      </c>
      <c r="G2335" s="24">
        <f t="shared" si="219"/>
        <v>9.6295920000000035E-2</v>
      </c>
      <c r="H2335" s="24">
        <f t="shared" si="220"/>
        <v>5.4675000000000001E-3</v>
      </c>
      <c r="I2335" s="24">
        <f t="shared" si="221"/>
        <v>0.16503792</v>
      </c>
    </row>
    <row r="2336" spans="1:9" x14ac:dyDescent="0.25">
      <c r="A2336">
        <v>116.7</v>
      </c>
      <c r="B2336">
        <v>0.39</v>
      </c>
      <c r="C2336">
        <v>0.17</v>
      </c>
      <c r="D2336">
        <f t="shared" si="216"/>
        <v>-5.3999999999999992E-2</v>
      </c>
      <c r="E2336">
        <f t="shared" si="217"/>
        <v>0.16100000000000003</v>
      </c>
      <c r="F2336" s="24">
        <f t="shared" si="218"/>
        <v>7.9460999999999976E-2</v>
      </c>
      <c r="G2336" s="24">
        <f t="shared" si="219"/>
        <v>8.4372855000000024E-2</v>
      </c>
      <c r="H2336" s="24">
        <f t="shared" si="220"/>
        <v>2.1675000000000002E-3</v>
      </c>
      <c r="I2336" s="24">
        <f t="shared" si="221"/>
        <v>0.16600135499999999</v>
      </c>
    </row>
    <row r="2337" spans="1:9" x14ac:dyDescent="0.25">
      <c r="A2337">
        <v>116.75</v>
      </c>
      <c r="B2337">
        <v>0.39600000000000002</v>
      </c>
      <c r="C2337">
        <v>0.05</v>
      </c>
      <c r="D2337">
        <f t="shared" si="216"/>
        <v>-0.06</v>
      </c>
      <c r="E2337">
        <f t="shared" si="217"/>
        <v>0.15500000000000003</v>
      </c>
      <c r="F2337" s="24">
        <f t="shared" si="218"/>
        <v>8.8289999999999993E-2</v>
      </c>
      <c r="G2337" s="24">
        <f t="shared" si="219"/>
        <v>7.8201375000000017E-2</v>
      </c>
      <c r="H2337" s="24">
        <f t="shared" si="220"/>
        <v>1.8750000000000003E-4</v>
      </c>
      <c r="I2337" s="24">
        <f t="shared" si="221"/>
        <v>0.166678875</v>
      </c>
    </row>
    <row r="2338" spans="1:9" x14ac:dyDescent="0.25">
      <c r="A2338">
        <v>116.8</v>
      </c>
      <c r="B2338">
        <v>0.39500000000000002</v>
      </c>
      <c r="C2338">
        <v>-0.08</v>
      </c>
      <c r="D2338">
        <f t="shared" si="216"/>
        <v>-5.8999999999999997E-2</v>
      </c>
      <c r="E2338">
        <f t="shared" si="217"/>
        <v>0.15600000000000003</v>
      </c>
      <c r="F2338" s="24">
        <f t="shared" si="218"/>
        <v>8.6818499999999993E-2</v>
      </c>
      <c r="G2338" s="24">
        <f t="shared" si="219"/>
        <v>7.9213680000000022E-2</v>
      </c>
      <c r="H2338" s="24">
        <f t="shared" si="220"/>
        <v>4.8000000000000001E-4</v>
      </c>
      <c r="I2338" s="24">
        <f t="shared" si="221"/>
        <v>0.16651218000000004</v>
      </c>
    </row>
    <row r="2339" spans="1:9" x14ac:dyDescent="0.25">
      <c r="A2339">
        <v>116.85</v>
      </c>
      <c r="B2339">
        <v>0.38700000000000001</v>
      </c>
      <c r="C2339">
        <v>-0.2</v>
      </c>
      <c r="D2339">
        <f t="shared" si="216"/>
        <v>-5.099999999999999E-2</v>
      </c>
      <c r="E2339">
        <f t="shared" si="217"/>
        <v>0.16400000000000003</v>
      </c>
      <c r="F2339" s="24">
        <f t="shared" si="218"/>
        <v>7.5046499999999988E-2</v>
      </c>
      <c r="G2339" s="24">
        <f t="shared" si="219"/>
        <v>8.7546480000000024E-2</v>
      </c>
      <c r="H2339" s="24">
        <f t="shared" si="220"/>
        <v>3.0000000000000005E-3</v>
      </c>
      <c r="I2339" s="24">
        <f t="shared" si="221"/>
        <v>0.16559298</v>
      </c>
    </row>
    <row r="2340" spans="1:9" x14ac:dyDescent="0.25">
      <c r="A2340">
        <v>116.9</v>
      </c>
      <c r="B2340">
        <v>0.374</v>
      </c>
      <c r="C2340">
        <v>-0.3</v>
      </c>
      <c r="D2340">
        <f t="shared" si="216"/>
        <v>-3.7999999999999978E-2</v>
      </c>
      <c r="E2340">
        <f t="shared" si="217"/>
        <v>0.17700000000000005</v>
      </c>
      <c r="F2340" s="24">
        <f t="shared" si="218"/>
        <v>5.5916999999999974E-2</v>
      </c>
      <c r="G2340" s="24">
        <f t="shared" si="219"/>
        <v>0.10197589500000005</v>
      </c>
      <c r="H2340" s="24">
        <f t="shared" si="220"/>
        <v>6.7499999999999999E-3</v>
      </c>
      <c r="I2340" s="24">
        <f t="shared" si="221"/>
        <v>0.16464289500000004</v>
      </c>
    </row>
    <row r="2341" spans="1:9" x14ac:dyDescent="0.25">
      <c r="A2341">
        <v>116.95</v>
      </c>
      <c r="B2341">
        <v>0.35699999999999998</v>
      </c>
      <c r="C2341">
        <v>-0.37</v>
      </c>
      <c r="D2341">
        <f t="shared" si="216"/>
        <v>-2.0999999999999963E-2</v>
      </c>
      <c r="E2341">
        <f t="shared" si="217"/>
        <v>0.19400000000000006</v>
      </c>
      <c r="F2341" s="24">
        <f t="shared" si="218"/>
        <v>3.0901499999999946E-2</v>
      </c>
      <c r="G2341" s="24">
        <f t="shared" si="219"/>
        <v>0.12250518000000007</v>
      </c>
      <c r="H2341" s="24">
        <f t="shared" si="220"/>
        <v>1.0267499999999999E-2</v>
      </c>
      <c r="I2341" s="24">
        <f t="shared" si="221"/>
        <v>0.16367418</v>
      </c>
    </row>
    <row r="2342" spans="1:9" x14ac:dyDescent="0.25">
      <c r="A2342">
        <v>117</v>
      </c>
      <c r="B2342">
        <v>0.33800000000000002</v>
      </c>
      <c r="C2342">
        <v>-0.39</v>
      </c>
      <c r="D2342">
        <f t="shared" si="216"/>
        <v>-2.0000000000000018E-3</v>
      </c>
      <c r="E2342">
        <f t="shared" si="217"/>
        <v>0.21300000000000002</v>
      </c>
      <c r="F2342" s="24">
        <f t="shared" si="218"/>
        <v>2.9430000000000025E-3</v>
      </c>
      <c r="G2342" s="24">
        <f t="shared" si="219"/>
        <v>0.14767609500000001</v>
      </c>
      <c r="H2342" s="24">
        <f t="shared" si="220"/>
        <v>1.1407500000000001E-2</v>
      </c>
      <c r="I2342" s="24">
        <f t="shared" si="221"/>
        <v>0.162026595</v>
      </c>
    </row>
    <row r="2343" spans="1:9" x14ac:dyDescent="0.25">
      <c r="A2343">
        <v>117.05</v>
      </c>
      <c r="B2343">
        <v>0.318</v>
      </c>
      <c r="C2343">
        <v>-0.38</v>
      </c>
      <c r="D2343">
        <f t="shared" si="216"/>
        <v>1.8000000000000016E-2</v>
      </c>
      <c r="E2343">
        <f t="shared" si="217"/>
        <v>0.23300000000000004</v>
      </c>
      <c r="F2343" s="24">
        <f t="shared" si="218"/>
        <v>-2.6487000000000024E-2</v>
      </c>
      <c r="G2343" s="24">
        <f t="shared" si="219"/>
        <v>0.17671069500000006</v>
      </c>
      <c r="H2343" s="24">
        <f t="shared" si="220"/>
        <v>1.0829999999999999E-2</v>
      </c>
      <c r="I2343" s="24">
        <f t="shared" si="221"/>
        <v>0.16105369500000005</v>
      </c>
    </row>
    <row r="2344" spans="1:9" x14ac:dyDescent="0.25">
      <c r="A2344">
        <v>117.1</v>
      </c>
      <c r="B2344">
        <v>0.3</v>
      </c>
      <c r="C2344">
        <v>-0.32</v>
      </c>
      <c r="D2344">
        <f t="shared" si="216"/>
        <v>3.6000000000000032E-2</v>
      </c>
      <c r="E2344">
        <f t="shared" si="217"/>
        <v>0.25100000000000006</v>
      </c>
      <c r="F2344" s="24">
        <f t="shared" si="218"/>
        <v>-5.2974000000000049E-2</v>
      </c>
      <c r="G2344" s="24">
        <f t="shared" si="219"/>
        <v>0.20506825500000009</v>
      </c>
      <c r="H2344" s="24">
        <f t="shared" si="220"/>
        <v>7.6800000000000002E-3</v>
      </c>
      <c r="I2344" s="24">
        <f t="shared" si="221"/>
        <v>0.15977425500000003</v>
      </c>
    </row>
    <row r="2345" spans="1:9" x14ac:dyDescent="0.25">
      <c r="A2345">
        <v>117.15</v>
      </c>
      <c r="B2345">
        <v>0.28599999999999998</v>
      </c>
      <c r="C2345">
        <v>-0.23</v>
      </c>
      <c r="D2345">
        <f t="shared" si="216"/>
        <v>5.0000000000000044E-2</v>
      </c>
      <c r="E2345">
        <f t="shared" si="217"/>
        <v>0.26500000000000007</v>
      </c>
      <c r="F2345" s="24">
        <f t="shared" si="218"/>
        <v>-7.3575000000000071E-2</v>
      </c>
      <c r="G2345" s="24">
        <f t="shared" si="219"/>
        <v>0.22858237500000012</v>
      </c>
      <c r="H2345" s="24">
        <f t="shared" si="220"/>
        <v>3.9674999999999997E-3</v>
      </c>
      <c r="I2345" s="24">
        <f t="shared" si="221"/>
        <v>0.15897487500000007</v>
      </c>
    </row>
    <row r="2346" spans="1:9" x14ac:dyDescent="0.25">
      <c r="A2346">
        <v>117.2</v>
      </c>
      <c r="B2346">
        <v>0.27700000000000002</v>
      </c>
      <c r="C2346">
        <v>-0.12</v>
      </c>
      <c r="D2346">
        <f t="shared" si="216"/>
        <v>5.8999999999999997E-2</v>
      </c>
      <c r="E2346">
        <f t="shared" si="217"/>
        <v>0.27400000000000002</v>
      </c>
      <c r="F2346" s="24">
        <f t="shared" si="218"/>
        <v>-8.6818499999999993E-2</v>
      </c>
      <c r="G2346" s="24">
        <f t="shared" si="219"/>
        <v>0.24437238000000006</v>
      </c>
      <c r="H2346" s="24">
        <f t="shared" si="220"/>
        <v>1.08E-3</v>
      </c>
      <c r="I2346" s="24">
        <f t="shared" si="221"/>
        <v>0.15863388000000006</v>
      </c>
    </row>
    <row r="2347" spans="1:9" x14ac:dyDescent="0.25">
      <c r="A2347">
        <v>117.25</v>
      </c>
      <c r="B2347">
        <v>0.27400000000000002</v>
      </c>
      <c r="C2347">
        <v>0.01</v>
      </c>
      <c r="D2347">
        <f t="shared" si="216"/>
        <v>6.2E-2</v>
      </c>
      <c r="E2347">
        <f t="shared" si="217"/>
        <v>0.27700000000000002</v>
      </c>
      <c r="F2347" s="24">
        <f t="shared" si="218"/>
        <v>-9.1232999999999995E-2</v>
      </c>
      <c r="G2347" s="24">
        <f t="shared" si="219"/>
        <v>0.24975289500000006</v>
      </c>
      <c r="H2347" s="24">
        <f t="shared" si="220"/>
        <v>7.5000000000000002E-6</v>
      </c>
      <c r="I2347" s="24">
        <f t="shared" si="221"/>
        <v>0.15852739500000007</v>
      </c>
    </row>
    <row r="2348" spans="1:9" x14ac:dyDescent="0.25">
      <c r="A2348">
        <v>117.3</v>
      </c>
      <c r="B2348">
        <v>0.27800000000000002</v>
      </c>
      <c r="C2348">
        <v>0.13</v>
      </c>
      <c r="D2348">
        <f t="shared" si="216"/>
        <v>5.7999999999999996E-2</v>
      </c>
      <c r="E2348">
        <f t="shared" si="217"/>
        <v>0.27300000000000002</v>
      </c>
      <c r="F2348" s="24">
        <f t="shared" si="218"/>
        <v>-8.5346999999999992E-2</v>
      </c>
      <c r="G2348" s="24">
        <f t="shared" si="219"/>
        <v>0.24259189500000003</v>
      </c>
      <c r="H2348" s="24">
        <f t="shared" si="220"/>
        <v>1.2675000000000002E-3</v>
      </c>
      <c r="I2348" s="24">
        <f t="shared" si="221"/>
        <v>0.15851239500000006</v>
      </c>
    </row>
    <row r="2349" spans="1:9" x14ac:dyDescent="0.25">
      <c r="A2349">
        <v>117.35</v>
      </c>
      <c r="B2349">
        <v>0.28699999999999998</v>
      </c>
      <c r="C2349">
        <v>0.25</v>
      </c>
      <c r="D2349">
        <f t="shared" si="216"/>
        <v>4.9000000000000044E-2</v>
      </c>
      <c r="E2349">
        <f t="shared" si="217"/>
        <v>0.26400000000000007</v>
      </c>
      <c r="F2349" s="24">
        <f t="shared" si="218"/>
        <v>-7.2103500000000056E-2</v>
      </c>
      <c r="G2349" s="24">
        <f t="shared" si="219"/>
        <v>0.22686048000000011</v>
      </c>
      <c r="H2349" s="24">
        <f t="shared" si="220"/>
        <v>4.6874999999999998E-3</v>
      </c>
      <c r="I2349" s="24">
        <f t="shared" si="221"/>
        <v>0.15944448000000006</v>
      </c>
    </row>
    <row r="2350" spans="1:9" x14ac:dyDescent="0.25">
      <c r="A2350">
        <v>117.4</v>
      </c>
      <c r="B2350">
        <v>0.30199999999999999</v>
      </c>
      <c r="C2350">
        <v>0.33</v>
      </c>
      <c r="D2350">
        <f t="shared" si="216"/>
        <v>3.400000000000003E-2</v>
      </c>
      <c r="E2350">
        <f t="shared" si="217"/>
        <v>0.24900000000000005</v>
      </c>
      <c r="F2350" s="24">
        <f t="shared" si="218"/>
        <v>-5.0031000000000048E-2</v>
      </c>
      <c r="G2350" s="24">
        <f t="shared" si="219"/>
        <v>0.20181325500000008</v>
      </c>
      <c r="H2350" s="24">
        <f t="shared" si="220"/>
        <v>8.1675000000000011E-3</v>
      </c>
      <c r="I2350" s="24">
        <f t="shared" si="221"/>
        <v>0.15994975500000003</v>
      </c>
    </row>
    <row r="2351" spans="1:9" x14ac:dyDescent="0.25">
      <c r="A2351">
        <v>117.45</v>
      </c>
      <c r="B2351">
        <v>0.32</v>
      </c>
      <c r="C2351">
        <v>0.38</v>
      </c>
      <c r="D2351">
        <f t="shared" si="216"/>
        <v>1.6000000000000014E-2</v>
      </c>
      <c r="E2351">
        <f t="shared" si="217"/>
        <v>0.23100000000000004</v>
      </c>
      <c r="F2351" s="24">
        <f t="shared" si="218"/>
        <v>-2.354400000000002E-2</v>
      </c>
      <c r="G2351" s="24">
        <f t="shared" si="219"/>
        <v>0.17369005500000007</v>
      </c>
      <c r="H2351" s="24">
        <f t="shared" si="220"/>
        <v>1.0829999999999999E-2</v>
      </c>
      <c r="I2351" s="24">
        <f t="shared" si="221"/>
        <v>0.16097605500000006</v>
      </c>
    </row>
    <row r="2352" spans="1:9" x14ac:dyDescent="0.25">
      <c r="A2352">
        <v>117.5</v>
      </c>
      <c r="B2352">
        <v>0.34</v>
      </c>
      <c r="C2352">
        <v>0.39</v>
      </c>
      <c r="D2352">
        <f t="shared" si="216"/>
        <v>-4.0000000000000036E-3</v>
      </c>
      <c r="E2352">
        <f t="shared" si="217"/>
        <v>0.21100000000000002</v>
      </c>
      <c r="F2352" s="24">
        <f t="shared" si="218"/>
        <v>5.8860000000000049E-3</v>
      </c>
      <c r="G2352" s="24">
        <f t="shared" si="219"/>
        <v>0.14491585500000004</v>
      </c>
      <c r="H2352" s="24">
        <f t="shared" si="220"/>
        <v>1.1407500000000001E-2</v>
      </c>
      <c r="I2352" s="24">
        <f t="shared" si="221"/>
        <v>0.16220935500000006</v>
      </c>
    </row>
    <row r="2353" spans="1:9" x14ac:dyDescent="0.25">
      <c r="A2353">
        <v>117.55</v>
      </c>
      <c r="B2353">
        <v>0.35899999999999999</v>
      </c>
      <c r="C2353">
        <v>0.36</v>
      </c>
      <c r="D2353">
        <f t="shared" si="216"/>
        <v>-2.2999999999999965E-2</v>
      </c>
      <c r="E2353">
        <f t="shared" si="217"/>
        <v>0.19200000000000006</v>
      </c>
      <c r="F2353" s="24">
        <f t="shared" si="218"/>
        <v>3.3844499999999951E-2</v>
      </c>
      <c r="G2353" s="24">
        <f t="shared" si="219"/>
        <v>0.11999232000000007</v>
      </c>
      <c r="H2353" s="24">
        <f t="shared" si="220"/>
        <v>9.7199999999999995E-3</v>
      </c>
      <c r="I2353" s="24">
        <f t="shared" si="221"/>
        <v>0.16355682000000002</v>
      </c>
    </row>
    <row r="2354" spans="1:9" x14ac:dyDescent="0.25">
      <c r="A2354">
        <v>117.6</v>
      </c>
      <c r="B2354">
        <v>0.375</v>
      </c>
      <c r="C2354">
        <v>0.28999999999999998</v>
      </c>
      <c r="D2354">
        <f t="shared" si="216"/>
        <v>-3.8999999999999979E-2</v>
      </c>
      <c r="E2354">
        <f t="shared" si="217"/>
        <v>0.17600000000000005</v>
      </c>
      <c r="F2354" s="24">
        <f t="shared" si="218"/>
        <v>5.7388499999999967E-2</v>
      </c>
      <c r="G2354" s="24">
        <f t="shared" si="219"/>
        <v>0.10082688000000005</v>
      </c>
      <c r="H2354" s="24">
        <f t="shared" si="220"/>
        <v>6.3074999999999997E-3</v>
      </c>
      <c r="I2354" s="24">
        <f t="shared" si="221"/>
        <v>0.16452288000000001</v>
      </c>
    </row>
    <row r="2355" spans="1:9" x14ac:dyDescent="0.25">
      <c r="A2355">
        <v>117.65</v>
      </c>
      <c r="B2355">
        <v>0.38800000000000001</v>
      </c>
      <c r="C2355">
        <v>0.19</v>
      </c>
      <c r="D2355">
        <f t="shared" si="216"/>
        <v>-5.1999999999999991E-2</v>
      </c>
      <c r="E2355">
        <f t="shared" si="217"/>
        <v>0.16300000000000003</v>
      </c>
      <c r="F2355" s="24">
        <f t="shared" si="218"/>
        <v>7.6517999999999989E-2</v>
      </c>
      <c r="G2355" s="24">
        <f t="shared" si="219"/>
        <v>8.6482095000000023E-2</v>
      </c>
      <c r="H2355" s="24">
        <f t="shared" si="220"/>
        <v>2.7074999999999998E-3</v>
      </c>
      <c r="I2355" s="24">
        <f t="shared" si="221"/>
        <v>0.16570759500000001</v>
      </c>
    </row>
    <row r="2356" spans="1:9" x14ac:dyDescent="0.25">
      <c r="A2356">
        <v>117.7</v>
      </c>
      <c r="B2356">
        <v>0.39500000000000002</v>
      </c>
      <c r="C2356">
        <v>7.0000000000000007E-2</v>
      </c>
      <c r="D2356">
        <f t="shared" si="216"/>
        <v>-5.8999999999999997E-2</v>
      </c>
      <c r="E2356">
        <f t="shared" si="217"/>
        <v>0.15600000000000003</v>
      </c>
      <c r="F2356" s="24">
        <f t="shared" si="218"/>
        <v>8.6818499999999993E-2</v>
      </c>
      <c r="G2356" s="24">
        <f t="shared" si="219"/>
        <v>7.9213680000000022E-2</v>
      </c>
      <c r="H2356" s="24">
        <f t="shared" si="220"/>
        <v>3.6750000000000004E-4</v>
      </c>
      <c r="I2356" s="24">
        <f t="shared" si="221"/>
        <v>0.16639968000000002</v>
      </c>
    </row>
    <row r="2357" spans="1:9" x14ac:dyDescent="0.25">
      <c r="A2357">
        <v>117.75</v>
      </c>
      <c r="B2357">
        <v>0.39500000000000002</v>
      </c>
      <c r="C2357">
        <v>-0.05</v>
      </c>
      <c r="D2357">
        <f t="shared" si="216"/>
        <v>-5.8999999999999997E-2</v>
      </c>
      <c r="E2357">
        <f t="shared" si="217"/>
        <v>0.15600000000000003</v>
      </c>
      <c r="F2357" s="24">
        <f t="shared" si="218"/>
        <v>8.6818499999999993E-2</v>
      </c>
      <c r="G2357" s="24">
        <f t="shared" si="219"/>
        <v>7.9213680000000022E-2</v>
      </c>
      <c r="H2357" s="24">
        <f t="shared" si="220"/>
        <v>1.8750000000000003E-4</v>
      </c>
      <c r="I2357" s="24">
        <f t="shared" si="221"/>
        <v>0.16621968000000004</v>
      </c>
    </row>
    <row r="2358" spans="1:9" x14ac:dyDescent="0.25">
      <c r="A2358">
        <v>117.8</v>
      </c>
      <c r="B2358">
        <v>0.38900000000000001</v>
      </c>
      <c r="C2358">
        <v>-0.18</v>
      </c>
      <c r="D2358">
        <f t="shared" si="216"/>
        <v>-5.2999999999999992E-2</v>
      </c>
      <c r="E2358">
        <f t="shared" si="217"/>
        <v>0.16200000000000003</v>
      </c>
      <c r="F2358" s="24">
        <f t="shared" si="218"/>
        <v>7.7989499999999989E-2</v>
      </c>
      <c r="G2358" s="24">
        <f t="shared" si="219"/>
        <v>8.5424220000000037E-2</v>
      </c>
      <c r="H2358" s="24">
        <f t="shared" si="220"/>
        <v>2.4299999999999999E-3</v>
      </c>
      <c r="I2358" s="24">
        <f t="shared" si="221"/>
        <v>0.16584372000000003</v>
      </c>
    </row>
    <row r="2359" spans="1:9" x14ac:dyDescent="0.25">
      <c r="A2359">
        <v>117.85</v>
      </c>
      <c r="B2359">
        <v>0.377</v>
      </c>
      <c r="C2359">
        <v>-0.28000000000000003</v>
      </c>
      <c r="D2359">
        <f t="shared" si="216"/>
        <v>-4.0999999999999981E-2</v>
      </c>
      <c r="E2359">
        <f t="shared" si="217"/>
        <v>0.17400000000000004</v>
      </c>
      <c r="F2359" s="24">
        <f t="shared" si="218"/>
        <v>6.0331499999999968E-2</v>
      </c>
      <c r="G2359" s="24">
        <f t="shared" si="219"/>
        <v>9.8548380000000046E-2</v>
      </c>
      <c r="H2359" s="24">
        <f t="shared" si="220"/>
        <v>5.8800000000000007E-3</v>
      </c>
      <c r="I2359" s="24">
        <f t="shared" si="221"/>
        <v>0.16475988000000003</v>
      </c>
    </row>
    <row r="2360" spans="1:9" x14ac:dyDescent="0.25">
      <c r="A2360">
        <v>117.9</v>
      </c>
      <c r="B2360">
        <v>0.36099999999999999</v>
      </c>
      <c r="C2360">
        <v>-0.35</v>
      </c>
      <c r="D2360">
        <f t="shared" si="216"/>
        <v>-2.4999999999999967E-2</v>
      </c>
      <c r="E2360">
        <f t="shared" si="217"/>
        <v>0.19000000000000006</v>
      </c>
      <c r="F2360" s="24">
        <f t="shared" si="218"/>
        <v>3.6787499999999952E-2</v>
      </c>
      <c r="G2360" s="24">
        <f t="shared" si="219"/>
        <v>0.11750550000000007</v>
      </c>
      <c r="H2360" s="24">
        <f t="shared" si="220"/>
        <v>9.1874999999999978E-3</v>
      </c>
      <c r="I2360" s="24">
        <f t="shared" si="221"/>
        <v>0.1634805</v>
      </c>
    </row>
    <row r="2361" spans="1:9" x14ac:dyDescent="0.25">
      <c r="A2361">
        <v>117.95</v>
      </c>
      <c r="B2361">
        <v>0.34200000000000003</v>
      </c>
      <c r="C2361">
        <v>-0.39</v>
      </c>
      <c r="D2361">
        <f t="shared" si="216"/>
        <v>-6.0000000000000053E-3</v>
      </c>
      <c r="E2361">
        <f t="shared" si="217"/>
        <v>0.20900000000000002</v>
      </c>
      <c r="F2361" s="24">
        <f t="shared" si="218"/>
        <v>8.829000000000007E-3</v>
      </c>
      <c r="G2361" s="24">
        <f t="shared" si="219"/>
        <v>0.14218165500000002</v>
      </c>
      <c r="H2361" s="24">
        <f t="shared" si="220"/>
        <v>1.1407500000000001E-2</v>
      </c>
      <c r="I2361" s="24">
        <f t="shared" si="221"/>
        <v>0.16241815500000001</v>
      </c>
    </row>
    <row r="2362" spans="1:9" x14ac:dyDescent="0.25">
      <c r="A2362">
        <v>118</v>
      </c>
      <c r="B2362">
        <v>0.32200000000000001</v>
      </c>
      <c r="C2362">
        <v>-0.38</v>
      </c>
      <c r="D2362">
        <f t="shared" si="216"/>
        <v>1.4000000000000012E-2</v>
      </c>
      <c r="E2362">
        <f t="shared" si="217"/>
        <v>0.22900000000000004</v>
      </c>
      <c r="F2362" s="24">
        <f t="shared" si="218"/>
        <v>-2.0601000000000015E-2</v>
      </c>
      <c r="G2362" s="24">
        <f t="shared" si="219"/>
        <v>0.17069545500000005</v>
      </c>
      <c r="H2362" s="24">
        <f t="shared" si="220"/>
        <v>1.0829999999999999E-2</v>
      </c>
      <c r="I2362" s="24">
        <f t="shared" si="221"/>
        <v>0.16092445500000005</v>
      </c>
    </row>
    <row r="2363" spans="1:9" x14ac:dyDescent="0.25">
      <c r="A2363">
        <v>118.05</v>
      </c>
      <c r="B2363">
        <v>0.30399999999999999</v>
      </c>
      <c r="C2363">
        <v>-0.33</v>
      </c>
      <c r="D2363">
        <f t="shared" si="216"/>
        <v>3.2000000000000028E-2</v>
      </c>
      <c r="E2363">
        <f t="shared" si="217"/>
        <v>0.24700000000000005</v>
      </c>
      <c r="F2363" s="24">
        <f t="shared" si="218"/>
        <v>-4.708800000000004E-2</v>
      </c>
      <c r="G2363" s="24">
        <f t="shared" si="219"/>
        <v>0.19858429500000008</v>
      </c>
      <c r="H2363" s="24">
        <f t="shared" si="220"/>
        <v>8.1675000000000011E-3</v>
      </c>
      <c r="I2363" s="24">
        <f t="shared" si="221"/>
        <v>0.15966379500000003</v>
      </c>
    </row>
    <row r="2364" spans="1:9" x14ac:dyDescent="0.25">
      <c r="A2364">
        <v>118.1</v>
      </c>
      <c r="B2364">
        <v>0.28899999999999998</v>
      </c>
      <c r="C2364">
        <v>-0.25</v>
      </c>
      <c r="D2364">
        <f t="shared" si="216"/>
        <v>4.7000000000000042E-2</v>
      </c>
      <c r="E2364">
        <f t="shared" si="217"/>
        <v>0.26200000000000007</v>
      </c>
      <c r="F2364" s="24">
        <f t="shared" si="218"/>
        <v>-6.9160500000000055E-2</v>
      </c>
      <c r="G2364" s="24">
        <f t="shared" si="219"/>
        <v>0.22343622000000013</v>
      </c>
      <c r="H2364" s="24">
        <f t="shared" si="220"/>
        <v>4.6874999999999998E-3</v>
      </c>
      <c r="I2364" s="24">
        <f t="shared" si="221"/>
        <v>0.15896322000000007</v>
      </c>
    </row>
    <row r="2365" spans="1:9" x14ac:dyDescent="0.25">
      <c r="A2365">
        <v>118.15</v>
      </c>
      <c r="B2365">
        <v>0.27900000000000003</v>
      </c>
      <c r="C2365">
        <v>-0.14000000000000001</v>
      </c>
      <c r="D2365">
        <f t="shared" si="216"/>
        <v>5.6999999999999995E-2</v>
      </c>
      <c r="E2365">
        <f t="shared" si="217"/>
        <v>0.27200000000000002</v>
      </c>
      <c r="F2365" s="24">
        <f t="shared" si="218"/>
        <v>-8.3875499999999992E-2</v>
      </c>
      <c r="G2365" s="24">
        <f t="shared" si="219"/>
        <v>0.24081792000000002</v>
      </c>
      <c r="H2365" s="24">
        <f t="shared" si="220"/>
        <v>1.4700000000000002E-3</v>
      </c>
      <c r="I2365" s="24">
        <f t="shared" si="221"/>
        <v>0.15841242000000003</v>
      </c>
    </row>
    <row r="2366" spans="1:9" x14ac:dyDescent="0.25">
      <c r="A2366">
        <v>118.2</v>
      </c>
      <c r="B2366">
        <v>0.27500000000000002</v>
      </c>
      <c r="C2366">
        <v>-0.02</v>
      </c>
      <c r="D2366">
        <f t="shared" si="216"/>
        <v>6.0999999999999999E-2</v>
      </c>
      <c r="E2366">
        <f t="shared" si="217"/>
        <v>0.27600000000000002</v>
      </c>
      <c r="F2366" s="24">
        <f t="shared" si="218"/>
        <v>-8.9761500000000008E-2</v>
      </c>
      <c r="G2366" s="24">
        <f t="shared" si="219"/>
        <v>0.24795288000000001</v>
      </c>
      <c r="H2366" s="24">
        <f t="shared" si="220"/>
        <v>3.0000000000000001E-5</v>
      </c>
      <c r="I2366" s="24">
        <f t="shared" si="221"/>
        <v>0.15822137999999999</v>
      </c>
    </row>
    <row r="2367" spans="1:9" x14ac:dyDescent="0.25">
      <c r="A2367">
        <v>118.25</v>
      </c>
      <c r="B2367">
        <v>0.27700000000000002</v>
      </c>
      <c r="C2367">
        <v>0.11</v>
      </c>
      <c r="D2367">
        <f t="shared" si="216"/>
        <v>5.8999999999999997E-2</v>
      </c>
      <c r="E2367">
        <f t="shared" si="217"/>
        <v>0.27400000000000002</v>
      </c>
      <c r="F2367" s="24">
        <f t="shared" si="218"/>
        <v>-8.6818499999999993E-2</v>
      </c>
      <c r="G2367" s="24">
        <f t="shared" si="219"/>
        <v>0.24437238000000006</v>
      </c>
      <c r="H2367" s="24">
        <f t="shared" si="220"/>
        <v>9.0749999999999989E-4</v>
      </c>
      <c r="I2367" s="24">
        <f t="shared" si="221"/>
        <v>0.15846138000000007</v>
      </c>
    </row>
    <row r="2368" spans="1:9" x14ac:dyDescent="0.25">
      <c r="A2368">
        <v>118.3</v>
      </c>
      <c r="B2368">
        <v>0.28499999999999998</v>
      </c>
      <c r="C2368">
        <v>0.22</v>
      </c>
      <c r="D2368">
        <f t="shared" si="216"/>
        <v>5.1000000000000045E-2</v>
      </c>
      <c r="E2368">
        <f t="shared" si="217"/>
        <v>0.26600000000000007</v>
      </c>
      <c r="F2368" s="24">
        <f t="shared" si="218"/>
        <v>-7.5046500000000071E-2</v>
      </c>
      <c r="G2368" s="24">
        <f t="shared" si="219"/>
        <v>0.23031078000000013</v>
      </c>
      <c r="H2368" s="24">
        <f t="shared" si="220"/>
        <v>3.6299999999999995E-3</v>
      </c>
      <c r="I2368" s="24">
        <f t="shared" si="221"/>
        <v>0.15889428000000005</v>
      </c>
    </row>
    <row r="2369" spans="1:9" x14ac:dyDescent="0.25">
      <c r="A2369">
        <v>118.35</v>
      </c>
      <c r="B2369">
        <v>0.29799999999999999</v>
      </c>
      <c r="C2369">
        <v>0.31</v>
      </c>
      <c r="D2369">
        <f t="shared" si="216"/>
        <v>3.8000000000000034E-2</v>
      </c>
      <c r="E2369">
        <f t="shared" si="217"/>
        <v>0.25300000000000006</v>
      </c>
      <c r="F2369" s="24">
        <f t="shared" si="218"/>
        <v>-5.591700000000005E-2</v>
      </c>
      <c r="G2369" s="24">
        <f t="shared" si="219"/>
        <v>0.20834929500000007</v>
      </c>
      <c r="H2369" s="24">
        <f t="shared" si="220"/>
        <v>7.2075000000000004E-3</v>
      </c>
      <c r="I2369" s="24">
        <f t="shared" si="221"/>
        <v>0.15963979500000003</v>
      </c>
    </row>
    <row r="2370" spans="1:9" x14ac:dyDescent="0.25">
      <c r="A2370">
        <v>118.4</v>
      </c>
      <c r="B2370">
        <v>0.316</v>
      </c>
      <c r="C2370">
        <v>0.37</v>
      </c>
      <c r="D2370">
        <f t="shared" si="216"/>
        <v>2.0000000000000018E-2</v>
      </c>
      <c r="E2370">
        <f t="shared" si="217"/>
        <v>0.23500000000000004</v>
      </c>
      <c r="F2370" s="24">
        <f t="shared" si="218"/>
        <v>-2.9430000000000029E-2</v>
      </c>
      <c r="G2370" s="24">
        <f t="shared" si="219"/>
        <v>0.17975737500000005</v>
      </c>
      <c r="H2370" s="24">
        <f t="shared" si="220"/>
        <v>1.0267499999999999E-2</v>
      </c>
      <c r="I2370" s="24">
        <f t="shared" si="221"/>
        <v>0.16059487500000003</v>
      </c>
    </row>
    <row r="2371" spans="1:9" x14ac:dyDescent="0.25">
      <c r="A2371">
        <v>118.45</v>
      </c>
      <c r="B2371">
        <v>0.33500000000000002</v>
      </c>
      <c r="C2371">
        <v>0.39</v>
      </c>
      <c r="D2371">
        <f t="shared" ref="D2371:D2434" si="222">springEq - B2371</f>
        <v>1.0000000000000009E-3</v>
      </c>
      <c r="E2371">
        <f t="shared" ref="E2371:E2434" si="223">springNs - B2371</f>
        <v>0.21600000000000003</v>
      </c>
      <c r="F2371" s="24">
        <f t="shared" ref="F2371:F2434" si="224">D2371*massPrev*gravity</f>
        <v>-1.4715000000000012E-3</v>
      </c>
      <c r="G2371" s="24">
        <f t="shared" ref="G2371:G2434" si="225">POWER(E2371,2)*0.5*springConst</f>
        <v>0.15186528000000002</v>
      </c>
      <c r="H2371" s="24">
        <f t="shared" ref="H2371:H2434" si="226">POWER(C2371,2)*0.5*massPrev</f>
        <v>1.1407500000000001E-2</v>
      </c>
      <c r="I2371" s="24">
        <f t="shared" si="221"/>
        <v>0.16180127999999999</v>
      </c>
    </row>
    <row r="2372" spans="1:9" x14ac:dyDescent="0.25">
      <c r="A2372">
        <v>118.5</v>
      </c>
      <c r="B2372">
        <v>0.35499999999999998</v>
      </c>
      <c r="C2372">
        <v>0.37</v>
      </c>
      <c r="D2372">
        <f t="shared" si="222"/>
        <v>-1.8999999999999961E-2</v>
      </c>
      <c r="E2372">
        <f t="shared" si="223"/>
        <v>0.19600000000000006</v>
      </c>
      <c r="F2372" s="24">
        <f t="shared" si="224"/>
        <v>2.7958499999999942E-2</v>
      </c>
      <c r="G2372" s="24">
        <f t="shared" si="225"/>
        <v>0.12504408000000009</v>
      </c>
      <c r="H2372" s="24">
        <f t="shared" si="226"/>
        <v>1.0267499999999999E-2</v>
      </c>
      <c r="I2372" s="24">
        <f t="shared" ref="I2372:I2435" si="227">F2372+G2372+H2372</f>
        <v>0.16327008000000004</v>
      </c>
    </row>
    <row r="2373" spans="1:9" x14ac:dyDescent="0.25">
      <c r="A2373">
        <v>118.55</v>
      </c>
      <c r="B2373">
        <v>0.372</v>
      </c>
      <c r="C2373">
        <v>0.31</v>
      </c>
      <c r="D2373">
        <f t="shared" si="222"/>
        <v>-3.5999999999999976E-2</v>
      </c>
      <c r="E2373">
        <f t="shared" si="223"/>
        <v>0.17900000000000005</v>
      </c>
      <c r="F2373" s="24">
        <f t="shared" si="224"/>
        <v>5.2973999999999966E-2</v>
      </c>
      <c r="G2373" s="24">
        <f t="shared" si="225"/>
        <v>0.10429345500000005</v>
      </c>
      <c r="H2373" s="24">
        <f t="shared" si="226"/>
        <v>7.2075000000000004E-3</v>
      </c>
      <c r="I2373" s="24">
        <f t="shared" si="227"/>
        <v>0.16447495500000001</v>
      </c>
    </row>
    <row r="2374" spans="1:9" x14ac:dyDescent="0.25">
      <c r="A2374">
        <v>118.6</v>
      </c>
      <c r="B2374">
        <v>0.38500000000000001</v>
      </c>
      <c r="C2374">
        <v>0.21</v>
      </c>
      <c r="D2374">
        <f t="shared" si="222"/>
        <v>-4.8999999999999988E-2</v>
      </c>
      <c r="E2374">
        <f t="shared" si="223"/>
        <v>0.16600000000000004</v>
      </c>
      <c r="F2374" s="24">
        <f t="shared" si="224"/>
        <v>7.2103499999999987E-2</v>
      </c>
      <c r="G2374" s="24">
        <f t="shared" si="225"/>
        <v>8.9694780000000029E-2</v>
      </c>
      <c r="H2374" s="24">
        <f t="shared" si="226"/>
        <v>3.3074999999999992E-3</v>
      </c>
      <c r="I2374" s="24">
        <f t="shared" si="227"/>
        <v>0.16510578000000001</v>
      </c>
    </row>
    <row r="2375" spans="1:9" x14ac:dyDescent="0.25">
      <c r="A2375">
        <v>118.65</v>
      </c>
      <c r="B2375">
        <v>0.39300000000000002</v>
      </c>
      <c r="C2375">
        <v>0.1</v>
      </c>
      <c r="D2375">
        <f t="shared" si="222"/>
        <v>-5.6999999999999995E-2</v>
      </c>
      <c r="E2375">
        <f t="shared" si="223"/>
        <v>0.15800000000000003</v>
      </c>
      <c r="F2375" s="24">
        <f t="shared" si="224"/>
        <v>8.3875499999999992E-2</v>
      </c>
      <c r="G2375" s="24">
        <f t="shared" si="225"/>
        <v>8.1257820000000036E-2</v>
      </c>
      <c r="H2375" s="24">
        <f t="shared" si="226"/>
        <v>7.5000000000000012E-4</v>
      </c>
      <c r="I2375" s="24">
        <f t="shared" si="227"/>
        <v>0.16588332000000003</v>
      </c>
    </row>
    <row r="2376" spans="1:9" x14ac:dyDescent="0.25">
      <c r="A2376">
        <v>118.7</v>
      </c>
      <c r="B2376">
        <v>0.39500000000000002</v>
      </c>
      <c r="C2376">
        <v>-0.03</v>
      </c>
      <c r="D2376">
        <f t="shared" si="222"/>
        <v>-5.8999999999999997E-2</v>
      </c>
      <c r="E2376">
        <f t="shared" si="223"/>
        <v>0.15600000000000003</v>
      </c>
      <c r="F2376" s="24">
        <f t="shared" si="224"/>
        <v>8.6818499999999993E-2</v>
      </c>
      <c r="G2376" s="24">
        <f t="shared" si="225"/>
        <v>7.9213680000000022E-2</v>
      </c>
      <c r="H2376" s="24">
        <f t="shared" si="226"/>
        <v>6.7500000000000001E-5</v>
      </c>
      <c r="I2376" s="24">
        <f t="shared" si="227"/>
        <v>0.16609968000000003</v>
      </c>
    </row>
    <row r="2377" spans="1:9" x14ac:dyDescent="0.25">
      <c r="A2377">
        <v>118.75</v>
      </c>
      <c r="B2377">
        <v>0.39</v>
      </c>
      <c r="C2377">
        <v>-0.15</v>
      </c>
      <c r="D2377">
        <f t="shared" si="222"/>
        <v>-5.3999999999999992E-2</v>
      </c>
      <c r="E2377">
        <f t="shared" si="223"/>
        <v>0.16100000000000003</v>
      </c>
      <c r="F2377" s="24">
        <f t="shared" si="224"/>
        <v>7.9460999999999976E-2</v>
      </c>
      <c r="G2377" s="24">
        <f t="shared" si="225"/>
        <v>8.4372855000000024E-2</v>
      </c>
      <c r="H2377" s="24">
        <f t="shared" si="226"/>
        <v>1.6875E-3</v>
      </c>
      <c r="I2377" s="24">
        <f t="shared" si="227"/>
        <v>0.16552135500000001</v>
      </c>
    </row>
    <row r="2378" spans="1:9" x14ac:dyDescent="0.25">
      <c r="A2378">
        <v>118.8</v>
      </c>
      <c r="B2378">
        <v>0.38</v>
      </c>
      <c r="C2378">
        <v>-0.26</v>
      </c>
      <c r="D2378">
        <f t="shared" si="222"/>
        <v>-4.3999999999999984E-2</v>
      </c>
      <c r="E2378">
        <f t="shared" si="223"/>
        <v>0.17100000000000004</v>
      </c>
      <c r="F2378" s="24">
        <f t="shared" si="224"/>
        <v>6.4745999999999984E-2</v>
      </c>
      <c r="G2378" s="24">
        <f t="shared" si="225"/>
        <v>9.5179455000000038E-2</v>
      </c>
      <c r="H2378" s="24">
        <f t="shared" si="226"/>
        <v>5.0700000000000007E-3</v>
      </c>
      <c r="I2378" s="24">
        <f t="shared" si="227"/>
        <v>0.16499545500000001</v>
      </c>
    </row>
    <row r="2379" spans="1:9" x14ac:dyDescent="0.25">
      <c r="A2379">
        <v>118.85</v>
      </c>
      <c r="B2379">
        <v>0.36399999999999999</v>
      </c>
      <c r="C2379">
        <v>-0.34</v>
      </c>
      <c r="D2379">
        <f t="shared" si="222"/>
        <v>-2.7999999999999969E-2</v>
      </c>
      <c r="E2379">
        <f t="shared" si="223"/>
        <v>0.18700000000000006</v>
      </c>
      <c r="F2379" s="24">
        <f t="shared" si="224"/>
        <v>4.1201999999999954E-2</v>
      </c>
      <c r="G2379" s="24">
        <f t="shared" si="225"/>
        <v>0.11382409500000007</v>
      </c>
      <c r="H2379" s="24">
        <f t="shared" si="226"/>
        <v>8.6700000000000006E-3</v>
      </c>
      <c r="I2379" s="24">
        <f t="shared" si="227"/>
        <v>0.16369609500000004</v>
      </c>
    </row>
    <row r="2380" spans="1:9" x14ac:dyDescent="0.25">
      <c r="A2380">
        <v>118.9</v>
      </c>
      <c r="B2380">
        <v>0.34599999999999997</v>
      </c>
      <c r="C2380">
        <v>-0.38</v>
      </c>
      <c r="D2380">
        <f t="shared" si="222"/>
        <v>-9.9999999999999534E-3</v>
      </c>
      <c r="E2380">
        <f t="shared" si="223"/>
        <v>0.20500000000000007</v>
      </c>
      <c r="F2380" s="24">
        <f t="shared" si="224"/>
        <v>1.4714999999999931E-2</v>
      </c>
      <c r="G2380" s="24">
        <f t="shared" si="225"/>
        <v>0.13679137500000008</v>
      </c>
      <c r="H2380" s="24">
        <f t="shared" si="226"/>
        <v>1.0829999999999999E-2</v>
      </c>
      <c r="I2380" s="24">
        <f t="shared" si="227"/>
        <v>0.162336375</v>
      </c>
    </row>
    <row r="2381" spans="1:9" x14ac:dyDescent="0.25">
      <c r="A2381">
        <v>118.95</v>
      </c>
      <c r="B2381">
        <v>0.32600000000000001</v>
      </c>
      <c r="C2381">
        <v>-0.38</v>
      </c>
      <c r="D2381">
        <f t="shared" si="222"/>
        <v>1.0000000000000009E-2</v>
      </c>
      <c r="E2381">
        <f t="shared" si="223"/>
        <v>0.22500000000000003</v>
      </c>
      <c r="F2381" s="24">
        <f t="shared" si="224"/>
        <v>-1.4715000000000015E-2</v>
      </c>
      <c r="G2381" s="24">
        <f t="shared" si="225"/>
        <v>0.16478437500000004</v>
      </c>
      <c r="H2381" s="24">
        <f t="shared" si="226"/>
        <v>1.0829999999999999E-2</v>
      </c>
      <c r="I2381" s="24">
        <f t="shared" si="227"/>
        <v>0.16089937500000004</v>
      </c>
    </row>
    <row r="2382" spans="1:9" x14ac:dyDescent="0.25">
      <c r="A2382">
        <v>119</v>
      </c>
      <c r="B2382">
        <v>0.308</v>
      </c>
      <c r="C2382">
        <v>-0.34</v>
      </c>
      <c r="D2382">
        <f t="shared" si="222"/>
        <v>2.8000000000000025E-2</v>
      </c>
      <c r="E2382">
        <f t="shared" si="223"/>
        <v>0.24300000000000005</v>
      </c>
      <c r="F2382" s="24">
        <f t="shared" si="224"/>
        <v>-4.120200000000003E-2</v>
      </c>
      <c r="G2382" s="24">
        <f t="shared" si="225"/>
        <v>0.19220449500000009</v>
      </c>
      <c r="H2382" s="24">
        <f t="shared" si="226"/>
        <v>8.6700000000000006E-3</v>
      </c>
      <c r="I2382" s="24">
        <f t="shared" si="227"/>
        <v>0.15967249500000008</v>
      </c>
    </row>
    <row r="2383" spans="1:9" x14ac:dyDescent="0.25">
      <c r="A2383">
        <v>119.05</v>
      </c>
      <c r="B2383">
        <v>0.29199999999999998</v>
      </c>
      <c r="C2383">
        <v>-0.27</v>
      </c>
      <c r="D2383">
        <f t="shared" si="222"/>
        <v>4.4000000000000039E-2</v>
      </c>
      <c r="E2383">
        <f t="shared" si="223"/>
        <v>0.25900000000000006</v>
      </c>
      <c r="F2383" s="24">
        <f t="shared" si="224"/>
        <v>-6.4746000000000067E-2</v>
      </c>
      <c r="G2383" s="24">
        <f t="shared" si="225"/>
        <v>0.21834865500000009</v>
      </c>
      <c r="H2383" s="24">
        <f t="shared" si="226"/>
        <v>5.4675000000000001E-3</v>
      </c>
      <c r="I2383" s="24">
        <f t="shared" si="227"/>
        <v>0.15907015500000005</v>
      </c>
    </row>
    <row r="2384" spans="1:9" x14ac:dyDescent="0.25">
      <c r="A2384">
        <v>119.1</v>
      </c>
      <c r="B2384">
        <v>0.28100000000000003</v>
      </c>
      <c r="C2384">
        <v>-0.17</v>
      </c>
      <c r="D2384">
        <f t="shared" si="222"/>
        <v>5.4999999999999993E-2</v>
      </c>
      <c r="E2384">
        <f t="shared" si="223"/>
        <v>0.27</v>
      </c>
      <c r="F2384" s="24">
        <f t="shared" si="224"/>
        <v>-8.0932499999999991E-2</v>
      </c>
      <c r="G2384" s="24">
        <f t="shared" si="225"/>
        <v>0.23728950000000001</v>
      </c>
      <c r="H2384" s="24">
        <f t="shared" si="226"/>
        <v>2.1675000000000002E-3</v>
      </c>
      <c r="I2384" s="24">
        <f t="shared" si="227"/>
        <v>0.15852450000000001</v>
      </c>
    </row>
    <row r="2385" spans="1:9" x14ac:dyDescent="0.25">
      <c r="A2385">
        <v>119.15</v>
      </c>
      <c r="B2385">
        <v>0.27500000000000002</v>
      </c>
      <c r="C2385">
        <v>-0.05</v>
      </c>
      <c r="D2385">
        <f t="shared" si="222"/>
        <v>6.0999999999999999E-2</v>
      </c>
      <c r="E2385">
        <f t="shared" si="223"/>
        <v>0.27600000000000002</v>
      </c>
      <c r="F2385" s="24">
        <f t="shared" si="224"/>
        <v>-8.9761500000000008E-2</v>
      </c>
      <c r="G2385" s="24">
        <f t="shared" si="225"/>
        <v>0.24795288000000001</v>
      </c>
      <c r="H2385" s="24">
        <f t="shared" si="226"/>
        <v>1.8750000000000003E-4</v>
      </c>
      <c r="I2385" s="24">
        <f t="shared" si="227"/>
        <v>0.15837888</v>
      </c>
    </row>
    <row r="2386" spans="1:9" x14ac:dyDescent="0.25">
      <c r="A2386">
        <v>119.2</v>
      </c>
      <c r="B2386">
        <v>0.27600000000000002</v>
      </c>
      <c r="C2386">
        <v>0.08</v>
      </c>
      <c r="D2386">
        <f t="shared" si="222"/>
        <v>0.06</v>
      </c>
      <c r="E2386">
        <f t="shared" si="223"/>
        <v>0.27500000000000002</v>
      </c>
      <c r="F2386" s="24">
        <f t="shared" si="224"/>
        <v>-8.8289999999999993E-2</v>
      </c>
      <c r="G2386" s="24">
        <f t="shared" si="225"/>
        <v>0.24615937500000004</v>
      </c>
      <c r="H2386" s="24">
        <f t="shared" si="226"/>
        <v>4.8000000000000001E-4</v>
      </c>
      <c r="I2386" s="24">
        <f t="shared" si="227"/>
        <v>0.15834937500000004</v>
      </c>
    </row>
    <row r="2387" spans="1:9" x14ac:dyDescent="0.25">
      <c r="A2387">
        <v>119.25</v>
      </c>
      <c r="B2387">
        <v>0.28299999999999997</v>
      </c>
      <c r="C2387">
        <v>0.19</v>
      </c>
      <c r="D2387">
        <f t="shared" si="222"/>
        <v>5.3000000000000047E-2</v>
      </c>
      <c r="E2387">
        <f t="shared" si="223"/>
        <v>0.26800000000000007</v>
      </c>
      <c r="F2387" s="24">
        <f t="shared" si="224"/>
        <v>-7.7989500000000073E-2</v>
      </c>
      <c r="G2387" s="24">
        <f t="shared" si="225"/>
        <v>0.23378712000000013</v>
      </c>
      <c r="H2387" s="24">
        <f t="shared" si="226"/>
        <v>2.7074999999999998E-3</v>
      </c>
      <c r="I2387" s="24">
        <f t="shared" si="227"/>
        <v>0.15850512000000005</v>
      </c>
    </row>
    <row r="2388" spans="1:9" x14ac:dyDescent="0.25">
      <c r="A2388">
        <v>119.3</v>
      </c>
      <c r="B2388">
        <v>0.29499999999999998</v>
      </c>
      <c r="C2388">
        <v>0.28999999999999998</v>
      </c>
      <c r="D2388">
        <f t="shared" si="222"/>
        <v>4.1000000000000036E-2</v>
      </c>
      <c r="E2388">
        <f t="shared" si="223"/>
        <v>0.25600000000000006</v>
      </c>
      <c r="F2388" s="24">
        <f t="shared" si="224"/>
        <v>-6.0331500000000052E-2</v>
      </c>
      <c r="G2388" s="24">
        <f t="shared" si="225"/>
        <v>0.21331968000000007</v>
      </c>
      <c r="H2388" s="24">
        <f t="shared" si="226"/>
        <v>6.3074999999999997E-3</v>
      </c>
      <c r="I2388" s="24">
        <f t="shared" si="227"/>
        <v>0.15929568000000002</v>
      </c>
    </row>
    <row r="2389" spans="1:9" x14ac:dyDescent="0.25">
      <c r="A2389">
        <v>119.35</v>
      </c>
      <c r="B2389">
        <v>0.312</v>
      </c>
      <c r="C2389">
        <v>0.36</v>
      </c>
      <c r="D2389">
        <f t="shared" si="222"/>
        <v>2.4000000000000021E-2</v>
      </c>
      <c r="E2389">
        <f t="shared" si="223"/>
        <v>0.23900000000000005</v>
      </c>
      <c r="F2389" s="24">
        <f t="shared" si="224"/>
        <v>-3.5316000000000028E-2</v>
      </c>
      <c r="G2389" s="24">
        <f t="shared" si="225"/>
        <v>0.18592885500000006</v>
      </c>
      <c r="H2389" s="24">
        <f t="shared" si="226"/>
        <v>9.7199999999999995E-3</v>
      </c>
      <c r="I2389" s="24">
        <f t="shared" si="227"/>
        <v>0.16033285500000005</v>
      </c>
    </row>
    <row r="2390" spans="1:9" x14ac:dyDescent="0.25">
      <c r="A2390">
        <v>119.4</v>
      </c>
      <c r="B2390">
        <v>0.33100000000000002</v>
      </c>
      <c r="C2390">
        <v>0.39</v>
      </c>
      <c r="D2390">
        <f t="shared" si="222"/>
        <v>5.0000000000000044E-3</v>
      </c>
      <c r="E2390">
        <f t="shared" si="223"/>
        <v>0.22000000000000003</v>
      </c>
      <c r="F2390" s="24">
        <f t="shared" si="224"/>
        <v>-7.3575000000000073E-3</v>
      </c>
      <c r="G2390" s="24">
        <f t="shared" si="225"/>
        <v>0.15754200000000004</v>
      </c>
      <c r="H2390" s="24">
        <f t="shared" si="226"/>
        <v>1.1407500000000001E-2</v>
      </c>
      <c r="I2390" s="24">
        <f t="shared" si="227"/>
        <v>0.16159200000000001</v>
      </c>
    </row>
    <row r="2391" spans="1:9" x14ac:dyDescent="0.25">
      <c r="A2391">
        <v>119.45</v>
      </c>
      <c r="B2391">
        <v>0.35099999999999998</v>
      </c>
      <c r="C2391">
        <v>0.37</v>
      </c>
      <c r="D2391">
        <f t="shared" si="222"/>
        <v>-1.4999999999999958E-2</v>
      </c>
      <c r="E2391">
        <f t="shared" si="223"/>
        <v>0.20000000000000007</v>
      </c>
      <c r="F2391" s="24">
        <f t="shared" si="224"/>
        <v>2.2072499999999939E-2</v>
      </c>
      <c r="G2391" s="24">
        <f t="shared" si="225"/>
        <v>0.13020000000000009</v>
      </c>
      <c r="H2391" s="24">
        <f t="shared" si="226"/>
        <v>1.0267499999999999E-2</v>
      </c>
      <c r="I2391" s="24">
        <f t="shared" si="227"/>
        <v>0.16254000000000002</v>
      </c>
    </row>
    <row r="2392" spans="1:9" x14ac:dyDescent="0.25">
      <c r="A2392">
        <v>119.5</v>
      </c>
      <c r="B2392">
        <v>0.36799999999999999</v>
      </c>
      <c r="C2392">
        <v>0.32</v>
      </c>
      <c r="D2392">
        <f t="shared" si="222"/>
        <v>-3.1999999999999973E-2</v>
      </c>
      <c r="E2392">
        <f t="shared" si="223"/>
        <v>0.18300000000000005</v>
      </c>
      <c r="F2392" s="24">
        <f t="shared" si="224"/>
        <v>4.7087999999999963E-2</v>
      </c>
      <c r="G2392" s="24">
        <f t="shared" si="225"/>
        <v>0.10900669500000006</v>
      </c>
      <c r="H2392" s="24">
        <f t="shared" si="226"/>
        <v>7.6800000000000002E-3</v>
      </c>
      <c r="I2392" s="24">
        <f t="shared" si="227"/>
        <v>0.163774695</v>
      </c>
    </row>
    <row r="2393" spans="1:9" x14ac:dyDescent="0.25">
      <c r="A2393">
        <v>119.55</v>
      </c>
      <c r="B2393">
        <v>0.38300000000000001</v>
      </c>
      <c r="C2393">
        <v>0.23</v>
      </c>
      <c r="D2393">
        <f t="shared" si="222"/>
        <v>-4.6999999999999986E-2</v>
      </c>
      <c r="E2393">
        <f t="shared" si="223"/>
        <v>0.16800000000000004</v>
      </c>
      <c r="F2393" s="24">
        <f t="shared" si="224"/>
        <v>6.9160499999999972E-2</v>
      </c>
      <c r="G2393" s="24">
        <f t="shared" si="225"/>
        <v>9.186912000000004E-2</v>
      </c>
      <c r="H2393" s="24">
        <f t="shared" si="226"/>
        <v>3.9674999999999997E-3</v>
      </c>
      <c r="I2393" s="24">
        <f t="shared" si="227"/>
        <v>0.16499712000000002</v>
      </c>
    </row>
    <row r="2394" spans="1:9" x14ac:dyDescent="0.25">
      <c r="A2394">
        <v>119.6</v>
      </c>
      <c r="B2394">
        <v>0.39200000000000002</v>
      </c>
      <c r="C2394">
        <v>0.12</v>
      </c>
      <c r="D2394">
        <f t="shared" si="222"/>
        <v>-5.5999999999999994E-2</v>
      </c>
      <c r="E2394">
        <f t="shared" si="223"/>
        <v>0.15900000000000003</v>
      </c>
      <c r="F2394" s="24">
        <f t="shared" si="224"/>
        <v>8.2404000000000005E-2</v>
      </c>
      <c r="G2394" s="24">
        <f t="shared" si="225"/>
        <v>8.2289655000000031E-2</v>
      </c>
      <c r="H2394" s="24">
        <f t="shared" si="226"/>
        <v>1.08E-3</v>
      </c>
      <c r="I2394" s="24">
        <f t="shared" si="227"/>
        <v>0.16577365500000005</v>
      </c>
    </row>
    <row r="2395" spans="1:9" x14ac:dyDescent="0.25">
      <c r="A2395">
        <v>119.65</v>
      </c>
      <c r="B2395">
        <v>0.39400000000000002</v>
      </c>
      <c r="C2395">
        <v>0</v>
      </c>
      <c r="D2395">
        <f t="shared" si="222"/>
        <v>-5.7999999999999996E-2</v>
      </c>
      <c r="E2395">
        <f t="shared" si="223"/>
        <v>0.15700000000000003</v>
      </c>
      <c r="F2395" s="24">
        <f t="shared" si="224"/>
        <v>8.5346999999999992E-2</v>
      </c>
      <c r="G2395" s="24">
        <f t="shared" si="225"/>
        <v>8.0232495000000029E-2</v>
      </c>
      <c r="H2395" s="24">
        <f t="shared" si="226"/>
        <v>0</v>
      </c>
      <c r="I2395" s="24">
        <f t="shared" si="227"/>
        <v>0.16557949500000002</v>
      </c>
    </row>
    <row r="2396" spans="1:9" x14ac:dyDescent="0.25">
      <c r="A2396">
        <v>119.7</v>
      </c>
      <c r="B2396">
        <v>0.39100000000000001</v>
      </c>
      <c r="C2396">
        <v>-0.12</v>
      </c>
      <c r="D2396">
        <f t="shared" si="222"/>
        <v>-5.4999999999999993E-2</v>
      </c>
      <c r="E2396">
        <f t="shared" si="223"/>
        <v>0.16000000000000003</v>
      </c>
      <c r="F2396" s="24">
        <f t="shared" si="224"/>
        <v>8.0932499999999991E-2</v>
      </c>
      <c r="G2396" s="24">
        <f t="shared" si="225"/>
        <v>8.3328000000000041E-2</v>
      </c>
      <c r="H2396" s="24">
        <f t="shared" si="226"/>
        <v>1.08E-3</v>
      </c>
      <c r="I2396" s="24">
        <f t="shared" si="227"/>
        <v>0.16534050000000003</v>
      </c>
    </row>
    <row r="2397" spans="1:9" x14ac:dyDescent="0.25">
      <c r="A2397">
        <v>119.75</v>
      </c>
      <c r="B2397">
        <v>0.38200000000000001</v>
      </c>
      <c r="C2397">
        <v>-0.24</v>
      </c>
      <c r="D2397">
        <f t="shared" si="222"/>
        <v>-4.5999999999999985E-2</v>
      </c>
      <c r="E2397">
        <f t="shared" si="223"/>
        <v>0.16900000000000004</v>
      </c>
      <c r="F2397" s="24">
        <f t="shared" si="224"/>
        <v>6.7688999999999971E-2</v>
      </c>
      <c r="G2397" s="24">
        <f t="shared" si="225"/>
        <v>9.2966055000000047E-2</v>
      </c>
      <c r="H2397" s="24">
        <f t="shared" si="226"/>
        <v>4.3200000000000001E-3</v>
      </c>
      <c r="I2397" s="24">
        <f t="shared" si="227"/>
        <v>0.16497505500000001</v>
      </c>
    </row>
    <row r="2398" spans="1:9" x14ac:dyDescent="0.25">
      <c r="A2398">
        <v>119.8</v>
      </c>
      <c r="B2398">
        <v>0.36799999999999999</v>
      </c>
      <c r="C2398">
        <v>-0.32</v>
      </c>
      <c r="D2398">
        <f t="shared" si="222"/>
        <v>-3.1999999999999973E-2</v>
      </c>
      <c r="E2398">
        <f t="shared" si="223"/>
        <v>0.18300000000000005</v>
      </c>
      <c r="F2398" s="24">
        <f t="shared" si="224"/>
        <v>4.7087999999999963E-2</v>
      </c>
      <c r="G2398" s="24">
        <f t="shared" si="225"/>
        <v>0.10900669500000006</v>
      </c>
      <c r="H2398" s="24">
        <f t="shared" si="226"/>
        <v>7.6800000000000002E-3</v>
      </c>
      <c r="I2398" s="24">
        <f t="shared" si="227"/>
        <v>0.163774695</v>
      </c>
    </row>
    <row r="2399" spans="1:9" x14ac:dyDescent="0.25">
      <c r="A2399">
        <v>119.85</v>
      </c>
      <c r="B2399">
        <v>0.35</v>
      </c>
      <c r="C2399">
        <v>-0.37</v>
      </c>
      <c r="D2399">
        <f t="shared" si="222"/>
        <v>-1.3999999999999957E-2</v>
      </c>
      <c r="E2399">
        <f t="shared" si="223"/>
        <v>0.20100000000000007</v>
      </c>
      <c r="F2399" s="24">
        <f t="shared" si="224"/>
        <v>2.0600999999999935E-2</v>
      </c>
      <c r="G2399" s="24">
        <f t="shared" si="225"/>
        <v>0.13150525500000007</v>
      </c>
      <c r="H2399" s="24">
        <f t="shared" si="226"/>
        <v>1.0267499999999999E-2</v>
      </c>
      <c r="I2399" s="24">
        <f t="shared" si="227"/>
        <v>0.16237375500000001</v>
      </c>
    </row>
    <row r="2400" spans="1:9" x14ac:dyDescent="0.25">
      <c r="A2400">
        <v>119.9</v>
      </c>
      <c r="B2400">
        <v>0.33100000000000002</v>
      </c>
      <c r="C2400">
        <v>-0.38</v>
      </c>
      <c r="D2400">
        <f t="shared" si="222"/>
        <v>5.0000000000000044E-3</v>
      </c>
      <c r="E2400">
        <f t="shared" si="223"/>
        <v>0.22000000000000003</v>
      </c>
      <c r="F2400" s="24">
        <f t="shared" si="224"/>
        <v>-7.3575000000000073E-3</v>
      </c>
      <c r="G2400" s="24">
        <f t="shared" si="225"/>
        <v>0.15754200000000004</v>
      </c>
      <c r="H2400" s="24">
        <f t="shared" si="226"/>
        <v>1.0829999999999999E-2</v>
      </c>
      <c r="I2400" s="24">
        <f t="shared" si="227"/>
        <v>0.16101450000000003</v>
      </c>
    </row>
    <row r="2401" spans="1:9" x14ac:dyDescent="0.25">
      <c r="A2401">
        <v>119.95</v>
      </c>
      <c r="B2401">
        <v>0.312</v>
      </c>
      <c r="C2401">
        <v>-0.35</v>
      </c>
      <c r="D2401">
        <f t="shared" si="222"/>
        <v>2.4000000000000021E-2</v>
      </c>
      <c r="E2401">
        <f t="shared" si="223"/>
        <v>0.23900000000000005</v>
      </c>
      <c r="F2401" s="24">
        <f t="shared" si="224"/>
        <v>-3.5316000000000028E-2</v>
      </c>
      <c r="G2401" s="24">
        <f t="shared" si="225"/>
        <v>0.18592885500000006</v>
      </c>
      <c r="H2401" s="24">
        <f t="shared" si="226"/>
        <v>9.1874999999999978E-3</v>
      </c>
      <c r="I2401" s="24">
        <f t="shared" si="227"/>
        <v>0.15980035500000003</v>
      </c>
    </row>
    <row r="2402" spans="1:9" x14ac:dyDescent="0.25">
      <c r="A2402">
        <v>120</v>
      </c>
      <c r="B2402">
        <v>0.29499999999999998</v>
      </c>
      <c r="C2402">
        <v>-0.28999999999999998</v>
      </c>
      <c r="D2402">
        <f t="shared" si="222"/>
        <v>4.1000000000000036E-2</v>
      </c>
      <c r="E2402">
        <f t="shared" si="223"/>
        <v>0.25600000000000006</v>
      </c>
      <c r="F2402" s="24">
        <f t="shared" si="224"/>
        <v>-6.0331500000000052E-2</v>
      </c>
      <c r="G2402" s="24">
        <f t="shared" si="225"/>
        <v>0.21331968000000007</v>
      </c>
      <c r="H2402" s="24">
        <f t="shared" si="226"/>
        <v>6.3074999999999997E-3</v>
      </c>
      <c r="I2402" s="24">
        <f t="shared" si="227"/>
        <v>0.15929568000000002</v>
      </c>
    </row>
    <row r="2403" spans="1:9" x14ac:dyDescent="0.25">
      <c r="A2403">
        <v>120.05</v>
      </c>
      <c r="B2403">
        <v>0.28299999999999997</v>
      </c>
      <c r="C2403">
        <v>-0.19</v>
      </c>
      <c r="D2403">
        <f t="shared" si="222"/>
        <v>5.3000000000000047E-2</v>
      </c>
      <c r="E2403">
        <f t="shared" si="223"/>
        <v>0.26800000000000007</v>
      </c>
      <c r="F2403" s="24">
        <f t="shared" si="224"/>
        <v>-7.7989500000000073E-2</v>
      </c>
      <c r="G2403" s="24">
        <f t="shared" si="225"/>
        <v>0.23378712000000013</v>
      </c>
      <c r="H2403" s="24">
        <f t="shared" si="226"/>
        <v>2.7074999999999998E-3</v>
      </c>
      <c r="I2403" s="24">
        <f t="shared" si="227"/>
        <v>0.15850512000000005</v>
      </c>
    </row>
    <row r="2404" spans="1:9" x14ac:dyDescent="0.25">
      <c r="A2404">
        <v>120.1</v>
      </c>
      <c r="B2404">
        <v>0.27600000000000002</v>
      </c>
      <c r="C2404">
        <v>-0.08</v>
      </c>
      <c r="D2404">
        <f t="shared" si="222"/>
        <v>0.06</v>
      </c>
      <c r="E2404">
        <f t="shared" si="223"/>
        <v>0.27500000000000002</v>
      </c>
      <c r="F2404" s="24">
        <f t="shared" si="224"/>
        <v>-8.8289999999999993E-2</v>
      </c>
      <c r="G2404" s="24">
        <f t="shared" si="225"/>
        <v>0.24615937500000004</v>
      </c>
      <c r="H2404" s="24">
        <f t="shared" si="226"/>
        <v>4.8000000000000001E-4</v>
      </c>
      <c r="I2404" s="24">
        <f t="shared" si="227"/>
        <v>0.15834937500000004</v>
      </c>
    </row>
    <row r="2405" spans="1:9" x14ac:dyDescent="0.25">
      <c r="A2405">
        <v>120.15</v>
      </c>
      <c r="B2405">
        <v>0.27600000000000002</v>
      </c>
      <c r="C2405">
        <v>0.05</v>
      </c>
      <c r="D2405">
        <f t="shared" si="222"/>
        <v>0.06</v>
      </c>
      <c r="E2405">
        <f t="shared" si="223"/>
        <v>0.27500000000000002</v>
      </c>
      <c r="F2405" s="24">
        <f t="shared" si="224"/>
        <v>-8.8289999999999993E-2</v>
      </c>
      <c r="G2405" s="24">
        <f t="shared" si="225"/>
        <v>0.24615937500000004</v>
      </c>
      <c r="H2405" s="24">
        <f t="shared" si="226"/>
        <v>1.8750000000000003E-4</v>
      </c>
      <c r="I2405" s="24">
        <f t="shared" si="227"/>
        <v>0.15805687500000004</v>
      </c>
    </row>
    <row r="2406" spans="1:9" x14ac:dyDescent="0.25">
      <c r="A2406">
        <v>120.2</v>
      </c>
      <c r="B2406">
        <v>0.28100000000000003</v>
      </c>
      <c r="C2406">
        <v>0.17</v>
      </c>
      <c r="D2406">
        <f t="shared" si="222"/>
        <v>5.4999999999999993E-2</v>
      </c>
      <c r="E2406">
        <f t="shared" si="223"/>
        <v>0.27</v>
      </c>
      <c r="F2406" s="24">
        <f t="shared" si="224"/>
        <v>-8.0932499999999991E-2</v>
      </c>
      <c r="G2406" s="24">
        <f t="shared" si="225"/>
        <v>0.23728950000000001</v>
      </c>
      <c r="H2406" s="24">
        <f t="shared" si="226"/>
        <v>2.1675000000000002E-3</v>
      </c>
      <c r="I2406" s="24">
        <f t="shared" si="227"/>
        <v>0.15852450000000001</v>
      </c>
    </row>
    <row r="2407" spans="1:9" x14ac:dyDescent="0.25">
      <c r="A2407">
        <v>120.25</v>
      </c>
      <c r="B2407">
        <v>0.29299999999999998</v>
      </c>
      <c r="C2407">
        <v>0.27</v>
      </c>
      <c r="D2407">
        <f t="shared" si="222"/>
        <v>4.3000000000000038E-2</v>
      </c>
      <c r="E2407">
        <f t="shared" si="223"/>
        <v>0.25800000000000006</v>
      </c>
      <c r="F2407" s="24">
        <f t="shared" si="224"/>
        <v>-6.3274500000000053E-2</v>
      </c>
      <c r="G2407" s="24">
        <f t="shared" si="225"/>
        <v>0.21666582000000006</v>
      </c>
      <c r="H2407" s="24">
        <f t="shared" si="226"/>
        <v>5.4675000000000001E-3</v>
      </c>
      <c r="I2407" s="24">
        <f t="shared" si="227"/>
        <v>0.15885882000000001</v>
      </c>
    </row>
    <row r="2408" spans="1:9" x14ac:dyDescent="0.25">
      <c r="A2408">
        <v>120.3</v>
      </c>
      <c r="B2408">
        <v>0.308</v>
      </c>
      <c r="C2408">
        <v>0.34</v>
      </c>
      <c r="D2408">
        <f t="shared" si="222"/>
        <v>2.8000000000000025E-2</v>
      </c>
      <c r="E2408">
        <f t="shared" si="223"/>
        <v>0.24300000000000005</v>
      </c>
      <c r="F2408" s="24">
        <f t="shared" si="224"/>
        <v>-4.120200000000003E-2</v>
      </c>
      <c r="G2408" s="24">
        <f t="shared" si="225"/>
        <v>0.19220449500000009</v>
      </c>
      <c r="H2408" s="24">
        <f t="shared" si="226"/>
        <v>8.6700000000000006E-3</v>
      </c>
      <c r="I2408" s="24">
        <f t="shared" si="227"/>
        <v>0.15967249500000008</v>
      </c>
    </row>
    <row r="2409" spans="1:9" x14ac:dyDescent="0.25">
      <c r="A2409">
        <v>120.35</v>
      </c>
      <c r="B2409">
        <v>0.32700000000000001</v>
      </c>
      <c r="C2409">
        <v>0.38</v>
      </c>
      <c r="D2409">
        <f t="shared" si="222"/>
        <v>9.000000000000008E-3</v>
      </c>
      <c r="E2409">
        <f t="shared" si="223"/>
        <v>0.22400000000000003</v>
      </c>
      <c r="F2409" s="24">
        <f t="shared" si="224"/>
        <v>-1.3243500000000012E-2</v>
      </c>
      <c r="G2409" s="24">
        <f t="shared" si="225"/>
        <v>0.16332288000000003</v>
      </c>
      <c r="H2409" s="24">
        <f t="shared" si="226"/>
        <v>1.0829999999999999E-2</v>
      </c>
      <c r="I2409" s="24">
        <f t="shared" si="227"/>
        <v>0.16090938000000002</v>
      </c>
    </row>
    <row r="2410" spans="1:9" x14ac:dyDescent="0.25">
      <c r="A2410">
        <v>120.4</v>
      </c>
      <c r="B2410">
        <v>0.34599999999999997</v>
      </c>
      <c r="C2410">
        <v>0.38</v>
      </c>
      <c r="D2410">
        <f t="shared" si="222"/>
        <v>-9.9999999999999534E-3</v>
      </c>
      <c r="E2410">
        <f t="shared" si="223"/>
        <v>0.20500000000000007</v>
      </c>
      <c r="F2410" s="24">
        <f t="shared" si="224"/>
        <v>1.4714999999999931E-2</v>
      </c>
      <c r="G2410" s="24">
        <f t="shared" si="225"/>
        <v>0.13679137500000008</v>
      </c>
      <c r="H2410" s="24">
        <f t="shared" si="226"/>
        <v>1.0829999999999999E-2</v>
      </c>
      <c r="I2410" s="24">
        <f t="shared" si="227"/>
        <v>0.162336375</v>
      </c>
    </row>
    <row r="2411" spans="1:9" x14ac:dyDescent="0.25">
      <c r="A2411">
        <v>120.45</v>
      </c>
      <c r="B2411">
        <v>0.36499999999999999</v>
      </c>
      <c r="C2411">
        <v>0.33</v>
      </c>
      <c r="D2411">
        <f t="shared" si="222"/>
        <v>-2.899999999999997E-2</v>
      </c>
      <c r="E2411">
        <f t="shared" si="223"/>
        <v>0.18600000000000005</v>
      </c>
      <c r="F2411" s="24">
        <f t="shared" si="224"/>
        <v>4.2673499999999955E-2</v>
      </c>
      <c r="G2411" s="24">
        <f t="shared" si="225"/>
        <v>0.11260998000000007</v>
      </c>
      <c r="H2411" s="24">
        <f t="shared" si="226"/>
        <v>8.1675000000000011E-3</v>
      </c>
      <c r="I2411" s="24">
        <f t="shared" si="227"/>
        <v>0.16345098000000002</v>
      </c>
    </row>
    <row r="2412" spans="1:9" x14ac:dyDescent="0.25">
      <c r="A2412">
        <v>120.5</v>
      </c>
      <c r="B2412">
        <v>0.38</v>
      </c>
      <c r="C2412">
        <v>0.25</v>
      </c>
      <c r="D2412">
        <f t="shared" si="222"/>
        <v>-4.3999999999999984E-2</v>
      </c>
      <c r="E2412">
        <f t="shared" si="223"/>
        <v>0.17100000000000004</v>
      </c>
      <c r="F2412" s="24">
        <f t="shared" si="224"/>
        <v>6.4745999999999984E-2</v>
      </c>
      <c r="G2412" s="24">
        <f t="shared" si="225"/>
        <v>9.5179455000000038E-2</v>
      </c>
      <c r="H2412" s="24">
        <f t="shared" si="226"/>
        <v>4.6874999999999998E-3</v>
      </c>
      <c r="I2412" s="24">
        <f t="shared" si="227"/>
        <v>0.16461295500000003</v>
      </c>
    </row>
    <row r="2413" spans="1:9" x14ac:dyDescent="0.25">
      <c r="A2413">
        <v>120.55</v>
      </c>
      <c r="B2413">
        <v>0.39</v>
      </c>
      <c r="C2413">
        <v>0.14000000000000001</v>
      </c>
      <c r="D2413">
        <f t="shared" si="222"/>
        <v>-5.3999999999999992E-2</v>
      </c>
      <c r="E2413">
        <f t="shared" si="223"/>
        <v>0.16100000000000003</v>
      </c>
      <c r="F2413" s="24">
        <f t="shared" si="224"/>
        <v>7.9460999999999976E-2</v>
      </c>
      <c r="G2413" s="24">
        <f t="shared" si="225"/>
        <v>8.4372855000000024E-2</v>
      </c>
      <c r="H2413" s="24">
        <f t="shared" si="226"/>
        <v>1.4700000000000002E-3</v>
      </c>
      <c r="I2413" s="24">
        <f t="shared" si="227"/>
        <v>0.165303855</v>
      </c>
    </row>
    <row r="2414" spans="1:9" x14ac:dyDescent="0.25">
      <c r="A2414">
        <v>120.6</v>
      </c>
      <c r="B2414">
        <v>0.39400000000000002</v>
      </c>
      <c r="C2414">
        <v>0.03</v>
      </c>
      <c r="D2414">
        <f t="shared" si="222"/>
        <v>-5.7999999999999996E-2</v>
      </c>
      <c r="E2414">
        <f t="shared" si="223"/>
        <v>0.15700000000000003</v>
      </c>
      <c r="F2414" s="24">
        <f t="shared" si="224"/>
        <v>8.5346999999999992E-2</v>
      </c>
      <c r="G2414" s="24">
        <f t="shared" si="225"/>
        <v>8.0232495000000029E-2</v>
      </c>
      <c r="H2414" s="24">
        <f t="shared" si="226"/>
        <v>6.7500000000000001E-5</v>
      </c>
      <c r="I2414" s="24">
        <f t="shared" si="227"/>
        <v>0.16564699500000002</v>
      </c>
    </row>
    <row r="2415" spans="1:9" x14ac:dyDescent="0.25">
      <c r="A2415">
        <v>120.65</v>
      </c>
      <c r="B2415">
        <v>0.39200000000000002</v>
      </c>
      <c r="C2415">
        <v>-0.1</v>
      </c>
      <c r="D2415">
        <f t="shared" si="222"/>
        <v>-5.5999999999999994E-2</v>
      </c>
      <c r="E2415">
        <f t="shared" si="223"/>
        <v>0.15900000000000003</v>
      </c>
      <c r="F2415" s="24">
        <f t="shared" si="224"/>
        <v>8.2404000000000005E-2</v>
      </c>
      <c r="G2415" s="24">
        <f t="shared" si="225"/>
        <v>8.2289655000000031E-2</v>
      </c>
      <c r="H2415" s="24">
        <f t="shared" si="226"/>
        <v>7.5000000000000012E-4</v>
      </c>
      <c r="I2415" s="24">
        <f t="shared" si="227"/>
        <v>0.16544365500000005</v>
      </c>
    </row>
    <row r="2416" spans="1:9" x14ac:dyDescent="0.25">
      <c r="A2416">
        <v>120.7</v>
      </c>
      <c r="B2416">
        <v>0.38400000000000001</v>
      </c>
      <c r="C2416">
        <v>-0.21</v>
      </c>
      <c r="D2416">
        <f t="shared" si="222"/>
        <v>-4.7999999999999987E-2</v>
      </c>
      <c r="E2416">
        <f t="shared" si="223"/>
        <v>0.16700000000000004</v>
      </c>
      <c r="F2416" s="24">
        <f t="shared" si="224"/>
        <v>7.0631999999999986E-2</v>
      </c>
      <c r="G2416" s="24">
        <f t="shared" si="225"/>
        <v>9.0778695000000034E-2</v>
      </c>
      <c r="H2416" s="24">
        <f t="shared" si="226"/>
        <v>3.3074999999999992E-3</v>
      </c>
      <c r="I2416" s="24">
        <f t="shared" si="227"/>
        <v>0.16471819500000001</v>
      </c>
    </row>
    <row r="2417" spans="1:9" x14ac:dyDescent="0.25">
      <c r="A2417">
        <v>120.75</v>
      </c>
      <c r="B2417">
        <v>0.371</v>
      </c>
      <c r="C2417">
        <v>-0.3</v>
      </c>
      <c r="D2417">
        <f t="shared" si="222"/>
        <v>-3.4999999999999976E-2</v>
      </c>
      <c r="E2417">
        <f t="shared" si="223"/>
        <v>0.18000000000000005</v>
      </c>
      <c r="F2417" s="24">
        <f t="shared" si="224"/>
        <v>5.1502499999999965E-2</v>
      </c>
      <c r="G2417" s="24">
        <f t="shared" si="225"/>
        <v>0.10546200000000006</v>
      </c>
      <c r="H2417" s="24">
        <f t="shared" si="226"/>
        <v>6.7499999999999999E-3</v>
      </c>
      <c r="I2417" s="24">
        <f t="shared" si="227"/>
        <v>0.16371450000000001</v>
      </c>
    </row>
    <row r="2418" spans="1:9" x14ac:dyDescent="0.25">
      <c r="A2418">
        <v>120.8</v>
      </c>
      <c r="B2418">
        <v>0.35399999999999998</v>
      </c>
      <c r="C2418">
        <v>-0.36</v>
      </c>
      <c r="D2418">
        <f t="shared" si="222"/>
        <v>-1.799999999999996E-2</v>
      </c>
      <c r="E2418">
        <f t="shared" si="223"/>
        <v>0.19700000000000006</v>
      </c>
      <c r="F2418" s="24">
        <f t="shared" si="224"/>
        <v>2.6486999999999945E-2</v>
      </c>
      <c r="G2418" s="24">
        <f t="shared" si="225"/>
        <v>0.12632329500000009</v>
      </c>
      <c r="H2418" s="24">
        <f t="shared" si="226"/>
        <v>9.7199999999999995E-3</v>
      </c>
      <c r="I2418" s="24">
        <f t="shared" si="227"/>
        <v>0.16253029500000005</v>
      </c>
    </row>
    <row r="2419" spans="1:9" x14ac:dyDescent="0.25">
      <c r="A2419">
        <v>120.85</v>
      </c>
      <c r="B2419">
        <v>0.33500000000000002</v>
      </c>
      <c r="C2419">
        <v>-0.38</v>
      </c>
      <c r="D2419">
        <f t="shared" si="222"/>
        <v>1.0000000000000009E-3</v>
      </c>
      <c r="E2419">
        <f t="shared" si="223"/>
        <v>0.21600000000000003</v>
      </c>
      <c r="F2419" s="24">
        <f t="shared" si="224"/>
        <v>-1.4715000000000012E-3</v>
      </c>
      <c r="G2419" s="24">
        <f t="shared" si="225"/>
        <v>0.15186528000000002</v>
      </c>
      <c r="H2419" s="24">
        <f t="shared" si="226"/>
        <v>1.0829999999999999E-2</v>
      </c>
      <c r="I2419" s="24">
        <f t="shared" si="227"/>
        <v>0.16122378000000001</v>
      </c>
    </row>
    <row r="2420" spans="1:9" x14ac:dyDescent="0.25">
      <c r="A2420">
        <v>120.9</v>
      </c>
      <c r="B2420">
        <v>0.316</v>
      </c>
      <c r="C2420">
        <v>-0.36</v>
      </c>
      <c r="D2420">
        <f t="shared" si="222"/>
        <v>2.0000000000000018E-2</v>
      </c>
      <c r="E2420">
        <f t="shared" si="223"/>
        <v>0.23500000000000004</v>
      </c>
      <c r="F2420" s="24">
        <f t="shared" si="224"/>
        <v>-2.9430000000000029E-2</v>
      </c>
      <c r="G2420" s="24">
        <f t="shared" si="225"/>
        <v>0.17975737500000005</v>
      </c>
      <c r="H2420" s="24">
        <f t="shared" si="226"/>
        <v>9.7199999999999995E-3</v>
      </c>
      <c r="I2420" s="24">
        <f t="shared" si="227"/>
        <v>0.16004737500000002</v>
      </c>
    </row>
    <row r="2421" spans="1:9" x14ac:dyDescent="0.25">
      <c r="A2421">
        <v>120.95</v>
      </c>
      <c r="B2421">
        <v>0.29899999999999999</v>
      </c>
      <c r="C2421">
        <v>-0.31</v>
      </c>
      <c r="D2421">
        <f t="shared" si="222"/>
        <v>3.7000000000000033E-2</v>
      </c>
      <c r="E2421">
        <f t="shared" si="223"/>
        <v>0.25200000000000006</v>
      </c>
      <c r="F2421" s="24">
        <f t="shared" si="224"/>
        <v>-5.4445500000000049E-2</v>
      </c>
      <c r="G2421" s="24">
        <f t="shared" si="225"/>
        <v>0.20670552000000009</v>
      </c>
      <c r="H2421" s="24">
        <f t="shared" si="226"/>
        <v>7.2075000000000004E-3</v>
      </c>
      <c r="I2421" s="24">
        <f t="shared" si="227"/>
        <v>0.15946752000000006</v>
      </c>
    </row>
    <row r="2422" spans="1:9" x14ac:dyDescent="0.25">
      <c r="A2422">
        <v>121</v>
      </c>
      <c r="B2422">
        <v>0.28599999999999998</v>
      </c>
      <c r="C2422">
        <v>-0.21</v>
      </c>
      <c r="D2422">
        <f t="shared" si="222"/>
        <v>5.0000000000000044E-2</v>
      </c>
      <c r="E2422">
        <f t="shared" si="223"/>
        <v>0.26500000000000007</v>
      </c>
      <c r="F2422" s="24">
        <f t="shared" si="224"/>
        <v>-7.3575000000000071E-2</v>
      </c>
      <c r="G2422" s="24">
        <f t="shared" si="225"/>
        <v>0.22858237500000012</v>
      </c>
      <c r="H2422" s="24">
        <f t="shared" si="226"/>
        <v>3.3074999999999992E-3</v>
      </c>
      <c r="I2422" s="24">
        <f t="shared" si="227"/>
        <v>0.15831487500000005</v>
      </c>
    </row>
    <row r="2423" spans="1:9" x14ac:dyDescent="0.25">
      <c r="A2423">
        <v>121.05</v>
      </c>
      <c r="B2423">
        <v>0.27800000000000002</v>
      </c>
      <c r="C2423">
        <v>-0.1</v>
      </c>
      <c r="D2423">
        <f t="shared" si="222"/>
        <v>5.7999999999999996E-2</v>
      </c>
      <c r="E2423">
        <f t="shared" si="223"/>
        <v>0.27300000000000002</v>
      </c>
      <c r="F2423" s="24">
        <f t="shared" si="224"/>
        <v>-8.5346999999999992E-2</v>
      </c>
      <c r="G2423" s="24">
        <f t="shared" si="225"/>
        <v>0.24259189500000003</v>
      </c>
      <c r="H2423" s="24">
        <f t="shared" si="226"/>
        <v>7.5000000000000012E-4</v>
      </c>
      <c r="I2423" s="24">
        <f t="shared" si="227"/>
        <v>0.15799489500000005</v>
      </c>
    </row>
    <row r="2424" spans="1:9" x14ac:dyDescent="0.25">
      <c r="A2424">
        <v>121.1</v>
      </c>
      <c r="B2424">
        <v>0.27600000000000002</v>
      </c>
      <c r="C2424">
        <v>0.02</v>
      </c>
      <c r="D2424">
        <f t="shared" si="222"/>
        <v>0.06</v>
      </c>
      <c r="E2424">
        <f t="shared" si="223"/>
        <v>0.27500000000000002</v>
      </c>
      <c r="F2424" s="24">
        <f t="shared" si="224"/>
        <v>-8.8289999999999993E-2</v>
      </c>
      <c r="G2424" s="24">
        <f t="shared" si="225"/>
        <v>0.24615937500000004</v>
      </c>
      <c r="H2424" s="24">
        <f t="shared" si="226"/>
        <v>3.0000000000000001E-5</v>
      </c>
      <c r="I2424" s="24">
        <f t="shared" si="227"/>
        <v>0.15789937500000004</v>
      </c>
    </row>
    <row r="2425" spans="1:9" x14ac:dyDescent="0.25">
      <c r="A2425">
        <v>121.15</v>
      </c>
      <c r="B2425">
        <v>0.28000000000000003</v>
      </c>
      <c r="C2425">
        <v>0.14000000000000001</v>
      </c>
      <c r="D2425">
        <f t="shared" si="222"/>
        <v>5.5999999999999994E-2</v>
      </c>
      <c r="E2425">
        <f t="shared" si="223"/>
        <v>0.27100000000000002</v>
      </c>
      <c r="F2425" s="24">
        <f t="shared" si="224"/>
        <v>-8.2404000000000005E-2</v>
      </c>
      <c r="G2425" s="24">
        <f t="shared" si="225"/>
        <v>0.23905045500000002</v>
      </c>
      <c r="H2425" s="24">
        <f t="shared" si="226"/>
        <v>1.4700000000000002E-3</v>
      </c>
      <c r="I2425" s="24">
        <f t="shared" si="227"/>
        <v>0.15811645500000002</v>
      </c>
    </row>
    <row r="2426" spans="1:9" x14ac:dyDescent="0.25">
      <c r="A2426">
        <v>121.2</v>
      </c>
      <c r="B2426">
        <v>0.28999999999999998</v>
      </c>
      <c r="C2426">
        <v>0.25</v>
      </c>
      <c r="D2426">
        <f t="shared" si="222"/>
        <v>4.6000000000000041E-2</v>
      </c>
      <c r="E2426">
        <f t="shared" si="223"/>
        <v>0.26100000000000007</v>
      </c>
      <c r="F2426" s="24">
        <f t="shared" si="224"/>
        <v>-6.7689000000000069E-2</v>
      </c>
      <c r="G2426" s="24">
        <f t="shared" si="225"/>
        <v>0.22173385500000009</v>
      </c>
      <c r="H2426" s="24">
        <f t="shared" si="226"/>
        <v>4.6874999999999998E-3</v>
      </c>
      <c r="I2426" s="24">
        <f t="shared" si="227"/>
        <v>0.15873235500000005</v>
      </c>
    </row>
    <row r="2427" spans="1:9" x14ac:dyDescent="0.25">
      <c r="A2427">
        <v>121.25</v>
      </c>
      <c r="B2427">
        <v>0.30499999999999999</v>
      </c>
      <c r="C2427">
        <v>0.33</v>
      </c>
      <c r="D2427">
        <f t="shared" si="222"/>
        <v>3.1000000000000028E-2</v>
      </c>
      <c r="E2427">
        <f t="shared" si="223"/>
        <v>0.24600000000000005</v>
      </c>
      <c r="F2427" s="24">
        <f t="shared" si="224"/>
        <v>-4.5616500000000039E-2</v>
      </c>
      <c r="G2427" s="24">
        <f t="shared" si="225"/>
        <v>0.1969795800000001</v>
      </c>
      <c r="H2427" s="24">
        <f t="shared" si="226"/>
        <v>8.1675000000000011E-3</v>
      </c>
      <c r="I2427" s="24">
        <f t="shared" si="227"/>
        <v>0.15953058000000006</v>
      </c>
    </row>
    <row r="2428" spans="1:9" x14ac:dyDescent="0.25">
      <c r="A2428">
        <v>121.3</v>
      </c>
      <c r="B2428">
        <v>0.32300000000000001</v>
      </c>
      <c r="C2428">
        <v>0.37</v>
      </c>
      <c r="D2428">
        <f t="shared" si="222"/>
        <v>1.3000000000000012E-2</v>
      </c>
      <c r="E2428">
        <f t="shared" si="223"/>
        <v>0.22800000000000004</v>
      </c>
      <c r="F2428" s="24">
        <f t="shared" si="224"/>
        <v>-1.9129500000000018E-2</v>
      </c>
      <c r="G2428" s="24">
        <f t="shared" si="225"/>
        <v>0.16920792000000004</v>
      </c>
      <c r="H2428" s="24">
        <f t="shared" si="226"/>
        <v>1.0267499999999999E-2</v>
      </c>
      <c r="I2428" s="24">
        <f t="shared" si="227"/>
        <v>0.16034592000000003</v>
      </c>
    </row>
    <row r="2429" spans="1:9" x14ac:dyDescent="0.25">
      <c r="A2429">
        <v>121.35</v>
      </c>
      <c r="B2429">
        <v>0.34200000000000003</v>
      </c>
      <c r="C2429">
        <v>0.38</v>
      </c>
      <c r="D2429">
        <f t="shared" si="222"/>
        <v>-6.0000000000000053E-3</v>
      </c>
      <c r="E2429">
        <f t="shared" si="223"/>
        <v>0.20900000000000002</v>
      </c>
      <c r="F2429" s="24">
        <f t="shared" si="224"/>
        <v>8.829000000000007E-3</v>
      </c>
      <c r="G2429" s="24">
        <f t="shared" si="225"/>
        <v>0.14218165500000002</v>
      </c>
      <c r="H2429" s="24">
        <f t="shared" si="226"/>
        <v>1.0829999999999999E-2</v>
      </c>
      <c r="I2429" s="24">
        <f t="shared" si="227"/>
        <v>0.16184065500000003</v>
      </c>
    </row>
    <row r="2430" spans="1:9" x14ac:dyDescent="0.25">
      <c r="A2430">
        <v>121.4</v>
      </c>
      <c r="B2430">
        <v>0.36099999999999999</v>
      </c>
      <c r="C2430">
        <v>0.34</v>
      </c>
      <c r="D2430">
        <f t="shared" si="222"/>
        <v>-2.4999999999999967E-2</v>
      </c>
      <c r="E2430">
        <f t="shared" si="223"/>
        <v>0.19000000000000006</v>
      </c>
      <c r="F2430" s="24">
        <f t="shared" si="224"/>
        <v>3.6787499999999952E-2</v>
      </c>
      <c r="G2430" s="24">
        <f t="shared" si="225"/>
        <v>0.11750550000000007</v>
      </c>
      <c r="H2430" s="24">
        <f t="shared" si="226"/>
        <v>8.6700000000000006E-3</v>
      </c>
      <c r="I2430" s="24">
        <f t="shared" si="227"/>
        <v>0.16296300000000002</v>
      </c>
    </row>
    <row r="2431" spans="1:9" x14ac:dyDescent="0.25">
      <c r="A2431">
        <v>121.45</v>
      </c>
      <c r="B2431">
        <v>0.376</v>
      </c>
      <c r="C2431">
        <v>0.27</v>
      </c>
      <c r="D2431">
        <f t="shared" si="222"/>
        <v>-3.999999999999998E-2</v>
      </c>
      <c r="E2431">
        <f t="shared" si="223"/>
        <v>0.17500000000000004</v>
      </c>
      <c r="F2431" s="24">
        <f t="shared" si="224"/>
        <v>5.8859999999999968E-2</v>
      </c>
      <c r="G2431" s="24">
        <f t="shared" si="225"/>
        <v>9.9684375000000047E-2</v>
      </c>
      <c r="H2431" s="24">
        <f t="shared" si="226"/>
        <v>5.4675000000000001E-3</v>
      </c>
      <c r="I2431" s="24">
        <f t="shared" si="227"/>
        <v>0.16401187500000003</v>
      </c>
    </row>
    <row r="2432" spans="1:9" x14ac:dyDescent="0.25">
      <c r="A2432">
        <v>121.5</v>
      </c>
      <c r="B2432">
        <v>0.38700000000000001</v>
      </c>
      <c r="C2432">
        <v>0.17</v>
      </c>
      <c r="D2432">
        <f t="shared" si="222"/>
        <v>-5.099999999999999E-2</v>
      </c>
      <c r="E2432">
        <f t="shared" si="223"/>
        <v>0.16400000000000003</v>
      </c>
      <c r="F2432" s="24">
        <f t="shared" si="224"/>
        <v>7.5046499999999988E-2</v>
      </c>
      <c r="G2432" s="24">
        <f t="shared" si="225"/>
        <v>8.7546480000000024E-2</v>
      </c>
      <c r="H2432" s="24">
        <f t="shared" si="226"/>
        <v>2.1675000000000002E-3</v>
      </c>
      <c r="I2432" s="24">
        <f t="shared" si="227"/>
        <v>0.16476047999999999</v>
      </c>
    </row>
    <row r="2433" spans="1:9" x14ac:dyDescent="0.25">
      <c r="A2433">
        <v>121.55</v>
      </c>
      <c r="B2433">
        <v>0.39300000000000002</v>
      </c>
      <c r="C2433">
        <v>0.05</v>
      </c>
      <c r="D2433">
        <f t="shared" si="222"/>
        <v>-5.6999999999999995E-2</v>
      </c>
      <c r="E2433">
        <f t="shared" si="223"/>
        <v>0.15800000000000003</v>
      </c>
      <c r="F2433" s="24">
        <f t="shared" si="224"/>
        <v>8.3875499999999992E-2</v>
      </c>
      <c r="G2433" s="24">
        <f t="shared" si="225"/>
        <v>8.1257820000000036E-2</v>
      </c>
      <c r="H2433" s="24">
        <f t="shared" si="226"/>
        <v>1.8750000000000003E-4</v>
      </c>
      <c r="I2433" s="24">
        <f t="shared" si="227"/>
        <v>0.16532082000000003</v>
      </c>
    </row>
    <row r="2434" spans="1:9" x14ac:dyDescent="0.25">
      <c r="A2434">
        <v>121.6</v>
      </c>
      <c r="B2434">
        <v>0.39300000000000002</v>
      </c>
      <c r="C2434">
        <v>-7.0000000000000007E-2</v>
      </c>
      <c r="D2434">
        <f t="shared" si="222"/>
        <v>-5.6999999999999995E-2</v>
      </c>
      <c r="E2434">
        <f t="shared" si="223"/>
        <v>0.15800000000000003</v>
      </c>
      <c r="F2434" s="24">
        <f t="shared" si="224"/>
        <v>8.3875499999999992E-2</v>
      </c>
      <c r="G2434" s="24">
        <f t="shared" si="225"/>
        <v>8.1257820000000036E-2</v>
      </c>
      <c r="H2434" s="24">
        <f t="shared" si="226"/>
        <v>3.6750000000000004E-4</v>
      </c>
      <c r="I2434" s="24">
        <f t="shared" si="227"/>
        <v>0.16550082000000002</v>
      </c>
    </row>
    <row r="2435" spans="1:9" x14ac:dyDescent="0.25">
      <c r="A2435">
        <v>121.65</v>
      </c>
      <c r="B2435">
        <v>0.38600000000000001</v>
      </c>
      <c r="C2435">
        <v>-0.18</v>
      </c>
      <c r="D2435">
        <f t="shared" ref="D2435:D2498" si="228">springEq - B2435</f>
        <v>-4.9999999999999989E-2</v>
      </c>
      <c r="E2435">
        <f t="shared" ref="E2435:E2498" si="229">springNs - B2435</f>
        <v>0.16500000000000004</v>
      </c>
      <c r="F2435" s="24">
        <f t="shared" ref="F2435:F2498" si="230">D2435*massPrev*gravity</f>
        <v>7.3574999999999988E-2</v>
      </c>
      <c r="G2435" s="24">
        <f t="shared" ref="G2435:G2498" si="231">POWER(E2435,2)*0.5*springConst</f>
        <v>8.861737500000004E-2</v>
      </c>
      <c r="H2435" s="24">
        <f t="shared" ref="H2435:H2498" si="232">POWER(C2435,2)*0.5*massPrev</f>
        <v>2.4299999999999999E-3</v>
      </c>
      <c r="I2435" s="24">
        <f t="shared" si="227"/>
        <v>0.16462237500000002</v>
      </c>
    </row>
    <row r="2436" spans="1:9" x14ac:dyDescent="0.25">
      <c r="A2436">
        <v>121.7</v>
      </c>
      <c r="B2436">
        <v>0.374</v>
      </c>
      <c r="C2436">
        <v>-0.28000000000000003</v>
      </c>
      <c r="D2436">
        <f t="shared" si="228"/>
        <v>-3.7999999999999978E-2</v>
      </c>
      <c r="E2436">
        <f t="shared" si="229"/>
        <v>0.17700000000000005</v>
      </c>
      <c r="F2436" s="24">
        <f t="shared" si="230"/>
        <v>5.5916999999999974E-2</v>
      </c>
      <c r="G2436" s="24">
        <f t="shared" si="231"/>
        <v>0.10197589500000005</v>
      </c>
      <c r="H2436" s="24">
        <f t="shared" si="232"/>
        <v>5.8800000000000007E-3</v>
      </c>
      <c r="I2436" s="24">
        <f t="shared" ref="I2436:I2499" si="233">F2436+G2436+H2436</f>
        <v>0.16377289500000003</v>
      </c>
    </row>
    <row r="2437" spans="1:9" x14ac:dyDescent="0.25">
      <c r="A2437">
        <v>121.75</v>
      </c>
      <c r="B2437">
        <v>0.35799999999999998</v>
      </c>
      <c r="C2437">
        <v>-0.35</v>
      </c>
      <c r="D2437">
        <f t="shared" si="228"/>
        <v>-2.1999999999999964E-2</v>
      </c>
      <c r="E2437">
        <f t="shared" si="229"/>
        <v>0.19300000000000006</v>
      </c>
      <c r="F2437" s="24">
        <f t="shared" si="230"/>
        <v>3.2372999999999943E-2</v>
      </c>
      <c r="G2437" s="24">
        <f t="shared" si="231"/>
        <v>0.12124549500000008</v>
      </c>
      <c r="H2437" s="24">
        <f t="shared" si="232"/>
        <v>9.1874999999999978E-3</v>
      </c>
      <c r="I2437" s="24">
        <f t="shared" si="233"/>
        <v>0.16280599500000001</v>
      </c>
    </row>
    <row r="2438" spans="1:9" x14ac:dyDescent="0.25">
      <c r="A2438">
        <v>121.8</v>
      </c>
      <c r="B2438">
        <v>0.33900000000000002</v>
      </c>
      <c r="C2438">
        <v>-0.38</v>
      </c>
      <c r="D2438">
        <f t="shared" si="228"/>
        <v>-3.0000000000000027E-3</v>
      </c>
      <c r="E2438">
        <f t="shared" si="229"/>
        <v>0.21200000000000002</v>
      </c>
      <c r="F2438" s="24">
        <f t="shared" si="230"/>
        <v>4.4145000000000035E-3</v>
      </c>
      <c r="G2438" s="24">
        <f t="shared" si="231"/>
        <v>0.14629272000000004</v>
      </c>
      <c r="H2438" s="24">
        <f t="shared" si="232"/>
        <v>1.0829999999999999E-2</v>
      </c>
      <c r="I2438" s="24">
        <f t="shared" si="233"/>
        <v>0.16153722000000006</v>
      </c>
    </row>
    <row r="2439" spans="1:9" x14ac:dyDescent="0.25">
      <c r="A2439">
        <v>121.85</v>
      </c>
      <c r="B2439">
        <v>0.32</v>
      </c>
      <c r="C2439">
        <v>-0.37</v>
      </c>
      <c r="D2439">
        <f t="shared" si="228"/>
        <v>1.6000000000000014E-2</v>
      </c>
      <c r="E2439">
        <f t="shared" si="229"/>
        <v>0.23100000000000004</v>
      </c>
      <c r="F2439" s="24">
        <f t="shared" si="230"/>
        <v>-2.354400000000002E-2</v>
      </c>
      <c r="G2439" s="24">
        <f t="shared" si="231"/>
        <v>0.17369005500000007</v>
      </c>
      <c r="H2439" s="24">
        <f t="shared" si="232"/>
        <v>1.0267499999999999E-2</v>
      </c>
      <c r="I2439" s="24">
        <f t="shared" si="233"/>
        <v>0.16041355500000004</v>
      </c>
    </row>
    <row r="2440" spans="1:9" x14ac:dyDescent="0.25">
      <c r="A2440">
        <v>121.9</v>
      </c>
      <c r="B2440">
        <v>0.30299999999999999</v>
      </c>
      <c r="C2440">
        <v>-0.32</v>
      </c>
      <c r="D2440">
        <f t="shared" si="228"/>
        <v>3.3000000000000029E-2</v>
      </c>
      <c r="E2440">
        <f t="shared" si="229"/>
        <v>0.24800000000000005</v>
      </c>
      <c r="F2440" s="24">
        <f t="shared" si="230"/>
        <v>-4.855950000000004E-2</v>
      </c>
      <c r="G2440" s="24">
        <f t="shared" si="231"/>
        <v>0.20019552000000007</v>
      </c>
      <c r="H2440" s="24">
        <f t="shared" si="232"/>
        <v>7.6800000000000002E-3</v>
      </c>
      <c r="I2440" s="24">
        <f t="shared" si="233"/>
        <v>0.15931602000000003</v>
      </c>
    </row>
    <row r="2441" spans="1:9" x14ac:dyDescent="0.25">
      <c r="A2441">
        <v>121.95</v>
      </c>
      <c r="B2441">
        <v>0.28899999999999998</v>
      </c>
      <c r="C2441">
        <v>-0.23</v>
      </c>
      <c r="D2441">
        <f t="shared" si="228"/>
        <v>4.7000000000000042E-2</v>
      </c>
      <c r="E2441">
        <f t="shared" si="229"/>
        <v>0.26200000000000007</v>
      </c>
      <c r="F2441" s="24">
        <f t="shared" si="230"/>
        <v>-6.9160500000000055E-2</v>
      </c>
      <c r="G2441" s="24">
        <f t="shared" si="231"/>
        <v>0.22343622000000013</v>
      </c>
      <c r="H2441" s="24">
        <f t="shared" si="232"/>
        <v>3.9674999999999997E-3</v>
      </c>
      <c r="I2441" s="24">
        <f t="shared" si="233"/>
        <v>0.15824322000000007</v>
      </c>
    </row>
    <row r="2442" spans="1:9" x14ac:dyDescent="0.25">
      <c r="A2442">
        <v>122</v>
      </c>
      <c r="B2442">
        <v>0.27900000000000003</v>
      </c>
      <c r="C2442">
        <v>-0.12</v>
      </c>
      <c r="D2442">
        <f t="shared" si="228"/>
        <v>5.6999999999999995E-2</v>
      </c>
      <c r="E2442">
        <f t="shared" si="229"/>
        <v>0.27200000000000002</v>
      </c>
      <c r="F2442" s="24">
        <f t="shared" si="230"/>
        <v>-8.3875499999999992E-2</v>
      </c>
      <c r="G2442" s="24">
        <f t="shared" si="231"/>
        <v>0.24081792000000002</v>
      </c>
      <c r="H2442" s="24">
        <f t="shared" si="232"/>
        <v>1.08E-3</v>
      </c>
      <c r="I2442" s="24">
        <f t="shared" si="233"/>
        <v>0.15802242000000002</v>
      </c>
    </row>
    <row r="2443" spans="1:9" x14ac:dyDescent="0.25">
      <c r="A2443">
        <v>122.05</v>
      </c>
      <c r="B2443">
        <v>0.27600000000000002</v>
      </c>
      <c r="C2443">
        <v>0</v>
      </c>
      <c r="D2443">
        <f t="shared" si="228"/>
        <v>0.06</v>
      </c>
      <c r="E2443">
        <f t="shared" si="229"/>
        <v>0.27500000000000002</v>
      </c>
      <c r="F2443" s="24">
        <f t="shared" si="230"/>
        <v>-8.8289999999999993E-2</v>
      </c>
      <c r="G2443" s="24">
        <f t="shared" si="231"/>
        <v>0.24615937500000004</v>
      </c>
      <c r="H2443" s="24">
        <f t="shared" si="232"/>
        <v>0</v>
      </c>
      <c r="I2443" s="24">
        <f t="shared" si="233"/>
        <v>0.15786937500000003</v>
      </c>
    </row>
    <row r="2444" spans="1:9" x14ac:dyDescent="0.25">
      <c r="A2444">
        <v>122.1</v>
      </c>
      <c r="B2444">
        <v>0.27900000000000003</v>
      </c>
      <c r="C2444">
        <v>0.12</v>
      </c>
      <c r="D2444">
        <f t="shared" si="228"/>
        <v>5.6999999999999995E-2</v>
      </c>
      <c r="E2444">
        <f t="shared" si="229"/>
        <v>0.27200000000000002</v>
      </c>
      <c r="F2444" s="24">
        <f t="shared" si="230"/>
        <v>-8.3875499999999992E-2</v>
      </c>
      <c r="G2444" s="24">
        <f t="shared" si="231"/>
        <v>0.24081792000000002</v>
      </c>
      <c r="H2444" s="24">
        <f t="shared" si="232"/>
        <v>1.08E-3</v>
      </c>
      <c r="I2444" s="24">
        <f t="shared" si="233"/>
        <v>0.15802242000000002</v>
      </c>
    </row>
    <row r="2445" spans="1:9" x14ac:dyDescent="0.25">
      <c r="A2445">
        <v>122.15</v>
      </c>
      <c r="B2445">
        <v>0.28799999999999998</v>
      </c>
      <c r="C2445">
        <v>0.23</v>
      </c>
      <c r="D2445">
        <f t="shared" si="228"/>
        <v>4.8000000000000043E-2</v>
      </c>
      <c r="E2445">
        <f t="shared" si="229"/>
        <v>0.26300000000000007</v>
      </c>
      <c r="F2445" s="24">
        <f t="shared" si="230"/>
        <v>-7.0632000000000056E-2</v>
      </c>
      <c r="G2445" s="24">
        <f t="shared" si="231"/>
        <v>0.2251450950000001</v>
      </c>
      <c r="H2445" s="24">
        <f t="shared" si="232"/>
        <v>3.9674999999999997E-3</v>
      </c>
      <c r="I2445" s="24">
        <f t="shared" si="233"/>
        <v>0.15848059500000006</v>
      </c>
    </row>
    <row r="2446" spans="1:9" x14ac:dyDescent="0.25">
      <c r="A2446">
        <v>122.2</v>
      </c>
      <c r="B2446">
        <v>0.30199999999999999</v>
      </c>
      <c r="C2446">
        <v>0.31</v>
      </c>
      <c r="D2446">
        <f t="shared" si="228"/>
        <v>3.400000000000003E-2</v>
      </c>
      <c r="E2446">
        <f t="shared" si="229"/>
        <v>0.24900000000000005</v>
      </c>
      <c r="F2446" s="24">
        <f t="shared" si="230"/>
        <v>-5.0031000000000048E-2</v>
      </c>
      <c r="G2446" s="24">
        <f t="shared" si="231"/>
        <v>0.20181325500000008</v>
      </c>
      <c r="H2446" s="24">
        <f t="shared" si="232"/>
        <v>7.2075000000000004E-3</v>
      </c>
      <c r="I2446" s="24">
        <f t="shared" si="233"/>
        <v>0.15898975500000004</v>
      </c>
    </row>
    <row r="2447" spans="1:9" x14ac:dyDescent="0.25">
      <c r="A2447">
        <v>122.25</v>
      </c>
      <c r="B2447">
        <v>0.31900000000000001</v>
      </c>
      <c r="C2447">
        <v>0.36</v>
      </c>
      <c r="D2447">
        <f t="shared" si="228"/>
        <v>1.7000000000000015E-2</v>
      </c>
      <c r="E2447">
        <f t="shared" si="229"/>
        <v>0.23200000000000004</v>
      </c>
      <c r="F2447" s="24">
        <f t="shared" si="230"/>
        <v>-2.5015500000000024E-2</v>
      </c>
      <c r="G2447" s="24">
        <f t="shared" si="231"/>
        <v>0.17519712000000004</v>
      </c>
      <c r="H2447" s="24">
        <f t="shared" si="232"/>
        <v>9.7199999999999995E-3</v>
      </c>
      <c r="I2447" s="24">
        <f t="shared" si="233"/>
        <v>0.15990162000000002</v>
      </c>
    </row>
    <row r="2448" spans="1:9" x14ac:dyDescent="0.25">
      <c r="A2448">
        <v>122.3</v>
      </c>
      <c r="B2448">
        <v>0.33800000000000002</v>
      </c>
      <c r="C2448">
        <v>0.37</v>
      </c>
      <c r="D2448">
        <f t="shared" si="228"/>
        <v>-2.0000000000000018E-3</v>
      </c>
      <c r="E2448">
        <f t="shared" si="229"/>
        <v>0.21300000000000002</v>
      </c>
      <c r="F2448" s="24">
        <f t="shared" si="230"/>
        <v>2.9430000000000025E-3</v>
      </c>
      <c r="G2448" s="24">
        <f t="shared" si="231"/>
        <v>0.14767609500000001</v>
      </c>
      <c r="H2448" s="24">
        <f t="shared" si="232"/>
        <v>1.0267499999999999E-2</v>
      </c>
      <c r="I2448" s="24">
        <f t="shared" si="233"/>
        <v>0.16088659500000002</v>
      </c>
    </row>
    <row r="2449" spans="1:9" x14ac:dyDescent="0.25">
      <c r="A2449">
        <v>122.35</v>
      </c>
      <c r="B2449">
        <v>0.35599999999999998</v>
      </c>
      <c r="C2449">
        <v>0.35</v>
      </c>
      <c r="D2449">
        <f t="shared" si="228"/>
        <v>-1.9999999999999962E-2</v>
      </c>
      <c r="E2449">
        <f t="shared" si="229"/>
        <v>0.19500000000000006</v>
      </c>
      <c r="F2449" s="24">
        <f t="shared" si="230"/>
        <v>2.9429999999999946E-2</v>
      </c>
      <c r="G2449" s="24">
        <f t="shared" si="231"/>
        <v>0.12377137500000007</v>
      </c>
      <c r="H2449" s="24">
        <f t="shared" si="232"/>
        <v>9.1874999999999978E-3</v>
      </c>
      <c r="I2449" s="24">
        <f t="shared" si="233"/>
        <v>0.16238887500000002</v>
      </c>
    </row>
    <row r="2450" spans="1:9" x14ac:dyDescent="0.25">
      <c r="A2450">
        <v>122.4</v>
      </c>
      <c r="B2450">
        <v>0.373</v>
      </c>
      <c r="C2450">
        <v>0.28999999999999998</v>
      </c>
      <c r="D2450">
        <f t="shared" si="228"/>
        <v>-3.6999999999999977E-2</v>
      </c>
      <c r="E2450">
        <f t="shared" si="229"/>
        <v>0.17800000000000005</v>
      </c>
      <c r="F2450" s="24">
        <f t="shared" si="230"/>
        <v>5.4445499999999973E-2</v>
      </c>
      <c r="G2450" s="24">
        <f t="shared" si="231"/>
        <v>0.10313142000000006</v>
      </c>
      <c r="H2450" s="24">
        <f t="shared" si="232"/>
        <v>6.3074999999999997E-3</v>
      </c>
      <c r="I2450" s="24">
        <f t="shared" si="233"/>
        <v>0.16388442000000003</v>
      </c>
    </row>
    <row r="2451" spans="1:9" x14ac:dyDescent="0.25">
      <c r="A2451">
        <v>122.45</v>
      </c>
      <c r="B2451">
        <v>0.38500000000000001</v>
      </c>
      <c r="C2451">
        <v>0.19</v>
      </c>
      <c r="D2451">
        <f t="shared" si="228"/>
        <v>-4.8999999999999988E-2</v>
      </c>
      <c r="E2451">
        <f t="shared" si="229"/>
        <v>0.16600000000000004</v>
      </c>
      <c r="F2451" s="24">
        <f t="shared" si="230"/>
        <v>7.2103499999999987E-2</v>
      </c>
      <c r="G2451" s="24">
        <f t="shared" si="231"/>
        <v>8.9694780000000029E-2</v>
      </c>
      <c r="H2451" s="24">
        <f t="shared" si="232"/>
        <v>2.7074999999999998E-3</v>
      </c>
      <c r="I2451" s="24">
        <f t="shared" si="233"/>
        <v>0.16450578000000002</v>
      </c>
    </row>
    <row r="2452" spans="1:9" x14ac:dyDescent="0.25">
      <c r="A2452">
        <v>122.5</v>
      </c>
      <c r="B2452">
        <v>0.39200000000000002</v>
      </c>
      <c r="C2452">
        <v>0.08</v>
      </c>
      <c r="D2452">
        <f t="shared" si="228"/>
        <v>-5.5999999999999994E-2</v>
      </c>
      <c r="E2452">
        <f t="shared" si="229"/>
        <v>0.15900000000000003</v>
      </c>
      <c r="F2452" s="24">
        <f t="shared" si="230"/>
        <v>8.2404000000000005E-2</v>
      </c>
      <c r="G2452" s="24">
        <f t="shared" si="231"/>
        <v>8.2289655000000031E-2</v>
      </c>
      <c r="H2452" s="24">
        <f t="shared" si="232"/>
        <v>4.8000000000000001E-4</v>
      </c>
      <c r="I2452" s="24">
        <f t="shared" si="233"/>
        <v>0.16517365500000006</v>
      </c>
    </row>
    <row r="2453" spans="1:9" x14ac:dyDescent="0.25">
      <c r="A2453">
        <v>122.55</v>
      </c>
      <c r="B2453">
        <v>0.39300000000000002</v>
      </c>
      <c r="C2453">
        <v>-0.04</v>
      </c>
      <c r="D2453">
        <f t="shared" si="228"/>
        <v>-5.6999999999999995E-2</v>
      </c>
      <c r="E2453">
        <f t="shared" si="229"/>
        <v>0.15800000000000003</v>
      </c>
      <c r="F2453" s="24">
        <f t="shared" si="230"/>
        <v>8.3875499999999992E-2</v>
      </c>
      <c r="G2453" s="24">
        <f t="shared" si="231"/>
        <v>8.1257820000000036E-2</v>
      </c>
      <c r="H2453" s="24">
        <f t="shared" si="232"/>
        <v>1.2E-4</v>
      </c>
      <c r="I2453" s="24">
        <f t="shared" si="233"/>
        <v>0.16525332000000004</v>
      </c>
    </row>
    <row r="2454" spans="1:9" x14ac:dyDescent="0.25">
      <c r="A2454">
        <v>122.6</v>
      </c>
      <c r="B2454">
        <v>0.38800000000000001</v>
      </c>
      <c r="C2454">
        <v>-0.16</v>
      </c>
      <c r="D2454">
        <f t="shared" si="228"/>
        <v>-5.1999999999999991E-2</v>
      </c>
      <c r="E2454">
        <f t="shared" si="229"/>
        <v>0.16300000000000003</v>
      </c>
      <c r="F2454" s="24">
        <f t="shared" si="230"/>
        <v>7.6517999999999989E-2</v>
      </c>
      <c r="G2454" s="24">
        <f t="shared" si="231"/>
        <v>8.6482095000000023E-2</v>
      </c>
      <c r="H2454" s="24">
        <f t="shared" si="232"/>
        <v>1.92E-3</v>
      </c>
      <c r="I2454" s="24">
        <f t="shared" si="233"/>
        <v>0.16492009500000002</v>
      </c>
    </row>
    <row r="2455" spans="1:9" x14ac:dyDescent="0.25">
      <c r="A2455">
        <v>122.65</v>
      </c>
      <c r="B2455">
        <v>0.377</v>
      </c>
      <c r="C2455">
        <v>-0.26</v>
      </c>
      <c r="D2455">
        <f t="shared" si="228"/>
        <v>-4.0999999999999981E-2</v>
      </c>
      <c r="E2455">
        <f t="shared" si="229"/>
        <v>0.17400000000000004</v>
      </c>
      <c r="F2455" s="24">
        <f t="shared" si="230"/>
        <v>6.0331499999999968E-2</v>
      </c>
      <c r="G2455" s="24">
        <f t="shared" si="231"/>
        <v>9.8548380000000046E-2</v>
      </c>
      <c r="H2455" s="24">
        <f t="shared" si="232"/>
        <v>5.0700000000000007E-3</v>
      </c>
      <c r="I2455" s="24">
        <f t="shared" si="233"/>
        <v>0.16394988000000002</v>
      </c>
    </row>
    <row r="2456" spans="1:9" x14ac:dyDescent="0.25">
      <c r="A2456">
        <v>122.7</v>
      </c>
      <c r="B2456">
        <v>0.36199999999999999</v>
      </c>
      <c r="C2456">
        <v>-0.34</v>
      </c>
      <c r="D2456">
        <f t="shared" si="228"/>
        <v>-2.5999999999999968E-2</v>
      </c>
      <c r="E2456">
        <f t="shared" si="229"/>
        <v>0.18900000000000006</v>
      </c>
      <c r="F2456" s="24">
        <f t="shared" si="230"/>
        <v>3.8258999999999953E-2</v>
      </c>
      <c r="G2456" s="24">
        <f t="shared" si="231"/>
        <v>0.11627185500000008</v>
      </c>
      <c r="H2456" s="24">
        <f t="shared" si="232"/>
        <v>8.6700000000000006E-3</v>
      </c>
      <c r="I2456" s="24">
        <f t="shared" si="233"/>
        <v>0.16320085500000003</v>
      </c>
    </row>
    <row r="2457" spans="1:9" x14ac:dyDescent="0.25">
      <c r="A2457">
        <v>122.75</v>
      </c>
      <c r="B2457">
        <v>0.34300000000000003</v>
      </c>
      <c r="C2457">
        <v>-0.38</v>
      </c>
      <c r="D2457">
        <f t="shared" si="228"/>
        <v>-7.0000000000000062E-3</v>
      </c>
      <c r="E2457">
        <f t="shared" si="229"/>
        <v>0.20800000000000002</v>
      </c>
      <c r="F2457" s="24">
        <f t="shared" si="230"/>
        <v>1.0300500000000008E-2</v>
      </c>
      <c r="G2457" s="24">
        <f t="shared" si="231"/>
        <v>0.14082432000000003</v>
      </c>
      <c r="H2457" s="24">
        <f t="shared" si="232"/>
        <v>1.0829999999999999E-2</v>
      </c>
      <c r="I2457" s="24">
        <f t="shared" si="233"/>
        <v>0.16195482000000005</v>
      </c>
    </row>
    <row r="2458" spans="1:9" x14ac:dyDescent="0.25">
      <c r="A2458">
        <v>122.8</v>
      </c>
      <c r="B2458">
        <v>0.32400000000000001</v>
      </c>
      <c r="C2458">
        <v>-0.37</v>
      </c>
      <c r="D2458">
        <f t="shared" si="228"/>
        <v>1.2000000000000011E-2</v>
      </c>
      <c r="E2458">
        <f t="shared" si="229"/>
        <v>0.22700000000000004</v>
      </c>
      <c r="F2458" s="24">
        <f t="shared" si="230"/>
        <v>-1.7658000000000014E-2</v>
      </c>
      <c r="G2458" s="24">
        <f t="shared" si="231"/>
        <v>0.16772689500000007</v>
      </c>
      <c r="H2458" s="24">
        <f t="shared" si="232"/>
        <v>1.0267499999999999E-2</v>
      </c>
      <c r="I2458" s="24">
        <f t="shared" si="233"/>
        <v>0.16033639500000008</v>
      </c>
    </row>
    <row r="2459" spans="1:9" x14ac:dyDescent="0.25">
      <c r="A2459">
        <v>122.85</v>
      </c>
      <c r="B2459">
        <v>0.30599999999999999</v>
      </c>
      <c r="C2459">
        <v>-0.33</v>
      </c>
      <c r="D2459">
        <f t="shared" si="228"/>
        <v>3.0000000000000027E-2</v>
      </c>
      <c r="E2459">
        <f t="shared" si="229"/>
        <v>0.24500000000000005</v>
      </c>
      <c r="F2459" s="24">
        <f t="shared" si="230"/>
        <v>-4.4145000000000038E-2</v>
      </c>
      <c r="G2459" s="24">
        <f t="shared" si="231"/>
        <v>0.19538137500000008</v>
      </c>
      <c r="H2459" s="24">
        <f t="shared" si="232"/>
        <v>8.1675000000000011E-3</v>
      </c>
      <c r="I2459" s="24">
        <f t="shared" si="233"/>
        <v>0.15940387500000003</v>
      </c>
    </row>
    <row r="2460" spans="1:9" x14ac:dyDescent="0.25">
      <c r="A2460">
        <v>122.9</v>
      </c>
      <c r="B2460">
        <v>0.29099999999999998</v>
      </c>
      <c r="C2460">
        <v>-0.25</v>
      </c>
      <c r="D2460">
        <f t="shared" si="228"/>
        <v>4.500000000000004E-2</v>
      </c>
      <c r="E2460">
        <f t="shared" si="229"/>
        <v>0.26000000000000006</v>
      </c>
      <c r="F2460" s="24">
        <f t="shared" si="230"/>
        <v>-6.6217500000000068E-2</v>
      </c>
      <c r="G2460" s="24">
        <f t="shared" si="231"/>
        <v>0.22003800000000009</v>
      </c>
      <c r="H2460" s="24">
        <f t="shared" si="232"/>
        <v>4.6874999999999998E-3</v>
      </c>
      <c r="I2460" s="24">
        <f t="shared" si="233"/>
        <v>0.15850800000000004</v>
      </c>
    </row>
    <row r="2461" spans="1:9" x14ac:dyDescent="0.25">
      <c r="A2461">
        <v>122.95</v>
      </c>
      <c r="B2461">
        <v>0.28100000000000003</v>
      </c>
      <c r="C2461">
        <v>-0.15</v>
      </c>
      <c r="D2461">
        <f t="shared" si="228"/>
        <v>5.4999999999999993E-2</v>
      </c>
      <c r="E2461">
        <f t="shared" si="229"/>
        <v>0.27</v>
      </c>
      <c r="F2461" s="24">
        <f t="shared" si="230"/>
        <v>-8.0932499999999991E-2</v>
      </c>
      <c r="G2461" s="24">
        <f t="shared" si="231"/>
        <v>0.23728950000000001</v>
      </c>
      <c r="H2461" s="24">
        <f t="shared" si="232"/>
        <v>1.6875E-3</v>
      </c>
      <c r="I2461" s="24">
        <f t="shared" si="233"/>
        <v>0.15804450000000003</v>
      </c>
    </row>
    <row r="2462" spans="1:9" x14ac:dyDescent="0.25">
      <c r="A2462">
        <v>123</v>
      </c>
      <c r="B2462">
        <v>0.27700000000000002</v>
      </c>
      <c r="C2462">
        <v>-0.03</v>
      </c>
      <c r="D2462">
        <f t="shared" si="228"/>
        <v>5.8999999999999997E-2</v>
      </c>
      <c r="E2462">
        <f t="shared" si="229"/>
        <v>0.27400000000000002</v>
      </c>
      <c r="F2462" s="24">
        <f t="shared" si="230"/>
        <v>-8.6818499999999993E-2</v>
      </c>
      <c r="G2462" s="24">
        <f t="shared" si="231"/>
        <v>0.24437238000000006</v>
      </c>
      <c r="H2462" s="24">
        <f t="shared" si="232"/>
        <v>6.7500000000000001E-5</v>
      </c>
      <c r="I2462" s="24">
        <f t="shared" si="233"/>
        <v>0.15762138000000006</v>
      </c>
    </row>
    <row r="2463" spans="1:9" x14ac:dyDescent="0.25">
      <c r="A2463">
        <v>123.05</v>
      </c>
      <c r="B2463">
        <v>0.27800000000000002</v>
      </c>
      <c r="C2463">
        <v>0.09</v>
      </c>
      <c r="D2463">
        <f t="shared" si="228"/>
        <v>5.7999999999999996E-2</v>
      </c>
      <c r="E2463">
        <f t="shared" si="229"/>
        <v>0.27300000000000002</v>
      </c>
      <c r="F2463" s="24">
        <f t="shared" si="230"/>
        <v>-8.5346999999999992E-2</v>
      </c>
      <c r="G2463" s="24">
        <f t="shared" si="231"/>
        <v>0.24259189500000003</v>
      </c>
      <c r="H2463" s="24">
        <f t="shared" si="232"/>
        <v>6.0749999999999997E-4</v>
      </c>
      <c r="I2463" s="24">
        <f t="shared" si="233"/>
        <v>0.15785239500000006</v>
      </c>
    </row>
    <row r="2464" spans="1:9" x14ac:dyDescent="0.25">
      <c r="A2464">
        <v>123.1</v>
      </c>
      <c r="B2464">
        <v>0.28599999999999998</v>
      </c>
      <c r="C2464">
        <v>0.2</v>
      </c>
      <c r="D2464">
        <f t="shared" si="228"/>
        <v>5.0000000000000044E-2</v>
      </c>
      <c r="E2464">
        <f t="shared" si="229"/>
        <v>0.26500000000000007</v>
      </c>
      <c r="F2464" s="24">
        <f t="shared" si="230"/>
        <v>-7.3575000000000071E-2</v>
      </c>
      <c r="G2464" s="24">
        <f t="shared" si="231"/>
        <v>0.22858237500000012</v>
      </c>
      <c r="H2464" s="24">
        <f t="shared" si="232"/>
        <v>3.0000000000000005E-3</v>
      </c>
      <c r="I2464" s="24">
        <f t="shared" si="233"/>
        <v>0.15800737500000006</v>
      </c>
    </row>
    <row r="2465" spans="1:9" x14ac:dyDescent="0.25">
      <c r="A2465">
        <v>123.15</v>
      </c>
      <c r="B2465">
        <v>0.29899999999999999</v>
      </c>
      <c r="C2465">
        <v>0.28999999999999998</v>
      </c>
      <c r="D2465">
        <f t="shared" si="228"/>
        <v>3.7000000000000033E-2</v>
      </c>
      <c r="E2465">
        <f t="shared" si="229"/>
        <v>0.25200000000000006</v>
      </c>
      <c r="F2465" s="24">
        <f t="shared" si="230"/>
        <v>-5.4445500000000049E-2</v>
      </c>
      <c r="G2465" s="24">
        <f t="shared" si="231"/>
        <v>0.20670552000000009</v>
      </c>
      <c r="H2465" s="24">
        <f t="shared" si="232"/>
        <v>6.3074999999999997E-3</v>
      </c>
      <c r="I2465" s="24">
        <f t="shared" si="233"/>
        <v>0.15856752000000005</v>
      </c>
    </row>
    <row r="2466" spans="1:9" x14ac:dyDescent="0.25">
      <c r="A2466">
        <v>123.2</v>
      </c>
      <c r="B2466">
        <v>0.315</v>
      </c>
      <c r="C2466">
        <v>0.35</v>
      </c>
      <c r="D2466">
        <f t="shared" si="228"/>
        <v>2.1000000000000019E-2</v>
      </c>
      <c r="E2466">
        <f t="shared" si="229"/>
        <v>0.23600000000000004</v>
      </c>
      <c r="F2466" s="24">
        <f t="shared" si="230"/>
        <v>-3.0901500000000026E-2</v>
      </c>
      <c r="G2466" s="24">
        <f t="shared" si="231"/>
        <v>0.18129048000000006</v>
      </c>
      <c r="H2466" s="24">
        <f t="shared" si="232"/>
        <v>9.1874999999999978E-3</v>
      </c>
      <c r="I2466" s="24">
        <f t="shared" si="233"/>
        <v>0.15957648000000002</v>
      </c>
    </row>
    <row r="2467" spans="1:9" x14ac:dyDescent="0.25">
      <c r="A2467">
        <v>123.25</v>
      </c>
      <c r="B2467">
        <v>0.33400000000000002</v>
      </c>
      <c r="C2467">
        <v>0.38</v>
      </c>
      <c r="D2467">
        <f t="shared" si="228"/>
        <v>2.0000000000000018E-3</v>
      </c>
      <c r="E2467">
        <f t="shared" si="229"/>
        <v>0.21700000000000003</v>
      </c>
      <c r="F2467" s="24">
        <f t="shared" si="230"/>
        <v>-2.9430000000000025E-3</v>
      </c>
      <c r="G2467" s="24">
        <f t="shared" si="231"/>
        <v>0.15327469500000004</v>
      </c>
      <c r="H2467" s="24">
        <f t="shared" si="232"/>
        <v>1.0829999999999999E-2</v>
      </c>
      <c r="I2467" s="24">
        <f t="shared" si="233"/>
        <v>0.16116169500000005</v>
      </c>
    </row>
    <row r="2468" spans="1:9" x14ac:dyDescent="0.25">
      <c r="A2468">
        <v>123.3</v>
      </c>
      <c r="B2468">
        <v>0.35299999999999998</v>
      </c>
      <c r="C2468">
        <v>0.36</v>
      </c>
      <c r="D2468">
        <f t="shared" si="228"/>
        <v>-1.699999999999996E-2</v>
      </c>
      <c r="E2468">
        <f t="shared" si="229"/>
        <v>0.19800000000000006</v>
      </c>
      <c r="F2468" s="24">
        <f t="shared" si="230"/>
        <v>2.5015499999999941E-2</v>
      </c>
      <c r="G2468" s="24">
        <f t="shared" si="231"/>
        <v>0.12760902000000007</v>
      </c>
      <c r="H2468" s="24">
        <f t="shared" si="232"/>
        <v>9.7199999999999995E-3</v>
      </c>
      <c r="I2468" s="24">
        <f t="shared" si="233"/>
        <v>0.16234452000000002</v>
      </c>
    </row>
    <row r="2469" spans="1:9" x14ac:dyDescent="0.25">
      <c r="A2469">
        <v>123.35</v>
      </c>
      <c r="B2469">
        <v>0.36899999999999999</v>
      </c>
      <c r="C2469">
        <v>0.3</v>
      </c>
      <c r="D2469">
        <f t="shared" si="228"/>
        <v>-3.2999999999999974E-2</v>
      </c>
      <c r="E2469">
        <f t="shared" si="229"/>
        <v>0.18200000000000005</v>
      </c>
      <c r="F2469" s="24">
        <f t="shared" si="230"/>
        <v>4.8559499999999964E-2</v>
      </c>
      <c r="G2469" s="24">
        <f t="shared" si="231"/>
        <v>0.10781862000000007</v>
      </c>
      <c r="H2469" s="24">
        <f t="shared" si="232"/>
        <v>6.7499999999999999E-3</v>
      </c>
      <c r="I2469" s="24">
        <f t="shared" si="233"/>
        <v>0.16312812000000004</v>
      </c>
    </row>
    <row r="2470" spans="1:9" x14ac:dyDescent="0.25">
      <c r="A2470">
        <v>123.4</v>
      </c>
      <c r="B2470">
        <v>0.38300000000000001</v>
      </c>
      <c r="C2470">
        <v>0.21</v>
      </c>
      <c r="D2470">
        <f t="shared" si="228"/>
        <v>-4.6999999999999986E-2</v>
      </c>
      <c r="E2470">
        <f t="shared" si="229"/>
        <v>0.16800000000000004</v>
      </c>
      <c r="F2470" s="24">
        <f t="shared" si="230"/>
        <v>6.9160499999999972E-2</v>
      </c>
      <c r="G2470" s="24">
        <f t="shared" si="231"/>
        <v>9.186912000000004E-2</v>
      </c>
      <c r="H2470" s="24">
        <f t="shared" si="232"/>
        <v>3.3074999999999992E-3</v>
      </c>
      <c r="I2470" s="24">
        <f t="shared" si="233"/>
        <v>0.16433712</v>
      </c>
    </row>
    <row r="2471" spans="1:9" x14ac:dyDescent="0.25">
      <c r="A2471">
        <v>123.45</v>
      </c>
      <c r="B2471">
        <v>0.39100000000000001</v>
      </c>
      <c r="C2471">
        <v>0.1</v>
      </c>
      <c r="D2471">
        <f t="shared" si="228"/>
        <v>-5.4999999999999993E-2</v>
      </c>
      <c r="E2471">
        <f t="shared" si="229"/>
        <v>0.16000000000000003</v>
      </c>
      <c r="F2471" s="24">
        <f t="shared" si="230"/>
        <v>8.0932499999999991E-2</v>
      </c>
      <c r="G2471" s="24">
        <f t="shared" si="231"/>
        <v>8.3328000000000041E-2</v>
      </c>
      <c r="H2471" s="24">
        <f t="shared" si="232"/>
        <v>7.5000000000000012E-4</v>
      </c>
      <c r="I2471" s="24">
        <f t="shared" si="233"/>
        <v>0.16501050000000003</v>
      </c>
    </row>
    <row r="2472" spans="1:9" x14ac:dyDescent="0.25">
      <c r="A2472">
        <v>123.5</v>
      </c>
      <c r="B2472">
        <v>0.39300000000000002</v>
      </c>
      <c r="C2472">
        <v>-0.02</v>
      </c>
      <c r="D2472">
        <f t="shared" si="228"/>
        <v>-5.6999999999999995E-2</v>
      </c>
      <c r="E2472">
        <f t="shared" si="229"/>
        <v>0.15800000000000003</v>
      </c>
      <c r="F2472" s="24">
        <f t="shared" si="230"/>
        <v>8.3875499999999992E-2</v>
      </c>
      <c r="G2472" s="24">
        <f t="shared" si="231"/>
        <v>8.1257820000000036E-2</v>
      </c>
      <c r="H2472" s="24">
        <f t="shared" si="232"/>
        <v>3.0000000000000001E-5</v>
      </c>
      <c r="I2472" s="24">
        <f t="shared" si="233"/>
        <v>0.16516332000000003</v>
      </c>
    </row>
    <row r="2473" spans="1:9" x14ac:dyDescent="0.25">
      <c r="A2473">
        <v>123.55</v>
      </c>
      <c r="B2473">
        <v>0.38900000000000001</v>
      </c>
      <c r="C2473">
        <v>-0.14000000000000001</v>
      </c>
      <c r="D2473">
        <f t="shared" si="228"/>
        <v>-5.2999999999999992E-2</v>
      </c>
      <c r="E2473">
        <f t="shared" si="229"/>
        <v>0.16200000000000003</v>
      </c>
      <c r="F2473" s="24">
        <f t="shared" si="230"/>
        <v>7.7989499999999989E-2</v>
      </c>
      <c r="G2473" s="24">
        <f t="shared" si="231"/>
        <v>8.5424220000000037E-2</v>
      </c>
      <c r="H2473" s="24">
        <f t="shared" si="232"/>
        <v>1.4700000000000002E-3</v>
      </c>
      <c r="I2473" s="24">
        <f t="shared" si="233"/>
        <v>0.16488372000000004</v>
      </c>
    </row>
    <row r="2474" spans="1:9" x14ac:dyDescent="0.25">
      <c r="A2474">
        <v>123.6</v>
      </c>
      <c r="B2474">
        <v>0.379</v>
      </c>
      <c r="C2474">
        <v>-0.24</v>
      </c>
      <c r="D2474">
        <f t="shared" si="228"/>
        <v>-4.2999999999999983E-2</v>
      </c>
      <c r="E2474">
        <f t="shared" si="229"/>
        <v>0.17200000000000004</v>
      </c>
      <c r="F2474" s="24">
        <f t="shared" si="230"/>
        <v>6.3274499999999984E-2</v>
      </c>
      <c r="G2474" s="24">
        <f t="shared" si="231"/>
        <v>9.6295920000000035E-2</v>
      </c>
      <c r="H2474" s="24">
        <f t="shared" si="232"/>
        <v>4.3200000000000001E-3</v>
      </c>
      <c r="I2474" s="24">
        <f t="shared" si="233"/>
        <v>0.16389042000000001</v>
      </c>
    </row>
    <row r="2475" spans="1:9" x14ac:dyDescent="0.25">
      <c r="A2475">
        <v>123.65</v>
      </c>
      <c r="B2475">
        <v>0.36499999999999999</v>
      </c>
      <c r="C2475">
        <v>-0.32</v>
      </c>
      <c r="D2475">
        <f t="shared" si="228"/>
        <v>-2.899999999999997E-2</v>
      </c>
      <c r="E2475">
        <f t="shared" si="229"/>
        <v>0.18600000000000005</v>
      </c>
      <c r="F2475" s="24">
        <f t="shared" si="230"/>
        <v>4.2673499999999955E-2</v>
      </c>
      <c r="G2475" s="24">
        <f t="shared" si="231"/>
        <v>0.11260998000000007</v>
      </c>
      <c r="H2475" s="24">
        <f t="shared" si="232"/>
        <v>7.6800000000000002E-3</v>
      </c>
      <c r="I2475" s="24">
        <f t="shared" si="233"/>
        <v>0.16296348000000002</v>
      </c>
    </row>
    <row r="2476" spans="1:9" x14ac:dyDescent="0.25">
      <c r="A2476">
        <v>123.7</v>
      </c>
      <c r="B2476">
        <v>0.34699999999999998</v>
      </c>
      <c r="C2476">
        <v>-0.36</v>
      </c>
      <c r="D2476">
        <f t="shared" si="228"/>
        <v>-1.0999999999999954E-2</v>
      </c>
      <c r="E2476">
        <f t="shared" si="229"/>
        <v>0.20400000000000007</v>
      </c>
      <c r="F2476" s="24">
        <f t="shared" si="230"/>
        <v>1.6186499999999934E-2</v>
      </c>
      <c r="G2476" s="24">
        <f t="shared" si="231"/>
        <v>0.13546008000000009</v>
      </c>
      <c r="H2476" s="24">
        <f t="shared" si="232"/>
        <v>9.7199999999999995E-3</v>
      </c>
      <c r="I2476" s="24">
        <f t="shared" si="233"/>
        <v>0.16136658000000004</v>
      </c>
    </row>
    <row r="2477" spans="1:9" x14ac:dyDescent="0.25">
      <c r="A2477">
        <v>123.75</v>
      </c>
      <c r="B2477">
        <v>0.32800000000000001</v>
      </c>
      <c r="C2477">
        <v>-0.37</v>
      </c>
      <c r="D2477">
        <f t="shared" si="228"/>
        <v>8.0000000000000071E-3</v>
      </c>
      <c r="E2477">
        <f t="shared" si="229"/>
        <v>0.22300000000000003</v>
      </c>
      <c r="F2477" s="24">
        <f t="shared" si="230"/>
        <v>-1.177200000000001E-2</v>
      </c>
      <c r="G2477" s="24">
        <f t="shared" si="231"/>
        <v>0.16186789500000004</v>
      </c>
      <c r="H2477" s="24">
        <f t="shared" si="232"/>
        <v>1.0267499999999999E-2</v>
      </c>
      <c r="I2477" s="24">
        <f t="shared" si="233"/>
        <v>0.16036339500000002</v>
      </c>
    </row>
    <row r="2478" spans="1:9" x14ac:dyDescent="0.25">
      <c r="A2478">
        <v>123.8</v>
      </c>
      <c r="B2478">
        <v>0.31</v>
      </c>
      <c r="C2478">
        <v>-0.34</v>
      </c>
      <c r="D2478">
        <f t="shared" si="228"/>
        <v>2.6000000000000023E-2</v>
      </c>
      <c r="E2478">
        <f t="shared" si="229"/>
        <v>0.24100000000000005</v>
      </c>
      <c r="F2478" s="24">
        <f t="shared" si="230"/>
        <v>-3.8259000000000036E-2</v>
      </c>
      <c r="G2478" s="24">
        <f t="shared" si="231"/>
        <v>0.18905365500000007</v>
      </c>
      <c r="H2478" s="24">
        <f t="shared" si="232"/>
        <v>8.6700000000000006E-3</v>
      </c>
      <c r="I2478" s="24">
        <f t="shared" si="233"/>
        <v>0.15946465500000004</v>
      </c>
    </row>
    <row r="2479" spans="1:9" x14ac:dyDescent="0.25">
      <c r="A2479">
        <v>123.85</v>
      </c>
      <c r="B2479">
        <v>0.29499999999999998</v>
      </c>
      <c r="C2479">
        <v>-0.27</v>
      </c>
      <c r="D2479">
        <f t="shared" si="228"/>
        <v>4.1000000000000036E-2</v>
      </c>
      <c r="E2479">
        <f t="shared" si="229"/>
        <v>0.25600000000000006</v>
      </c>
      <c r="F2479" s="24">
        <f t="shared" si="230"/>
        <v>-6.0331500000000052E-2</v>
      </c>
      <c r="G2479" s="24">
        <f t="shared" si="231"/>
        <v>0.21331968000000007</v>
      </c>
      <c r="H2479" s="24">
        <f t="shared" si="232"/>
        <v>5.4675000000000001E-3</v>
      </c>
      <c r="I2479" s="24">
        <f t="shared" si="233"/>
        <v>0.15845568000000004</v>
      </c>
    </row>
    <row r="2480" spans="1:9" x14ac:dyDescent="0.25">
      <c r="A2480">
        <v>123.9</v>
      </c>
      <c r="B2480">
        <v>0.28399999999999997</v>
      </c>
      <c r="C2480">
        <v>-0.17</v>
      </c>
      <c r="D2480">
        <f t="shared" si="228"/>
        <v>5.2000000000000046E-2</v>
      </c>
      <c r="E2480">
        <f t="shared" si="229"/>
        <v>0.26700000000000007</v>
      </c>
      <c r="F2480" s="24">
        <f t="shared" si="230"/>
        <v>-7.6518000000000072E-2</v>
      </c>
      <c r="G2480" s="24">
        <f t="shared" si="231"/>
        <v>0.23204569500000011</v>
      </c>
      <c r="H2480" s="24">
        <f t="shared" si="232"/>
        <v>2.1675000000000002E-3</v>
      </c>
      <c r="I2480" s="24">
        <f t="shared" si="233"/>
        <v>0.15769519500000001</v>
      </c>
    </row>
    <row r="2481" spans="1:9" x14ac:dyDescent="0.25">
      <c r="A2481">
        <v>123.95</v>
      </c>
      <c r="B2481">
        <v>0.27800000000000002</v>
      </c>
      <c r="C2481">
        <v>-0.06</v>
      </c>
      <c r="D2481">
        <f t="shared" si="228"/>
        <v>5.7999999999999996E-2</v>
      </c>
      <c r="E2481">
        <f t="shared" si="229"/>
        <v>0.27300000000000002</v>
      </c>
      <c r="F2481" s="24">
        <f t="shared" si="230"/>
        <v>-8.5346999999999992E-2</v>
      </c>
      <c r="G2481" s="24">
        <f t="shared" si="231"/>
        <v>0.24259189500000003</v>
      </c>
      <c r="H2481" s="24">
        <f t="shared" si="232"/>
        <v>2.7E-4</v>
      </c>
      <c r="I2481" s="24">
        <f t="shared" si="233"/>
        <v>0.15751489500000004</v>
      </c>
    </row>
    <row r="2482" spans="1:9" x14ac:dyDescent="0.25">
      <c r="A2482">
        <v>124</v>
      </c>
      <c r="B2482">
        <v>0.27800000000000002</v>
      </c>
      <c r="C2482">
        <v>7.0000000000000007E-2</v>
      </c>
      <c r="D2482">
        <f t="shared" si="228"/>
        <v>5.7999999999999996E-2</v>
      </c>
      <c r="E2482">
        <f t="shared" si="229"/>
        <v>0.27300000000000002</v>
      </c>
      <c r="F2482" s="24">
        <f t="shared" si="230"/>
        <v>-8.5346999999999992E-2</v>
      </c>
      <c r="G2482" s="24">
        <f t="shared" si="231"/>
        <v>0.24259189500000003</v>
      </c>
      <c r="H2482" s="24">
        <f t="shared" si="232"/>
        <v>3.6750000000000004E-4</v>
      </c>
      <c r="I2482" s="24">
        <f t="shared" si="233"/>
        <v>0.15761239500000004</v>
      </c>
    </row>
    <row r="2483" spans="1:9" x14ac:dyDescent="0.25">
      <c r="A2483">
        <v>124.05</v>
      </c>
      <c r="B2483">
        <v>0.28399999999999997</v>
      </c>
      <c r="C2483">
        <v>0.18</v>
      </c>
      <c r="D2483">
        <f t="shared" si="228"/>
        <v>5.2000000000000046E-2</v>
      </c>
      <c r="E2483">
        <f t="shared" si="229"/>
        <v>0.26700000000000007</v>
      </c>
      <c r="F2483" s="24">
        <f t="shared" si="230"/>
        <v>-7.6518000000000072E-2</v>
      </c>
      <c r="G2483" s="24">
        <f t="shared" si="231"/>
        <v>0.23204569500000011</v>
      </c>
      <c r="H2483" s="24">
        <f t="shared" si="232"/>
        <v>2.4299999999999999E-3</v>
      </c>
      <c r="I2483" s="24">
        <f t="shared" si="233"/>
        <v>0.15795769500000001</v>
      </c>
    </row>
    <row r="2484" spans="1:9" x14ac:dyDescent="0.25">
      <c r="A2484">
        <v>124.1</v>
      </c>
      <c r="B2484">
        <v>0.29599999999999999</v>
      </c>
      <c r="C2484">
        <v>0.27</v>
      </c>
      <c r="D2484">
        <f t="shared" si="228"/>
        <v>4.0000000000000036E-2</v>
      </c>
      <c r="E2484">
        <f t="shared" si="229"/>
        <v>0.25500000000000006</v>
      </c>
      <c r="F2484" s="24">
        <f t="shared" si="230"/>
        <v>-5.8860000000000058E-2</v>
      </c>
      <c r="G2484" s="24">
        <f t="shared" si="231"/>
        <v>0.21165637500000009</v>
      </c>
      <c r="H2484" s="24">
        <f t="shared" si="232"/>
        <v>5.4675000000000001E-3</v>
      </c>
      <c r="I2484" s="24">
        <f t="shared" si="233"/>
        <v>0.15826387500000005</v>
      </c>
    </row>
    <row r="2485" spans="1:9" x14ac:dyDescent="0.25">
      <c r="A2485">
        <v>124.15</v>
      </c>
      <c r="B2485">
        <v>0.311</v>
      </c>
      <c r="C2485">
        <v>0.34</v>
      </c>
      <c r="D2485">
        <f t="shared" si="228"/>
        <v>2.5000000000000022E-2</v>
      </c>
      <c r="E2485">
        <f t="shared" si="229"/>
        <v>0.24000000000000005</v>
      </c>
      <c r="F2485" s="24">
        <f t="shared" si="230"/>
        <v>-3.6787500000000035E-2</v>
      </c>
      <c r="G2485" s="24">
        <f t="shared" si="231"/>
        <v>0.18748800000000004</v>
      </c>
      <c r="H2485" s="24">
        <f t="shared" si="232"/>
        <v>8.6700000000000006E-3</v>
      </c>
      <c r="I2485" s="24">
        <f t="shared" si="233"/>
        <v>0.15937050000000003</v>
      </c>
    </row>
    <row r="2486" spans="1:9" x14ac:dyDescent="0.25">
      <c r="A2486">
        <v>124.2</v>
      </c>
      <c r="B2486">
        <v>0.33</v>
      </c>
      <c r="C2486">
        <v>0.37</v>
      </c>
      <c r="D2486">
        <f t="shared" si="228"/>
        <v>6.0000000000000053E-3</v>
      </c>
      <c r="E2486">
        <f t="shared" si="229"/>
        <v>0.22100000000000003</v>
      </c>
      <c r="F2486" s="24">
        <f t="shared" si="230"/>
        <v>-8.829000000000007E-3</v>
      </c>
      <c r="G2486" s="24">
        <f t="shared" si="231"/>
        <v>0.15897745500000005</v>
      </c>
      <c r="H2486" s="24">
        <f t="shared" si="232"/>
        <v>1.0267499999999999E-2</v>
      </c>
      <c r="I2486" s="24">
        <f t="shared" si="233"/>
        <v>0.16041595500000005</v>
      </c>
    </row>
    <row r="2487" spans="1:9" x14ac:dyDescent="0.25">
      <c r="A2487">
        <v>124.25</v>
      </c>
      <c r="B2487">
        <v>0.34799999999999998</v>
      </c>
      <c r="C2487">
        <v>0.36</v>
      </c>
      <c r="D2487">
        <f t="shared" si="228"/>
        <v>-1.1999999999999955E-2</v>
      </c>
      <c r="E2487">
        <f t="shared" si="229"/>
        <v>0.20300000000000007</v>
      </c>
      <c r="F2487" s="24">
        <f t="shared" si="230"/>
        <v>1.7657999999999934E-2</v>
      </c>
      <c r="G2487" s="24">
        <f t="shared" si="231"/>
        <v>0.1341352950000001</v>
      </c>
      <c r="H2487" s="24">
        <f t="shared" si="232"/>
        <v>9.7199999999999995E-3</v>
      </c>
      <c r="I2487" s="24">
        <f t="shared" si="233"/>
        <v>0.16151329500000003</v>
      </c>
    </row>
    <row r="2488" spans="1:9" x14ac:dyDescent="0.25">
      <c r="A2488">
        <v>124.3</v>
      </c>
      <c r="B2488">
        <v>0.36599999999999999</v>
      </c>
      <c r="C2488">
        <v>0.31</v>
      </c>
      <c r="D2488">
        <f t="shared" si="228"/>
        <v>-2.9999999999999971E-2</v>
      </c>
      <c r="E2488">
        <f t="shared" si="229"/>
        <v>0.18500000000000005</v>
      </c>
      <c r="F2488" s="24">
        <f t="shared" si="230"/>
        <v>4.4144999999999955E-2</v>
      </c>
      <c r="G2488" s="24">
        <f t="shared" si="231"/>
        <v>0.11140237500000005</v>
      </c>
      <c r="H2488" s="24">
        <f t="shared" si="232"/>
        <v>7.2075000000000004E-3</v>
      </c>
      <c r="I2488" s="24">
        <f t="shared" si="233"/>
        <v>0.16275487500000002</v>
      </c>
    </row>
    <row r="2489" spans="1:9" x14ac:dyDescent="0.25">
      <c r="A2489">
        <v>124.35</v>
      </c>
      <c r="B2489">
        <v>0.38</v>
      </c>
      <c r="C2489">
        <v>0.23</v>
      </c>
      <c r="D2489">
        <f t="shared" si="228"/>
        <v>-4.3999999999999984E-2</v>
      </c>
      <c r="E2489">
        <f t="shared" si="229"/>
        <v>0.17100000000000004</v>
      </c>
      <c r="F2489" s="24">
        <f t="shared" si="230"/>
        <v>6.4745999999999984E-2</v>
      </c>
      <c r="G2489" s="24">
        <f t="shared" si="231"/>
        <v>9.5179455000000038E-2</v>
      </c>
      <c r="H2489" s="24">
        <f t="shared" si="232"/>
        <v>3.9674999999999997E-3</v>
      </c>
      <c r="I2489" s="24">
        <f t="shared" si="233"/>
        <v>0.16389295500000003</v>
      </c>
    </row>
    <row r="2490" spans="1:9" x14ac:dyDescent="0.25">
      <c r="A2490">
        <v>124.4</v>
      </c>
      <c r="B2490">
        <v>0.38900000000000001</v>
      </c>
      <c r="C2490">
        <v>0.13</v>
      </c>
      <c r="D2490">
        <f t="shared" si="228"/>
        <v>-5.2999999999999992E-2</v>
      </c>
      <c r="E2490">
        <f t="shared" si="229"/>
        <v>0.16200000000000003</v>
      </c>
      <c r="F2490" s="24">
        <f t="shared" si="230"/>
        <v>7.7989499999999989E-2</v>
      </c>
      <c r="G2490" s="24">
        <f t="shared" si="231"/>
        <v>8.5424220000000037E-2</v>
      </c>
      <c r="H2490" s="24">
        <f t="shared" si="232"/>
        <v>1.2675000000000002E-3</v>
      </c>
      <c r="I2490" s="24">
        <f t="shared" si="233"/>
        <v>0.16468122000000004</v>
      </c>
    </row>
    <row r="2491" spans="1:9" x14ac:dyDescent="0.25">
      <c r="A2491">
        <v>124.45</v>
      </c>
      <c r="B2491">
        <v>0.39300000000000002</v>
      </c>
      <c r="C2491">
        <v>0.01</v>
      </c>
      <c r="D2491">
        <f t="shared" si="228"/>
        <v>-5.6999999999999995E-2</v>
      </c>
      <c r="E2491">
        <f t="shared" si="229"/>
        <v>0.15800000000000003</v>
      </c>
      <c r="F2491" s="24">
        <f t="shared" si="230"/>
        <v>8.3875499999999992E-2</v>
      </c>
      <c r="G2491" s="24">
        <f t="shared" si="231"/>
        <v>8.1257820000000036E-2</v>
      </c>
      <c r="H2491" s="24">
        <f t="shared" si="232"/>
        <v>7.5000000000000002E-6</v>
      </c>
      <c r="I2491" s="24">
        <f t="shared" si="233"/>
        <v>0.16514082000000002</v>
      </c>
    </row>
    <row r="2492" spans="1:9" x14ac:dyDescent="0.25">
      <c r="A2492">
        <v>124.5</v>
      </c>
      <c r="B2492">
        <v>0.39</v>
      </c>
      <c r="C2492">
        <v>-0.11</v>
      </c>
      <c r="D2492">
        <f t="shared" si="228"/>
        <v>-5.3999999999999992E-2</v>
      </c>
      <c r="E2492">
        <f t="shared" si="229"/>
        <v>0.16100000000000003</v>
      </c>
      <c r="F2492" s="24">
        <f t="shared" si="230"/>
        <v>7.9460999999999976E-2</v>
      </c>
      <c r="G2492" s="24">
        <f t="shared" si="231"/>
        <v>8.4372855000000024E-2</v>
      </c>
      <c r="H2492" s="24">
        <f t="shared" si="232"/>
        <v>9.0749999999999989E-4</v>
      </c>
      <c r="I2492" s="24">
        <f t="shared" si="233"/>
        <v>0.16474135500000001</v>
      </c>
    </row>
    <row r="2493" spans="1:9" x14ac:dyDescent="0.25">
      <c r="A2493">
        <v>124.55</v>
      </c>
      <c r="B2493">
        <v>0.38100000000000001</v>
      </c>
      <c r="C2493">
        <v>-0.22</v>
      </c>
      <c r="D2493">
        <f t="shared" si="228"/>
        <v>-4.4999999999999984E-2</v>
      </c>
      <c r="E2493">
        <f t="shared" si="229"/>
        <v>0.17000000000000004</v>
      </c>
      <c r="F2493" s="24">
        <f t="shared" si="230"/>
        <v>6.6217499999999971E-2</v>
      </c>
      <c r="G2493" s="24">
        <f t="shared" si="231"/>
        <v>9.4069500000000042E-2</v>
      </c>
      <c r="H2493" s="24">
        <f t="shared" si="232"/>
        <v>3.6299999999999995E-3</v>
      </c>
      <c r="I2493" s="24">
        <f t="shared" si="233"/>
        <v>0.16391700000000001</v>
      </c>
    </row>
    <row r="2494" spans="1:9" x14ac:dyDescent="0.25">
      <c r="A2494">
        <v>124.6</v>
      </c>
      <c r="B2494">
        <v>0.36799999999999999</v>
      </c>
      <c r="C2494">
        <v>-0.3</v>
      </c>
      <c r="D2494">
        <f t="shared" si="228"/>
        <v>-3.1999999999999973E-2</v>
      </c>
      <c r="E2494">
        <f t="shared" si="229"/>
        <v>0.18300000000000005</v>
      </c>
      <c r="F2494" s="24">
        <f t="shared" si="230"/>
        <v>4.7087999999999963E-2</v>
      </c>
      <c r="G2494" s="24">
        <f t="shared" si="231"/>
        <v>0.10900669500000006</v>
      </c>
      <c r="H2494" s="24">
        <f t="shared" si="232"/>
        <v>6.7499999999999999E-3</v>
      </c>
      <c r="I2494" s="24">
        <f t="shared" si="233"/>
        <v>0.16284469500000001</v>
      </c>
    </row>
    <row r="2495" spans="1:9" x14ac:dyDescent="0.25">
      <c r="A2495">
        <v>124.65</v>
      </c>
      <c r="B2495">
        <v>0.35099999999999998</v>
      </c>
      <c r="C2495">
        <v>-0.35</v>
      </c>
      <c r="D2495">
        <f t="shared" si="228"/>
        <v>-1.4999999999999958E-2</v>
      </c>
      <c r="E2495">
        <f t="shared" si="229"/>
        <v>0.20000000000000007</v>
      </c>
      <c r="F2495" s="24">
        <f t="shared" si="230"/>
        <v>2.2072499999999939E-2</v>
      </c>
      <c r="G2495" s="24">
        <f t="shared" si="231"/>
        <v>0.13020000000000009</v>
      </c>
      <c r="H2495" s="24">
        <f t="shared" si="232"/>
        <v>9.1874999999999978E-3</v>
      </c>
      <c r="I2495" s="24">
        <f t="shared" si="233"/>
        <v>0.16146000000000002</v>
      </c>
    </row>
    <row r="2496" spans="1:9" x14ac:dyDescent="0.25">
      <c r="A2496">
        <v>124.7</v>
      </c>
      <c r="B2496">
        <v>0.33300000000000002</v>
      </c>
      <c r="C2496">
        <v>-0.37</v>
      </c>
      <c r="D2496">
        <f t="shared" si="228"/>
        <v>3.0000000000000027E-3</v>
      </c>
      <c r="E2496">
        <f t="shared" si="229"/>
        <v>0.21800000000000003</v>
      </c>
      <c r="F2496" s="24">
        <f t="shared" si="230"/>
        <v>-4.4145000000000035E-3</v>
      </c>
      <c r="G2496" s="24">
        <f t="shared" si="231"/>
        <v>0.15469062000000003</v>
      </c>
      <c r="H2496" s="24">
        <f t="shared" si="232"/>
        <v>1.0267499999999999E-2</v>
      </c>
      <c r="I2496" s="24">
        <f t="shared" si="233"/>
        <v>0.16054362</v>
      </c>
    </row>
    <row r="2497" spans="1:9" x14ac:dyDescent="0.25">
      <c r="A2497">
        <v>124.75</v>
      </c>
      <c r="B2497">
        <v>0.314</v>
      </c>
      <c r="C2497">
        <v>-0.34</v>
      </c>
      <c r="D2497">
        <f t="shared" si="228"/>
        <v>2.200000000000002E-2</v>
      </c>
      <c r="E2497">
        <f t="shared" si="229"/>
        <v>0.23700000000000004</v>
      </c>
      <c r="F2497" s="24">
        <f t="shared" si="230"/>
        <v>-3.2373000000000034E-2</v>
      </c>
      <c r="G2497" s="24">
        <f t="shared" si="231"/>
        <v>0.18283009500000005</v>
      </c>
      <c r="H2497" s="24">
        <f t="shared" si="232"/>
        <v>8.6700000000000006E-3</v>
      </c>
      <c r="I2497" s="24">
        <f t="shared" si="233"/>
        <v>0.15912709500000002</v>
      </c>
    </row>
    <row r="2498" spans="1:9" x14ac:dyDescent="0.25">
      <c r="A2498">
        <v>124.8</v>
      </c>
      <c r="B2498">
        <v>0.29799999999999999</v>
      </c>
      <c r="C2498">
        <v>-0.28000000000000003</v>
      </c>
      <c r="D2498">
        <f t="shared" si="228"/>
        <v>3.8000000000000034E-2</v>
      </c>
      <c r="E2498">
        <f t="shared" si="229"/>
        <v>0.25300000000000006</v>
      </c>
      <c r="F2498" s="24">
        <f t="shared" si="230"/>
        <v>-5.591700000000005E-2</v>
      </c>
      <c r="G2498" s="24">
        <f t="shared" si="231"/>
        <v>0.20834929500000007</v>
      </c>
      <c r="H2498" s="24">
        <f t="shared" si="232"/>
        <v>5.8800000000000007E-3</v>
      </c>
      <c r="I2498" s="24">
        <f t="shared" si="233"/>
        <v>0.15831229500000002</v>
      </c>
    </row>
    <row r="2499" spans="1:9" x14ac:dyDescent="0.25">
      <c r="A2499">
        <v>124.85</v>
      </c>
      <c r="B2499">
        <v>0.28599999999999998</v>
      </c>
      <c r="C2499">
        <v>-0.19</v>
      </c>
      <c r="D2499">
        <f t="shared" ref="D2499:D2562" si="234">springEq - B2499</f>
        <v>5.0000000000000044E-2</v>
      </c>
      <c r="E2499">
        <f t="shared" ref="E2499:E2562" si="235">springNs - B2499</f>
        <v>0.26500000000000007</v>
      </c>
      <c r="F2499" s="24">
        <f t="shared" ref="F2499:F2562" si="236">D2499*massPrev*gravity</f>
        <v>-7.3575000000000071E-2</v>
      </c>
      <c r="G2499" s="24">
        <f t="shared" ref="G2499:G2562" si="237">POWER(E2499,2)*0.5*springConst</f>
        <v>0.22858237500000012</v>
      </c>
      <c r="H2499" s="24">
        <f t="shared" ref="H2499:H2562" si="238">POWER(C2499,2)*0.5*massPrev</f>
        <v>2.7074999999999998E-3</v>
      </c>
      <c r="I2499" s="24">
        <f t="shared" si="233"/>
        <v>0.15771487500000006</v>
      </c>
    </row>
    <row r="2500" spans="1:9" x14ac:dyDescent="0.25">
      <c r="A2500">
        <v>124.9</v>
      </c>
      <c r="B2500">
        <v>0.27900000000000003</v>
      </c>
      <c r="C2500">
        <v>-0.09</v>
      </c>
      <c r="D2500">
        <f t="shared" si="234"/>
        <v>5.6999999999999995E-2</v>
      </c>
      <c r="E2500">
        <f t="shared" si="235"/>
        <v>0.27200000000000002</v>
      </c>
      <c r="F2500" s="24">
        <f t="shared" si="236"/>
        <v>-8.3875499999999992E-2</v>
      </c>
      <c r="G2500" s="24">
        <f t="shared" si="237"/>
        <v>0.24081792000000002</v>
      </c>
      <c r="H2500" s="24">
        <f t="shared" si="238"/>
        <v>6.0749999999999997E-4</v>
      </c>
      <c r="I2500" s="24">
        <f t="shared" ref="I2500:I2563" si="239">F2500+G2500+H2500</f>
        <v>0.15754992000000004</v>
      </c>
    </row>
    <row r="2501" spans="1:9" x14ac:dyDescent="0.25">
      <c r="A2501">
        <v>124.95</v>
      </c>
      <c r="B2501">
        <v>0.27700000000000002</v>
      </c>
      <c r="C2501">
        <v>0.03</v>
      </c>
      <c r="D2501">
        <f t="shared" si="234"/>
        <v>5.8999999999999997E-2</v>
      </c>
      <c r="E2501">
        <f t="shared" si="235"/>
        <v>0.27400000000000002</v>
      </c>
      <c r="F2501" s="24">
        <f t="shared" si="236"/>
        <v>-8.6818499999999993E-2</v>
      </c>
      <c r="G2501" s="24">
        <f t="shared" si="237"/>
        <v>0.24437238000000006</v>
      </c>
      <c r="H2501" s="24">
        <f t="shared" si="238"/>
        <v>6.7500000000000001E-5</v>
      </c>
      <c r="I2501" s="24">
        <f t="shared" si="239"/>
        <v>0.15762138000000006</v>
      </c>
    </row>
    <row r="2502" spans="1:9" x14ac:dyDescent="0.25">
      <c r="A2502">
        <v>125</v>
      </c>
      <c r="B2502">
        <v>0.28199999999999997</v>
      </c>
      <c r="C2502">
        <v>0.16</v>
      </c>
      <c r="D2502">
        <f t="shared" si="234"/>
        <v>5.4000000000000048E-2</v>
      </c>
      <c r="E2502">
        <f t="shared" si="235"/>
        <v>0.26900000000000007</v>
      </c>
      <c r="F2502" s="24">
        <f t="shared" si="236"/>
        <v>-7.9461000000000073E-2</v>
      </c>
      <c r="G2502" s="24">
        <f t="shared" si="237"/>
        <v>0.2355350550000001</v>
      </c>
      <c r="H2502" s="24">
        <f t="shared" si="238"/>
        <v>1.92E-3</v>
      </c>
      <c r="I2502" s="24">
        <f t="shared" si="239"/>
        <v>0.15799405500000005</v>
      </c>
    </row>
    <row r="2503" spans="1:9" x14ac:dyDescent="0.25">
      <c r="A2503">
        <v>125.05</v>
      </c>
      <c r="B2503">
        <v>0.29299999999999998</v>
      </c>
      <c r="C2503">
        <v>0.25</v>
      </c>
      <c r="D2503">
        <f t="shared" si="234"/>
        <v>4.3000000000000038E-2</v>
      </c>
      <c r="E2503">
        <f t="shared" si="235"/>
        <v>0.25800000000000006</v>
      </c>
      <c r="F2503" s="24">
        <f t="shared" si="236"/>
        <v>-6.3274500000000053E-2</v>
      </c>
      <c r="G2503" s="24">
        <f t="shared" si="237"/>
        <v>0.21666582000000006</v>
      </c>
      <c r="H2503" s="24">
        <f t="shared" si="238"/>
        <v>4.6874999999999998E-3</v>
      </c>
      <c r="I2503" s="24">
        <f t="shared" si="239"/>
        <v>0.15807882000000001</v>
      </c>
    </row>
    <row r="2504" spans="1:9" x14ac:dyDescent="0.25">
      <c r="A2504">
        <v>125.1</v>
      </c>
      <c r="B2504">
        <v>0.308</v>
      </c>
      <c r="C2504">
        <v>0.33</v>
      </c>
      <c r="D2504">
        <f t="shared" si="234"/>
        <v>2.8000000000000025E-2</v>
      </c>
      <c r="E2504">
        <f t="shared" si="235"/>
        <v>0.24300000000000005</v>
      </c>
      <c r="F2504" s="24">
        <f t="shared" si="236"/>
        <v>-4.120200000000003E-2</v>
      </c>
      <c r="G2504" s="24">
        <f t="shared" si="237"/>
        <v>0.19220449500000009</v>
      </c>
      <c r="H2504" s="24">
        <f t="shared" si="238"/>
        <v>8.1675000000000011E-3</v>
      </c>
      <c r="I2504" s="24">
        <f t="shared" si="239"/>
        <v>0.15916999500000006</v>
      </c>
    </row>
    <row r="2505" spans="1:9" x14ac:dyDescent="0.25">
      <c r="A2505">
        <v>125.15</v>
      </c>
      <c r="B2505">
        <v>0.32600000000000001</v>
      </c>
      <c r="C2505">
        <v>0.36</v>
      </c>
      <c r="D2505">
        <f t="shared" si="234"/>
        <v>1.0000000000000009E-2</v>
      </c>
      <c r="E2505">
        <f t="shared" si="235"/>
        <v>0.22500000000000003</v>
      </c>
      <c r="F2505" s="24">
        <f t="shared" si="236"/>
        <v>-1.4715000000000015E-2</v>
      </c>
      <c r="G2505" s="24">
        <f t="shared" si="237"/>
        <v>0.16478437500000004</v>
      </c>
      <c r="H2505" s="24">
        <f t="shared" si="238"/>
        <v>9.7199999999999995E-3</v>
      </c>
      <c r="I2505" s="24">
        <f t="shared" si="239"/>
        <v>0.15978937500000004</v>
      </c>
    </row>
    <row r="2506" spans="1:9" x14ac:dyDescent="0.25">
      <c r="A2506">
        <v>125.2</v>
      </c>
      <c r="B2506">
        <v>0.34399999999999997</v>
      </c>
      <c r="C2506">
        <v>0.36</v>
      </c>
      <c r="D2506">
        <f t="shared" si="234"/>
        <v>-7.9999999999999516E-3</v>
      </c>
      <c r="E2506">
        <f t="shared" si="235"/>
        <v>0.20700000000000007</v>
      </c>
      <c r="F2506" s="24">
        <f t="shared" si="236"/>
        <v>1.177199999999993E-2</v>
      </c>
      <c r="G2506" s="24">
        <f t="shared" si="237"/>
        <v>0.13947349500000011</v>
      </c>
      <c r="H2506" s="24">
        <f t="shared" si="238"/>
        <v>9.7199999999999995E-3</v>
      </c>
      <c r="I2506" s="24">
        <f t="shared" si="239"/>
        <v>0.16096549500000004</v>
      </c>
    </row>
    <row r="2507" spans="1:9" x14ac:dyDescent="0.25">
      <c r="A2507">
        <v>125.25</v>
      </c>
      <c r="B2507">
        <v>0.36199999999999999</v>
      </c>
      <c r="C2507">
        <v>0.33</v>
      </c>
      <c r="D2507">
        <f t="shared" si="234"/>
        <v>-2.5999999999999968E-2</v>
      </c>
      <c r="E2507">
        <f t="shared" si="235"/>
        <v>0.18900000000000006</v>
      </c>
      <c r="F2507" s="24">
        <f t="shared" si="236"/>
        <v>3.8258999999999953E-2</v>
      </c>
      <c r="G2507" s="24">
        <f t="shared" si="237"/>
        <v>0.11627185500000008</v>
      </c>
      <c r="H2507" s="24">
        <f t="shared" si="238"/>
        <v>8.1675000000000011E-3</v>
      </c>
      <c r="I2507" s="24">
        <f t="shared" si="239"/>
        <v>0.16269835500000002</v>
      </c>
    </row>
    <row r="2508" spans="1:9" x14ac:dyDescent="0.25">
      <c r="A2508">
        <v>125.3</v>
      </c>
      <c r="B2508">
        <v>0.377</v>
      </c>
      <c r="C2508">
        <v>0.25</v>
      </c>
      <c r="D2508">
        <f t="shared" si="234"/>
        <v>-4.0999999999999981E-2</v>
      </c>
      <c r="E2508">
        <f t="shared" si="235"/>
        <v>0.17400000000000004</v>
      </c>
      <c r="F2508" s="24">
        <f t="shared" si="236"/>
        <v>6.0331499999999968E-2</v>
      </c>
      <c r="G2508" s="24">
        <f t="shared" si="237"/>
        <v>9.8548380000000046E-2</v>
      </c>
      <c r="H2508" s="24">
        <f t="shared" si="238"/>
        <v>4.6874999999999998E-3</v>
      </c>
      <c r="I2508" s="24">
        <f t="shared" si="239"/>
        <v>0.16356738000000004</v>
      </c>
    </row>
    <row r="2509" spans="1:9" x14ac:dyDescent="0.25">
      <c r="A2509">
        <v>125.35</v>
      </c>
      <c r="B2509">
        <v>0.38700000000000001</v>
      </c>
      <c r="C2509">
        <v>0.15</v>
      </c>
      <c r="D2509">
        <f t="shared" si="234"/>
        <v>-5.099999999999999E-2</v>
      </c>
      <c r="E2509">
        <f t="shared" si="235"/>
        <v>0.16400000000000003</v>
      </c>
      <c r="F2509" s="24">
        <f t="shared" si="236"/>
        <v>7.5046499999999988E-2</v>
      </c>
      <c r="G2509" s="24">
        <f t="shared" si="237"/>
        <v>8.7546480000000024E-2</v>
      </c>
      <c r="H2509" s="24">
        <f t="shared" si="238"/>
        <v>1.6875E-3</v>
      </c>
      <c r="I2509" s="24">
        <f t="shared" si="239"/>
        <v>0.16428048000000001</v>
      </c>
    </row>
    <row r="2510" spans="1:9" x14ac:dyDescent="0.25">
      <c r="A2510">
        <v>125.4</v>
      </c>
      <c r="B2510">
        <v>0.39200000000000002</v>
      </c>
      <c r="C2510">
        <v>0.03</v>
      </c>
      <c r="D2510">
        <f t="shared" si="234"/>
        <v>-5.5999999999999994E-2</v>
      </c>
      <c r="E2510">
        <f t="shared" si="235"/>
        <v>0.15900000000000003</v>
      </c>
      <c r="F2510" s="24">
        <f t="shared" si="236"/>
        <v>8.2404000000000005E-2</v>
      </c>
      <c r="G2510" s="24">
        <f t="shared" si="237"/>
        <v>8.2289655000000031E-2</v>
      </c>
      <c r="H2510" s="24">
        <f t="shared" si="238"/>
        <v>6.7500000000000001E-5</v>
      </c>
      <c r="I2510" s="24">
        <f t="shared" si="239"/>
        <v>0.16476115500000005</v>
      </c>
    </row>
    <row r="2511" spans="1:9" x14ac:dyDescent="0.25">
      <c r="A2511">
        <v>125.45</v>
      </c>
      <c r="B2511">
        <v>0.39</v>
      </c>
      <c r="C2511">
        <v>-0.08</v>
      </c>
      <c r="D2511">
        <f t="shared" si="234"/>
        <v>-5.3999999999999992E-2</v>
      </c>
      <c r="E2511">
        <f t="shared" si="235"/>
        <v>0.16100000000000003</v>
      </c>
      <c r="F2511" s="24">
        <f t="shared" si="236"/>
        <v>7.9460999999999976E-2</v>
      </c>
      <c r="G2511" s="24">
        <f t="shared" si="237"/>
        <v>8.4372855000000024E-2</v>
      </c>
      <c r="H2511" s="24">
        <f t="shared" si="238"/>
        <v>4.8000000000000001E-4</v>
      </c>
      <c r="I2511" s="24">
        <f t="shared" si="239"/>
        <v>0.16431385500000001</v>
      </c>
    </row>
    <row r="2512" spans="1:9" x14ac:dyDescent="0.25">
      <c r="A2512">
        <v>125.5</v>
      </c>
      <c r="B2512">
        <v>0.38300000000000001</v>
      </c>
      <c r="C2512">
        <v>-0.2</v>
      </c>
      <c r="D2512">
        <f t="shared" si="234"/>
        <v>-4.6999999999999986E-2</v>
      </c>
      <c r="E2512">
        <f t="shared" si="235"/>
        <v>0.16800000000000004</v>
      </c>
      <c r="F2512" s="24">
        <f t="shared" si="236"/>
        <v>6.9160499999999972E-2</v>
      </c>
      <c r="G2512" s="24">
        <f t="shared" si="237"/>
        <v>9.186912000000004E-2</v>
      </c>
      <c r="H2512" s="24">
        <f t="shared" si="238"/>
        <v>3.0000000000000005E-3</v>
      </c>
      <c r="I2512" s="24">
        <f t="shared" si="239"/>
        <v>0.16402962000000001</v>
      </c>
    </row>
    <row r="2513" spans="1:9" x14ac:dyDescent="0.25">
      <c r="A2513">
        <v>125.55</v>
      </c>
      <c r="B2513">
        <v>0.371</v>
      </c>
      <c r="C2513">
        <v>-0.28000000000000003</v>
      </c>
      <c r="D2513">
        <f t="shared" si="234"/>
        <v>-3.4999999999999976E-2</v>
      </c>
      <c r="E2513">
        <f t="shared" si="235"/>
        <v>0.18000000000000005</v>
      </c>
      <c r="F2513" s="24">
        <f t="shared" si="236"/>
        <v>5.1502499999999965E-2</v>
      </c>
      <c r="G2513" s="24">
        <f t="shared" si="237"/>
        <v>0.10546200000000006</v>
      </c>
      <c r="H2513" s="24">
        <f t="shared" si="238"/>
        <v>5.8800000000000007E-3</v>
      </c>
      <c r="I2513" s="24">
        <f t="shared" si="239"/>
        <v>0.1628445</v>
      </c>
    </row>
    <row r="2514" spans="1:9" x14ac:dyDescent="0.25">
      <c r="A2514">
        <v>125.6</v>
      </c>
      <c r="B2514">
        <v>0.35499999999999998</v>
      </c>
      <c r="C2514">
        <v>-0.34</v>
      </c>
      <c r="D2514">
        <f t="shared" si="234"/>
        <v>-1.8999999999999961E-2</v>
      </c>
      <c r="E2514">
        <f t="shared" si="235"/>
        <v>0.19600000000000006</v>
      </c>
      <c r="F2514" s="24">
        <f t="shared" si="236"/>
        <v>2.7958499999999942E-2</v>
      </c>
      <c r="G2514" s="24">
        <f t="shared" si="237"/>
        <v>0.12504408000000009</v>
      </c>
      <c r="H2514" s="24">
        <f t="shared" si="238"/>
        <v>8.6700000000000006E-3</v>
      </c>
      <c r="I2514" s="24">
        <f t="shared" si="239"/>
        <v>0.16167258000000004</v>
      </c>
    </row>
    <row r="2515" spans="1:9" x14ac:dyDescent="0.25">
      <c r="A2515">
        <v>125.65</v>
      </c>
      <c r="B2515">
        <v>0.33700000000000002</v>
      </c>
      <c r="C2515">
        <v>-0.37</v>
      </c>
      <c r="D2515">
        <f t="shared" si="234"/>
        <v>-1.0000000000000009E-3</v>
      </c>
      <c r="E2515">
        <f t="shared" si="235"/>
        <v>0.21400000000000002</v>
      </c>
      <c r="F2515" s="24">
        <f t="shared" si="236"/>
        <v>1.4715000000000012E-3</v>
      </c>
      <c r="G2515" s="24">
        <f t="shared" si="237"/>
        <v>0.14906598000000004</v>
      </c>
      <c r="H2515" s="24">
        <f t="shared" si="238"/>
        <v>1.0267499999999999E-2</v>
      </c>
      <c r="I2515" s="24">
        <f t="shared" si="239"/>
        <v>0.16080498000000004</v>
      </c>
    </row>
    <row r="2516" spans="1:9" x14ac:dyDescent="0.25">
      <c r="A2516">
        <v>125.7</v>
      </c>
      <c r="B2516">
        <v>0.318</v>
      </c>
      <c r="C2516">
        <v>-0.35</v>
      </c>
      <c r="D2516">
        <f t="shared" si="234"/>
        <v>1.8000000000000016E-2</v>
      </c>
      <c r="E2516">
        <f t="shared" si="235"/>
        <v>0.23300000000000004</v>
      </c>
      <c r="F2516" s="24">
        <f t="shared" si="236"/>
        <v>-2.6487000000000024E-2</v>
      </c>
      <c r="G2516" s="24">
        <f t="shared" si="237"/>
        <v>0.17671069500000006</v>
      </c>
      <c r="H2516" s="24">
        <f t="shared" si="238"/>
        <v>9.1874999999999978E-3</v>
      </c>
      <c r="I2516" s="24">
        <f t="shared" si="239"/>
        <v>0.15941119500000003</v>
      </c>
    </row>
    <row r="2517" spans="1:9" x14ac:dyDescent="0.25">
      <c r="A2517">
        <v>125.75</v>
      </c>
      <c r="B2517">
        <v>0.30199999999999999</v>
      </c>
      <c r="C2517">
        <v>-0.3</v>
      </c>
      <c r="D2517">
        <f t="shared" si="234"/>
        <v>3.400000000000003E-2</v>
      </c>
      <c r="E2517">
        <f t="shared" si="235"/>
        <v>0.24900000000000005</v>
      </c>
      <c r="F2517" s="24">
        <f t="shared" si="236"/>
        <v>-5.0031000000000048E-2</v>
      </c>
      <c r="G2517" s="24">
        <f t="shared" si="237"/>
        <v>0.20181325500000008</v>
      </c>
      <c r="H2517" s="24">
        <f t="shared" si="238"/>
        <v>6.7499999999999999E-3</v>
      </c>
      <c r="I2517" s="24">
        <f t="shared" si="239"/>
        <v>0.15853225500000004</v>
      </c>
    </row>
    <row r="2518" spans="1:9" x14ac:dyDescent="0.25">
      <c r="A2518">
        <v>125.8</v>
      </c>
      <c r="B2518">
        <v>0.28899999999999998</v>
      </c>
      <c r="C2518">
        <v>-0.22</v>
      </c>
      <c r="D2518">
        <f t="shared" si="234"/>
        <v>4.7000000000000042E-2</v>
      </c>
      <c r="E2518">
        <f t="shared" si="235"/>
        <v>0.26200000000000007</v>
      </c>
      <c r="F2518" s="24">
        <f t="shared" si="236"/>
        <v>-6.9160500000000055E-2</v>
      </c>
      <c r="G2518" s="24">
        <f t="shared" si="237"/>
        <v>0.22343622000000013</v>
      </c>
      <c r="H2518" s="24">
        <f t="shared" si="238"/>
        <v>3.6299999999999995E-3</v>
      </c>
      <c r="I2518" s="24">
        <f t="shared" si="239"/>
        <v>0.15790572000000005</v>
      </c>
    </row>
    <row r="2519" spans="1:9" x14ac:dyDescent="0.25">
      <c r="A2519">
        <v>125.85</v>
      </c>
      <c r="B2519">
        <v>0.28000000000000003</v>
      </c>
      <c r="C2519">
        <v>-0.11</v>
      </c>
      <c r="D2519">
        <f t="shared" si="234"/>
        <v>5.5999999999999994E-2</v>
      </c>
      <c r="E2519">
        <f t="shared" si="235"/>
        <v>0.27100000000000002</v>
      </c>
      <c r="F2519" s="24">
        <f t="shared" si="236"/>
        <v>-8.2404000000000005E-2</v>
      </c>
      <c r="G2519" s="24">
        <f t="shared" si="237"/>
        <v>0.23905045500000002</v>
      </c>
      <c r="H2519" s="24">
        <f t="shared" si="238"/>
        <v>9.0749999999999989E-4</v>
      </c>
      <c r="I2519" s="24">
        <f t="shared" si="239"/>
        <v>0.15755395500000002</v>
      </c>
    </row>
    <row r="2520" spans="1:9" x14ac:dyDescent="0.25">
      <c r="A2520">
        <v>125.9</v>
      </c>
      <c r="B2520">
        <v>0.27800000000000002</v>
      </c>
      <c r="C2520">
        <v>0.01</v>
      </c>
      <c r="D2520">
        <f t="shared" si="234"/>
        <v>5.7999999999999996E-2</v>
      </c>
      <c r="E2520">
        <f t="shared" si="235"/>
        <v>0.27300000000000002</v>
      </c>
      <c r="F2520" s="24">
        <f t="shared" si="236"/>
        <v>-8.5346999999999992E-2</v>
      </c>
      <c r="G2520" s="24">
        <f t="shared" si="237"/>
        <v>0.24259189500000003</v>
      </c>
      <c r="H2520" s="24">
        <f t="shared" si="238"/>
        <v>7.5000000000000002E-6</v>
      </c>
      <c r="I2520" s="24">
        <f t="shared" si="239"/>
        <v>0.15725239500000004</v>
      </c>
    </row>
    <row r="2521" spans="1:9" x14ac:dyDescent="0.25">
      <c r="A2521">
        <v>125.95</v>
      </c>
      <c r="B2521">
        <v>0.28100000000000003</v>
      </c>
      <c r="C2521">
        <v>0.13</v>
      </c>
      <c r="D2521">
        <f t="shared" si="234"/>
        <v>5.4999999999999993E-2</v>
      </c>
      <c r="E2521">
        <f t="shared" si="235"/>
        <v>0.27</v>
      </c>
      <c r="F2521" s="24">
        <f t="shared" si="236"/>
        <v>-8.0932499999999991E-2</v>
      </c>
      <c r="G2521" s="24">
        <f t="shared" si="237"/>
        <v>0.23728950000000001</v>
      </c>
      <c r="H2521" s="24">
        <f t="shared" si="238"/>
        <v>1.2675000000000002E-3</v>
      </c>
      <c r="I2521" s="24">
        <f t="shared" si="239"/>
        <v>0.15762450000000003</v>
      </c>
    </row>
    <row r="2522" spans="1:9" x14ac:dyDescent="0.25">
      <c r="A2522">
        <v>126</v>
      </c>
      <c r="B2522">
        <v>0.29099999999999998</v>
      </c>
      <c r="C2522">
        <v>0.23</v>
      </c>
      <c r="D2522">
        <f t="shared" si="234"/>
        <v>4.500000000000004E-2</v>
      </c>
      <c r="E2522">
        <f t="shared" si="235"/>
        <v>0.26000000000000006</v>
      </c>
      <c r="F2522" s="24">
        <f t="shared" si="236"/>
        <v>-6.6217500000000068E-2</v>
      </c>
      <c r="G2522" s="24">
        <f t="shared" si="237"/>
        <v>0.22003800000000009</v>
      </c>
      <c r="H2522" s="24">
        <f t="shared" si="238"/>
        <v>3.9674999999999997E-3</v>
      </c>
      <c r="I2522" s="24">
        <f t="shared" si="239"/>
        <v>0.15778800000000004</v>
      </c>
    </row>
    <row r="2523" spans="1:9" x14ac:dyDescent="0.25">
      <c r="A2523">
        <v>126.05</v>
      </c>
      <c r="B2523">
        <v>0.30499999999999999</v>
      </c>
      <c r="C2523">
        <v>0.31</v>
      </c>
      <c r="D2523">
        <f t="shared" si="234"/>
        <v>3.1000000000000028E-2</v>
      </c>
      <c r="E2523">
        <f t="shared" si="235"/>
        <v>0.24600000000000005</v>
      </c>
      <c r="F2523" s="24">
        <f t="shared" si="236"/>
        <v>-4.5616500000000039E-2</v>
      </c>
      <c r="G2523" s="24">
        <f t="shared" si="237"/>
        <v>0.1969795800000001</v>
      </c>
      <c r="H2523" s="24">
        <f t="shared" si="238"/>
        <v>7.2075000000000004E-3</v>
      </c>
      <c r="I2523" s="24">
        <f t="shared" si="239"/>
        <v>0.15857058000000007</v>
      </c>
    </row>
    <row r="2524" spans="1:9" x14ac:dyDescent="0.25">
      <c r="A2524">
        <v>126.1</v>
      </c>
      <c r="B2524">
        <v>0.32200000000000001</v>
      </c>
      <c r="C2524">
        <v>0.36</v>
      </c>
      <c r="D2524">
        <f t="shared" si="234"/>
        <v>1.4000000000000012E-2</v>
      </c>
      <c r="E2524">
        <f t="shared" si="235"/>
        <v>0.22900000000000004</v>
      </c>
      <c r="F2524" s="24">
        <f t="shared" si="236"/>
        <v>-2.0601000000000015E-2</v>
      </c>
      <c r="G2524" s="24">
        <f t="shared" si="237"/>
        <v>0.17069545500000005</v>
      </c>
      <c r="H2524" s="24">
        <f t="shared" si="238"/>
        <v>9.7199999999999995E-3</v>
      </c>
      <c r="I2524" s="24">
        <f t="shared" si="239"/>
        <v>0.15981445500000005</v>
      </c>
    </row>
    <row r="2525" spans="1:9" x14ac:dyDescent="0.25">
      <c r="A2525">
        <v>126.15</v>
      </c>
      <c r="B2525">
        <v>0.34100000000000003</v>
      </c>
      <c r="C2525">
        <v>0.37</v>
      </c>
      <c r="D2525">
        <f t="shared" si="234"/>
        <v>-5.0000000000000044E-3</v>
      </c>
      <c r="E2525">
        <f t="shared" si="235"/>
        <v>0.21000000000000002</v>
      </c>
      <c r="F2525" s="24">
        <f t="shared" si="236"/>
        <v>7.3575000000000073E-3</v>
      </c>
      <c r="G2525" s="24">
        <f t="shared" si="237"/>
        <v>0.14354550000000002</v>
      </c>
      <c r="H2525" s="24">
        <f t="shared" si="238"/>
        <v>1.0267499999999999E-2</v>
      </c>
      <c r="I2525" s="24">
        <f t="shared" si="239"/>
        <v>0.16117050000000005</v>
      </c>
    </row>
    <row r="2526" spans="1:9" x14ac:dyDescent="0.25">
      <c r="A2526">
        <v>126.2</v>
      </c>
      <c r="B2526">
        <v>0.35899999999999999</v>
      </c>
      <c r="C2526">
        <v>0.33</v>
      </c>
      <c r="D2526">
        <f t="shared" si="234"/>
        <v>-2.2999999999999965E-2</v>
      </c>
      <c r="E2526">
        <f t="shared" si="235"/>
        <v>0.19200000000000006</v>
      </c>
      <c r="F2526" s="24">
        <f t="shared" si="236"/>
        <v>3.3844499999999951E-2</v>
      </c>
      <c r="G2526" s="24">
        <f t="shared" si="237"/>
        <v>0.11999232000000007</v>
      </c>
      <c r="H2526" s="24">
        <f t="shared" si="238"/>
        <v>8.1675000000000011E-3</v>
      </c>
      <c r="I2526" s="24">
        <f t="shared" si="239"/>
        <v>0.16200432000000001</v>
      </c>
    </row>
    <row r="2527" spans="1:9" x14ac:dyDescent="0.25">
      <c r="A2527">
        <v>126.25</v>
      </c>
      <c r="B2527">
        <v>0.373</v>
      </c>
      <c r="C2527">
        <v>0.26</v>
      </c>
      <c r="D2527">
        <f t="shared" si="234"/>
        <v>-3.6999999999999977E-2</v>
      </c>
      <c r="E2527">
        <f t="shared" si="235"/>
        <v>0.17800000000000005</v>
      </c>
      <c r="F2527" s="24">
        <f t="shared" si="236"/>
        <v>5.4445499999999973E-2</v>
      </c>
      <c r="G2527" s="24">
        <f t="shared" si="237"/>
        <v>0.10313142000000006</v>
      </c>
      <c r="H2527" s="24">
        <f t="shared" si="238"/>
        <v>5.0700000000000007E-3</v>
      </c>
      <c r="I2527" s="24">
        <f t="shared" si="239"/>
        <v>0.16264692000000003</v>
      </c>
    </row>
    <row r="2528" spans="1:9" x14ac:dyDescent="0.25">
      <c r="A2528">
        <v>126.3</v>
      </c>
      <c r="B2528">
        <v>0.38500000000000001</v>
      </c>
      <c r="C2528">
        <v>0.17</v>
      </c>
      <c r="D2528">
        <f t="shared" si="234"/>
        <v>-4.8999999999999988E-2</v>
      </c>
      <c r="E2528">
        <f t="shared" si="235"/>
        <v>0.16600000000000004</v>
      </c>
      <c r="F2528" s="24">
        <f t="shared" si="236"/>
        <v>7.2103499999999987E-2</v>
      </c>
      <c r="G2528" s="24">
        <f t="shared" si="237"/>
        <v>8.9694780000000029E-2</v>
      </c>
      <c r="H2528" s="24">
        <f t="shared" si="238"/>
        <v>2.1675000000000002E-3</v>
      </c>
      <c r="I2528" s="24">
        <f t="shared" si="239"/>
        <v>0.16396578000000001</v>
      </c>
    </row>
    <row r="2529" spans="1:9" x14ac:dyDescent="0.25">
      <c r="A2529">
        <v>126.35</v>
      </c>
      <c r="B2529">
        <v>0.39100000000000001</v>
      </c>
      <c r="C2529">
        <v>0.06</v>
      </c>
      <c r="D2529">
        <f t="shared" si="234"/>
        <v>-5.4999999999999993E-2</v>
      </c>
      <c r="E2529">
        <f t="shared" si="235"/>
        <v>0.16000000000000003</v>
      </c>
      <c r="F2529" s="24">
        <f t="shared" si="236"/>
        <v>8.0932499999999991E-2</v>
      </c>
      <c r="G2529" s="24">
        <f t="shared" si="237"/>
        <v>8.3328000000000041E-2</v>
      </c>
      <c r="H2529" s="24">
        <f t="shared" si="238"/>
        <v>2.7E-4</v>
      </c>
      <c r="I2529" s="24">
        <f t="shared" si="239"/>
        <v>0.16453050000000002</v>
      </c>
    </row>
    <row r="2530" spans="1:9" x14ac:dyDescent="0.25">
      <c r="A2530">
        <v>126.4</v>
      </c>
      <c r="B2530">
        <v>0.39100000000000001</v>
      </c>
      <c r="C2530">
        <v>-0.06</v>
      </c>
      <c r="D2530">
        <f t="shared" si="234"/>
        <v>-5.4999999999999993E-2</v>
      </c>
      <c r="E2530">
        <f t="shared" si="235"/>
        <v>0.16000000000000003</v>
      </c>
      <c r="F2530" s="24">
        <f t="shared" si="236"/>
        <v>8.0932499999999991E-2</v>
      </c>
      <c r="G2530" s="24">
        <f t="shared" si="237"/>
        <v>8.3328000000000041E-2</v>
      </c>
      <c r="H2530" s="24">
        <f t="shared" si="238"/>
        <v>2.7E-4</v>
      </c>
      <c r="I2530" s="24">
        <f t="shared" si="239"/>
        <v>0.16453050000000002</v>
      </c>
    </row>
    <row r="2531" spans="1:9" x14ac:dyDescent="0.25">
      <c r="A2531">
        <v>126.45</v>
      </c>
      <c r="B2531">
        <v>0.38500000000000001</v>
      </c>
      <c r="C2531">
        <v>-0.17</v>
      </c>
      <c r="D2531">
        <f t="shared" si="234"/>
        <v>-4.8999999999999988E-2</v>
      </c>
      <c r="E2531">
        <f t="shared" si="235"/>
        <v>0.16600000000000004</v>
      </c>
      <c r="F2531" s="24">
        <f t="shared" si="236"/>
        <v>7.2103499999999987E-2</v>
      </c>
      <c r="G2531" s="24">
        <f t="shared" si="237"/>
        <v>8.9694780000000029E-2</v>
      </c>
      <c r="H2531" s="24">
        <f t="shared" si="238"/>
        <v>2.1675000000000002E-3</v>
      </c>
      <c r="I2531" s="24">
        <f t="shared" si="239"/>
        <v>0.16396578000000001</v>
      </c>
    </row>
    <row r="2532" spans="1:9" x14ac:dyDescent="0.25">
      <c r="A2532">
        <v>126.5</v>
      </c>
      <c r="B2532">
        <v>0.374</v>
      </c>
      <c r="C2532">
        <v>-0.26</v>
      </c>
      <c r="D2532">
        <f t="shared" si="234"/>
        <v>-3.7999999999999978E-2</v>
      </c>
      <c r="E2532">
        <f t="shared" si="235"/>
        <v>0.17700000000000005</v>
      </c>
      <c r="F2532" s="24">
        <f t="shared" si="236"/>
        <v>5.5916999999999974E-2</v>
      </c>
      <c r="G2532" s="24">
        <f t="shared" si="237"/>
        <v>0.10197589500000005</v>
      </c>
      <c r="H2532" s="24">
        <f t="shared" si="238"/>
        <v>5.0700000000000007E-3</v>
      </c>
      <c r="I2532" s="24">
        <f t="shared" si="239"/>
        <v>0.16296289500000002</v>
      </c>
    </row>
    <row r="2533" spans="1:9" x14ac:dyDescent="0.25">
      <c r="A2533">
        <v>126.55</v>
      </c>
      <c r="B2533">
        <v>0.35799999999999998</v>
      </c>
      <c r="C2533">
        <v>-0.33</v>
      </c>
      <c r="D2533">
        <f t="shared" si="234"/>
        <v>-2.1999999999999964E-2</v>
      </c>
      <c r="E2533">
        <f t="shared" si="235"/>
        <v>0.19300000000000006</v>
      </c>
      <c r="F2533" s="24">
        <f t="shared" si="236"/>
        <v>3.2372999999999943E-2</v>
      </c>
      <c r="G2533" s="24">
        <f t="shared" si="237"/>
        <v>0.12124549500000008</v>
      </c>
      <c r="H2533" s="24">
        <f t="shared" si="238"/>
        <v>8.1675000000000011E-3</v>
      </c>
      <c r="I2533" s="24">
        <f t="shared" si="239"/>
        <v>0.16178599500000002</v>
      </c>
    </row>
    <row r="2534" spans="1:9" x14ac:dyDescent="0.25">
      <c r="A2534">
        <v>126.6</v>
      </c>
      <c r="B2534">
        <v>0.34100000000000003</v>
      </c>
      <c r="C2534">
        <v>-0.36</v>
      </c>
      <c r="D2534">
        <f t="shared" si="234"/>
        <v>-5.0000000000000044E-3</v>
      </c>
      <c r="E2534">
        <f t="shared" si="235"/>
        <v>0.21000000000000002</v>
      </c>
      <c r="F2534" s="24">
        <f t="shared" si="236"/>
        <v>7.3575000000000073E-3</v>
      </c>
      <c r="G2534" s="24">
        <f t="shared" si="237"/>
        <v>0.14354550000000002</v>
      </c>
      <c r="H2534" s="24">
        <f t="shared" si="238"/>
        <v>9.7199999999999995E-3</v>
      </c>
      <c r="I2534" s="24">
        <f t="shared" si="239"/>
        <v>0.16062300000000004</v>
      </c>
    </row>
    <row r="2535" spans="1:9" x14ac:dyDescent="0.25">
      <c r="A2535">
        <v>126.65</v>
      </c>
      <c r="B2535">
        <v>0.32200000000000001</v>
      </c>
      <c r="C2535">
        <v>-0.36</v>
      </c>
      <c r="D2535">
        <f t="shared" si="234"/>
        <v>1.4000000000000012E-2</v>
      </c>
      <c r="E2535">
        <f t="shared" si="235"/>
        <v>0.22900000000000004</v>
      </c>
      <c r="F2535" s="24">
        <f t="shared" si="236"/>
        <v>-2.0601000000000015E-2</v>
      </c>
      <c r="G2535" s="24">
        <f t="shared" si="237"/>
        <v>0.17069545500000005</v>
      </c>
      <c r="H2535" s="24">
        <f t="shared" si="238"/>
        <v>9.7199999999999995E-3</v>
      </c>
      <c r="I2535" s="24">
        <f t="shared" si="239"/>
        <v>0.15981445500000005</v>
      </c>
    </row>
    <row r="2536" spans="1:9" x14ac:dyDescent="0.25">
      <c r="A2536">
        <v>126.7</v>
      </c>
      <c r="B2536">
        <v>0.30499999999999999</v>
      </c>
      <c r="C2536">
        <v>-0.31</v>
      </c>
      <c r="D2536">
        <f t="shared" si="234"/>
        <v>3.1000000000000028E-2</v>
      </c>
      <c r="E2536">
        <f t="shared" si="235"/>
        <v>0.24600000000000005</v>
      </c>
      <c r="F2536" s="24">
        <f t="shared" si="236"/>
        <v>-4.5616500000000039E-2</v>
      </c>
      <c r="G2536" s="24">
        <f t="shared" si="237"/>
        <v>0.1969795800000001</v>
      </c>
      <c r="H2536" s="24">
        <f t="shared" si="238"/>
        <v>7.2075000000000004E-3</v>
      </c>
      <c r="I2536" s="24">
        <f t="shared" si="239"/>
        <v>0.15857058000000007</v>
      </c>
    </row>
    <row r="2537" spans="1:9" x14ac:dyDescent="0.25">
      <c r="A2537">
        <v>126.75</v>
      </c>
      <c r="B2537">
        <v>0.29099999999999998</v>
      </c>
      <c r="C2537">
        <v>-0.23</v>
      </c>
      <c r="D2537">
        <f t="shared" si="234"/>
        <v>4.500000000000004E-2</v>
      </c>
      <c r="E2537">
        <f t="shared" si="235"/>
        <v>0.26000000000000006</v>
      </c>
      <c r="F2537" s="24">
        <f t="shared" si="236"/>
        <v>-6.6217500000000068E-2</v>
      </c>
      <c r="G2537" s="24">
        <f t="shared" si="237"/>
        <v>0.22003800000000009</v>
      </c>
      <c r="H2537" s="24">
        <f t="shared" si="238"/>
        <v>3.9674999999999997E-3</v>
      </c>
      <c r="I2537" s="24">
        <f t="shared" si="239"/>
        <v>0.15778800000000004</v>
      </c>
    </row>
    <row r="2538" spans="1:9" x14ac:dyDescent="0.25">
      <c r="A2538">
        <v>126.8</v>
      </c>
      <c r="B2538">
        <v>0.28199999999999997</v>
      </c>
      <c r="C2538">
        <v>-0.13</v>
      </c>
      <c r="D2538">
        <f t="shared" si="234"/>
        <v>5.4000000000000048E-2</v>
      </c>
      <c r="E2538">
        <f t="shared" si="235"/>
        <v>0.26900000000000007</v>
      </c>
      <c r="F2538" s="24">
        <f t="shared" si="236"/>
        <v>-7.9461000000000073E-2</v>
      </c>
      <c r="G2538" s="24">
        <f t="shared" si="237"/>
        <v>0.2355350550000001</v>
      </c>
      <c r="H2538" s="24">
        <f t="shared" si="238"/>
        <v>1.2675000000000002E-3</v>
      </c>
      <c r="I2538" s="24">
        <f t="shared" si="239"/>
        <v>0.15734155500000005</v>
      </c>
    </row>
    <row r="2539" spans="1:9" x14ac:dyDescent="0.25">
      <c r="A2539">
        <v>126.85</v>
      </c>
      <c r="B2539">
        <v>0.27800000000000002</v>
      </c>
      <c r="C2539">
        <v>-0.01</v>
      </c>
      <c r="D2539">
        <f t="shared" si="234"/>
        <v>5.7999999999999996E-2</v>
      </c>
      <c r="E2539">
        <f t="shared" si="235"/>
        <v>0.27300000000000002</v>
      </c>
      <c r="F2539" s="24">
        <f t="shared" si="236"/>
        <v>-8.5346999999999992E-2</v>
      </c>
      <c r="G2539" s="24">
        <f t="shared" si="237"/>
        <v>0.24259189500000003</v>
      </c>
      <c r="H2539" s="24">
        <f t="shared" si="238"/>
        <v>7.5000000000000002E-6</v>
      </c>
      <c r="I2539" s="24">
        <f t="shared" si="239"/>
        <v>0.15725239500000004</v>
      </c>
    </row>
    <row r="2540" spans="1:9" x14ac:dyDescent="0.25">
      <c r="A2540">
        <v>126.9</v>
      </c>
      <c r="B2540">
        <v>0.28100000000000003</v>
      </c>
      <c r="C2540">
        <v>0.11</v>
      </c>
      <c r="D2540">
        <f t="shared" si="234"/>
        <v>5.4999999999999993E-2</v>
      </c>
      <c r="E2540">
        <f t="shared" si="235"/>
        <v>0.27</v>
      </c>
      <c r="F2540" s="24">
        <f t="shared" si="236"/>
        <v>-8.0932499999999991E-2</v>
      </c>
      <c r="G2540" s="24">
        <f t="shared" si="237"/>
        <v>0.23728950000000001</v>
      </c>
      <c r="H2540" s="24">
        <f t="shared" si="238"/>
        <v>9.0749999999999989E-4</v>
      </c>
      <c r="I2540" s="24">
        <f t="shared" si="239"/>
        <v>0.15726450000000003</v>
      </c>
    </row>
    <row r="2541" spans="1:9" x14ac:dyDescent="0.25">
      <c r="A2541">
        <v>126.95</v>
      </c>
      <c r="B2541">
        <v>0.28899999999999998</v>
      </c>
      <c r="C2541">
        <v>0.21</v>
      </c>
      <c r="D2541">
        <f t="shared" si="234"/>
        <v>4.7000000000000042E-2</v>
      </c>
      <c r="E2541">
        <f t="shared" si="235"/>
        <v>0.26200000000000007</v>
      </c>
      <c r="F2541" s="24">
        <f t="shared" si="236"/>
        <v>-6.9160500000000055E-2</v>
      </c>
      <c r="G2541" s="24">
        <f t="shared" si="237"/>
        <v>0.22343622000000013</v>
      </c>
      <c r="H2541" s="24">
        <f t="shared" si="238"/>
        <v>3.3074999999999992E-3</v>
      </c>
      <c r="I2541" s="24">
        <f t="shared" si="239"/>
        <v>0.15758322000000005</v>
      </c>
    </row>
    <row r="2542" spans="1:9" x14ac:dyDescent="0.25">
      <c r="A2542">
        <v>127</v>
      </c>
      <c r="B2542">
        <v>0.30199999999999999</v>
      </c>
      <c r="C2542">
        <v>0.3</v>
      </c>
      <c r="D2542">
        <f t="shared" si="234"/>
        <v>3.400000000000003E-2</v>
      </c>
      <c r="E2542">
        <f t="shared" si="235"/>
        <v>0.24900000000000005</v>
      </c>
      <c r="F2542" s="24">
        <f t="shared" si="236"/>
        <v>-5.0031000000000048E-2</v>
      </c>
      <c r="G2542" s="24">
        <f t="shared" si="237"/>
        <v>0.20181325500000008</v>
      </c>
      <c r="H2542" s="24">
        <f t="shared" si="238"/>
        <v>6.7499999999999999E-3</v>
      </c>
      <c r="I2542" s="24">
        <f t="shared" si="239"/>
        <v>0.15853225500000004</v>
      </c>
    </row>
    <row r="2543" spans="1:9" x14ac:dyDescent="0.25">
      <c r="A2543">
        <v>127.05</v>
      </c>
      <c r="B2543">
        <v>0.318</v>
      </c>
      <c r="C2543">
        <v>0.35</v>
      </c>
      <c r="D2543">
        <f t="shared" si="234"/>
        <v>1.8000000000000016E-2</v>
      </c>
      <c r="E2543">
        <f t="shared" si="235"/>
        <v>0.23300000000000004</v>
      </c>
      <c r="F2543" s="24">
        <f t="shared" si="236"/>
        <v>-2.6487000000000024E-2</v>
      </c>
      <c r="G2543" s="24">
        <f t="shared" si="237"/>
        <v>0.17671069500000006</v>
      </c>
      <c r="H2543" s="24">
        <f t="shared" si="238"/>
        <v>9.1874999999999978E-3</v>
      </c>
      <c r="I2543" s="24">
        <f t="shared" si="239"/>
        <v>0.15941119500000003</v>
      </c>
    </row>
    <row r="2544" spans="1:9" x14ac:dyDescent="0.25">
      <c r="A2544">
        <v>127.1</v>
      </c>
      <c r="B2544">
        <v>0.33700000000000002</v>
      </c>
      <c r="C2544">
        <v>0.36</v>
      </c>
      <c r="D2544">
        <f t="shared" si="234"/>
        <v>-1.0000000000000009E-3</v>
      </c>
      <c r="E2544">
        <f t="shared" si="235"/>
        <v>0.21400000000000002</v>
      </c>
      <c r="F2544" s="24">
        <f t="shared" si="236"/>
        <v>1.4715000000000012E-3</v>
      </c>
      <c r="G2544" s="24">
        <f t="shared" si="237"/>
        <v>0.14906598000000004</v>
      </c>
      <c r="H2544" s="24">
        <f t="shared" si="238"/>
        <v>9.7199999999999995E-3</v>
      </c>
      <c r="I2544" s="24">
        <f t="shared" si="239"/>
        <v>0.16025748000000006</v>
      </c>
    </row>
    <row r="2545" spans="1:9" x14ac:dyDescent="0.25">
      <c r="A2545">
        <v>127.15</v>
      </c>
      <c r="B2545">
        <v>0.35399999999999998</v>
      </c>
      <c r="C2545">
        <v>0.34</v>
      </c>
      <c r="D2545">
        <f t="shared" si="234"/>
        <v>-1.799999999999996E-2</v>
      </c>
      <c r="E2545">
        <f t="shared" si="235"/>
        <v>0.19700000000000006</v>
      </c>
      <c r="F2545" s="24">
        <f t="shared" si="236"/>
        <v>2.6486999999999945E-2</v>
      </c>
      <c r="G2545" s="24">
        <f t="shared" si="237"/>
        <v>0.12632329500000009</v>
      </c>
      <c r="H2545" s="24">
        <f t="shared" si="238"/>
        <v>8.6700000000000006E-3</v>
      </c>
      <c r="I2545" s="24">
        <f t="shared" si="239"/>
        <v>0.16148029500000005</v>
      </c>
    </row>
    <row r="2546" spans="1:9" x14ac:dyDescent="0.25">
      <c r="A2546">
        <v>127.2</v>
      </c>
      <c r="B2546">
        <v>0.37</v>
      </c>
      <c r="C2546">
        <v>0.28000000000000003</v>
      </c>
      <c r="D2546">
        <f t="shared" si="234"/>
        <v>-3.3999999999999975E-2</v>
      </c>
      <c r="E2546">
        <f t="shared" si="235"/>
        <v>0.18100000000000005</v>
      </c>
      <c r="F2546" s="24">
        <f t="shared" si="236"/>
        <v>5.0030999999999964E-2</v>
      </c>
      <c r="G2546" s="24">
        <f t="shared" si="237"/>
        <v>0.10663705500000006</v>
      </c>
      <c r="H2546" s="24">
        <f t="shared" si="238"/>
        <v>5.8800000000000007E-3</v>
      </c>
      <c r="I2546" s="24">
        <f t="shared" si="239"/>
        <v>0.16254805500000002</v>
      </c>
    </row>
    <row r="2547" spans="1:9" x14ac:dyDescent="0.25">
      <c r="A2547">
        <v>127.25</v>
      </c>
      <c r="B2547">
        <v>0.38300000000000001</v>
      </c>
      <c r="C2547">
        <v>0.19</v>
      </c>
      <c r="D2547">
        <f t="shared" si="234"/>
        <v>-4.6999999999999986E-2</v>
      </c>
      <c r="E2547">
        <f t="shared" si="235"/>
        <v>0.16800000000000004</v>
      </c>
      <c r="F2547" s="24">
        <f t="shared" si="236"/>
        <v>6.9160499999999972E-2</v>
      </c>
      <c r="G2547" s="24">
        <f t="shared" si="237"/>
        <v>9.186912000000004E-2</v>
      </c>
      <c r="H2547" s="24">
        <f t="shared" si="238"/>
        <v>2.7074999999999998E-3</v>
      </c>
      <c r="I2547" s="24">
        <f t="shared" si="239"/>
        <v>0.16373712000000001</v>
      </c>
    </row>
    <row r="2548" spans="1:9" x14ac:dyDescent="0.25">
      <c r="A2548">
        <v>127.3</v>
      </c>
      <c r="B2548">
        <v>0.39</v>
      </c>
      <c r="C2548">
        <v>0.08</v>
      </c>
      <c r="D2548">
        <f t="shared" si="234"/>
        <v>-5.3999999999999992E-2</v>
      </c>
      <c r="E2548">
        <f t="shared" si="235"/>
        <v>0.16100000000000003</v>
      </c>
      <c r="F2548" s="24">
        <f t="shared" si="236"/>
        <v>7.9460999999999976E-2</v>
      </c>
      <c r="G2548" s="24">
        <f t="shared" si="237"/>
        <v>8.4372855000000024E-2</v>
      </c>
      <c r="H2548" s="24">
        <f t="shared" si="238"/>
        <v>4.8000000000000001E-4</v>
      </c>
      <c r="I2548" s="24">
        <f t="shared" si="239"/>
        <v>0.16431385500000001</v>
      </c>
    </row>
    <row r="2549" spans="1:9" x14ac:dyDescent="0.25">
      <c r="A2549">
        <v>127.35</v>
      </c>
      <c r="B2549">
        <v>0.39100000000000001</v>
      </c>
      <c r="C2549">
        <v>-0.03</v>
      </c>
      <c r="D2549">
        <f t="shared" si="234"/>
        <v>-5.4999999999999993E-2</v>
      </c>
      <c r="E2549">
        <f t="shared" si="235"/>
        <v>0.16000000000000003</v>
      </c>
      <c r="F2549" s="24">
        <f t="shared" si="236"/>
        <v>8.0932499999999991E-2</v>
      </c>
      <c r="G2549" s="24">
        <f t="shared" si="237"/>
        <v>8.3328000000000041E-2</v>
      </c>
      <c r="H2549" s="24">
        <f t="shared" si="238"/>
        <v>6.7500000000000001E-5</v>
      </c>
      <c r="I2549" s="24">
        <f t="shared" si="239"/>
        <v>0.16432800000000003</v>
      </c>
    </row>
    <row r="2550" spans="1:9" x14ac:dyDescent="0.25">
      <c r="A2550">
        <v>127.4</v>
      </c>
      <c r="B2550">
        <v>0.38600000000000001</v>
      </c>
      <c r="C2550">
        <v>-0.15</v>
      </c>
      <c r="D2550">
        <f t="shared" si="234"/>
        <v>-4.9999999999999989E-2</v>
      </c>
      <c r="E2550">
        <f t="shared" si="235"/>
        <v>0.16500000000000004</v>
      </c>
      <c r="F2550" s="24">
        <f t="shared" si="236"/>
        <v>7.3574999999999988E-2</v>
      </c>
      <c r="G2550" s="24">
        <f t="shared" si="237"/>
        <v>8.861737500000004E-2</v>
      </c>
      <c r="H2550" s="24">
        <f t="shared" si="238"/>
        <v>1.6875E-3</v>
      </c>
      <c r="I2550" s="24">
        <f t="shared" si="239"/>
        <v>0.16387987500000004</v>
      </c>
    </row>
    <row r="2551" spans="1:9" x14ac:dyDescent="0.25">
      <c r="A2551">
        <v>127.45</v>
      </c>
      <c r="B2551">
        <v>0.376</v>
      </c>
      <c r="C2551">
        <v>-0.25</v>
      </c>
      <c r="D2551">
        <f t="shared" si="234"/>
        <v>-3.999999999999998E-2</v>
      </c>
      <c r="E2551">
        <f t="shared" si="235"/>
        <v>0.17500000000000004</v>
      </c>
      <c r="F2551" s="24">
        <f t="shared" si="236"/>
        <v>5.8859999999999968E-2</v>
      </c>
      <c r="G2551" s="24">
        <f t="shared" si="237"/>
        <v>9.9684375000000047E-2</v>
      </c>
      <c r="H2551" s="24">
        <f t="shared" si="238"/>
        <v>4.6874999999999998E-3</v>
      </c>
      <c r="I2551" s="24">
        <f t="shared" si="239"/>
        <v>0.16323187500000003</v>
      </c>
    </row>
    <row r="2552" spans="1:9" x14ac:dyDescent="0.25">
      <c r="A2552">
        <v>127.5</v>
      </c>
      <c r="B2552">
        <v>0.36199999999999999</v>
      </c>
      <c r="C2552">
        <v>-0.32</v>
      </c>
      <c r="D2552">
        <f t="shared" si="234"/>
        <v>-2.5999999999999968E-2</v>
      </c>
      <c r="E2552">
        <f t="shared" si="235"/>
        <v>0.18900000000000006</v>
      </c>
      <c r="F2552" s="24">
        <f t="shared" si="236"/>
        <v>3.8258999999999953E-2</v>
      </c>
      <c r="G2552" s="24">
        <f t="shared" si="237"/>
        <v>0.11627185500000008</v>
      </c>
      <c r="H2552" s="24">
        <f t="shared" si="238"/>
        <v>7.6800000000000002E-3</v>
      </c>
      <c r="I2552" s="24">
        <f t="shared" si="239"/>
        <v>0.16221085500000001</v>
      </c>
    </row>
    <row r="2553" spans="1:9" x14ac:dyDescent="0.25">
      <c r="A2553">
        <v>127.55</v>
      </c>
      <c r="B2553">
        <v>0.34399999999999997</v>
      </c>
      <c r="C2553">
        <v>-0.36</v>
      </c>
      <c r="D2553">
        <f t="shared" si="234"/>
        <v>-7.9999999999999516E-3</v>
      </c>
      <c r="E2553">
        <f t="shared" si="235"/>
        <v>0.20700000000000007</v>
      </c>
      <c r="F2553" s="24">
        <f t="shared" si="236"/>
        <v>1.177199999999993E-2</v>
      </c>
      <c r="G2553" s="24">
        <f t="shared" si="237"/>
        <v>0.13947349500000011</v>
      </c>
      <c r="H2553" s="24">
        <f t="shared" si="238"/>
        <v>9.7199999999999995E-3</v>
      </c>
      <c r="I2553" s="24">
        <f t="shared" si="239"/>
        <v>0.16096549500000004</v>
      </c>
    </row>
    <row r="2554" spans="1:9" x14ac:dyDescent="0.25">
      <c r="A2554">
        <v>127.6</v>
      </c>
      <c r="B2554">
        <v>0.32600000000000001</v>
      </c>
      <c r="C2554">
        <v>-0.36</v>
      </c>
      <c r="D2554">
        <f t="shared" si="234"/>
        <v>1.0000000000000009E-2</v>
      </c>
      <c r="E2554">
        <f t="shared" si="235"/>
        <v>0.22500000000000003</v>
      </c>
      <c r="F2554" s="24">
        <f t="shared" si="236"/>
        <v>-1.4715000000000015E-2</v>
      </c>
      <c r="G2554" s="24">
        <f t="shared" si="237"/>
        <v>0.16478437500000004</v>
      </c>
      <c r="H2554" s="24">
        <f t="shared" si="238"/>
        <v>9.7199999999999995E-3</v>
      </c>
      <c r="I2554" s="24">
        <f t="shared" si="239"/>
        <v>0.15978937500000004</v>
      </c>
    </row>
    <row r="2555" spans="1:9" x14ac:dyDescent="0.25">
      <c r="A2555">
        <v>127.65</v>
      </c>
      <c r="B2555">
        <v>0.309</v>
      </c>
      <c r="C2555">
        <v>-0.32</v>
      </c>
      <c r="D2555">
        <f t="shared" si="234"/>
        <v>2.7000000000000024E-2</v>
      </c>
      <c r="E2555">
        <f t="shared" si="235"/>
        <v>0.24200000000000005</v>
      </c>
      <c r="F2555" s="24">
        <f t="shared" si="236"/>
        <v>-3.9730500000000037E-2</v>
      </c>
      <c r="G2555" s="24">
        <f t="shared" si="237"/>
        <v>0.19062582000000008</v>
      </c>
      <c r="H2555" s="24">
        <f t="shared" si="238"/>
        <v>7.6800000000000002E-3</v>
      </c>
      <c r="I2555" s="24">
        <f t="shared" si="239"/>
        <v>0.15857532000000005</v>
      </c>
    </row>
    <row r="2556" spans="1:9" x14ac:dyDescent="0.25">
      <c r="A2556">
        <v>127.7</v>
      </c>
      <c r="B2556">
        <v>0.29399999999999998</v>
      </c>
      <c r="C2556">
        <v>-0.25</v>
      </c>
      <c r="D2556">
        <f t="shared" si="234"/>
        <v>4.2000000000000037E-2</v>
      </c>
      <c r="E2556">
        <f t="shared" si="235"/>
        <v>0.25700000000000006</v>
      </c>
      <c r="F2556" s="24">
        <f t="shared" si="236"/>
        <v>-6.1803000000000052E-2</v>
      </c>
      <c r="G2556" s="24">
        <f t="shared" si="237"/>
        <v>0.21498949500000011</v>
      </c>
      <c r="H2556" s="24">
        <f t="shared" si="238"/>
        <v>4.6874999999999998E-3</v>
      </c>
      <c r="I2556" s="24">
        <f t="shared" si="239"/>
        <v>0.15787399500000007</v>
      </c>
    </row>
    <row r="2557" spans="1:9" x14ac:dyDescent="0.25">
      <c r="A2557">
        <v>127.75</v>
      </c>
      <c r="B2557">
        <v>0.28399999999999997</v>
      </c>
      <c r="C2557">
        <v>-0.15</v>
      </c>
      <c r="D2557">
        <f t="shared" si="234"/>
        <v>5.2000000000000046E-2</v>
      </c>
      <c r="E2557">
        <f t="shared" si="235"/>
        <v>0.26700000000000007</v>
      </c>
      <c r="F2557" s="24">
        <f t="shared" si="236"/>
        <v>-7.6518000000000072E-2</v>
      </c>
      <c r="G2557" s="24">
        <f t="shared" si="237"/>
        <v>0.23204569500000011</v>
      </c>
      <c r="H2557" s="24">
        <f t="shared" si="238"/>
        <v>1.6875E-3</v>
      </c>
      <c r="I2557" s="24">
        <f t="shared" si="239"/>
        <v>0.15721519500000003</v>
      </c>
    </row>
    <row r="2558" spans="1:9" x14ac:dyDescent="0.25">
      <c r="A2558">
        <v>127.8</v>
      </c>
      <c r="B2558">
        <v>0.27900000000000003</v>
      </c>
      <c r="C2558">
        <v>-0.04</v>
      </c>
      <c r="D2558">
        <f t="shared" si="234"/>
        <v>5.6999999999999995E-2</v>
      </c>
      <c r="E2558">
        <f t="shared" si="235"/>
        <v>0.27200000000000002</v>
      </c>
      <c r="F2558" s="24">
        <f t="shared" si="236"/>
        <v>-8.3875499999999992E-2</v>
      </c>
      <c r="G2558" s="24">
        <f t="shared" si="237"/>
        <v>0.24081792000000002</v>
      </c>
      <c r="H2558" s="24">
        <f t="shared" si="238"/>
        <v>1.2E-4</v>
      </c>
      <c r="I2558" s="24">
        <f t="shared" si="239"/>
        <v>0.15706242000000004</v>
      </c>
    </row>
    <row r="2559" spans="1:9" x14ac:dyDescent="0.25">
      <c r="A2559">
        <v>127.85</v>
      </c>
      <c r="B2559">
        <v>0.28000000000000003</v>
      </c>
      <c r="C2559">
        <v>0.08</v>
      </c>
      <c r="D2559">
        <f t="shared" si="234"/>
        <v>5.5999999999999994E-2</v>
      </c>
      <c r="E2559">
        <f t="shared" si="235"/>
        <v>0.27100000000000002</v>
      </c>
      <c r="F2559" s="24">
        <f t="shared" si="236"/>
        <v>-8.2404000000000005E-2</v>
      </c>
      <c r="G2559" s="24">
        <f t="shared" si="237"/>
        <v>0.23905045500000002</v>
      </c>
      <c r="H2559" s="24">
        <f t="shared" si="238"/>
        <v>4.8000000000000001E-4</v>
      </c>
      <c r="I2559" s="24">
        <f t="shared" si="239"/>
        <v>0.15712645500000003</v>
      </c>
    </row>
    <row r="2560" spans="1:9" x14ac:dyDescent="0.25">
      <c r="A2560">
        <v>127.9</v>
      </c>
      <c r="B2560">
        <v>0.28699999999999998</v>
      </c>
      <c r="C2560">
        <v>0.19</v>
      </c>
      <c r="D2560">
        <f t="shared" si="234"/>
        <v>4.9000000000000044E-2</v>
      </c>
      <c r="E2560">
        <f t="shared" si="235"/>
        <v>0.26400000000000007</v>
      </c>
      <c r="F2560" s="24">
        <f t="shared" si="236"/>
        <v>-7.2103500000000056E-2</v>
      </c>
      <c r="G2560" s="24">
        <f t="shared" si="237"/>
        <v>0.22686048000000011</v>
      </c>
      <c r="H2560" s="24">
        <f t="shared" si="238"/>
        <v>2.7074999999999998E-3</v>
      </c>
      <c r="I2560" s="24">
        <f t="shared" si="239"/>
        <v>0.15746448000000005</v>
      </c>
    </row>
    <row r="2561" spans="1:9" x14ac:dyDescent="0.25">
      <c r="A2561">
        <v>127.95</v>
      </c>
      <c r="B2561">
        <v>0.29899999999999999</v>
      </c>
      <c r="C2561">
        <v>0.27</v>
      </c>
      <c r="D2561">
        <f t="shared" si="234"/>
        <v>3.7000000000000033E-2</v>
      </c>
      <c r="E2561">
        <f t="shared" si="235"/>
        <v>0.25200000000000006</v>
      </c>
      <c r="F2561" s="24">
        <f t="shared" si="236"/>
        <v>-5.4445500000000049E-2</v>
      </c>
      <c r="G2561" s="24">
        <f t="shared" si="237"/>
        <v>0.20670552000000009</v>
      </c>
      <c r="H2561" s="24">
        <f t="shared" si="238"/>
        <v>5.4675000000000001E-3</v>
      </c>
      <c r="I2561" s="24">
        <f t="shared" si="239"/>
        <v>0.15772752000000007</v>
      </c>
    </row>
    <row r="2562" spans="1:9" x14ac:dyDescent="0.25">
      <c r="A2562">
        <v>128</v>
      </c>
      <c r="B2562">
        <v>0.314</v>
      </c>
      <c r="C2562">
        <v>0.33</v>
      </c>
      <c r="D2562">
        <f t="shared" si="234"/>
        <v>2.200000000000002E-2</v>
      </c>
      <c r="E2562">
        <f t="shared" si="235"/>
        <v>0.23700000000000004</v>
      </c>
      <c r="F2562" s="24">
        <f t="shared" si="236"/>
        <v>-3.2373000000000034E-2</v>
      </c>
      <c r="G2562" s="24">
        <f t="shared" si="237"/>
        <v>0.18283009500000005</v>
      </c>
      <c r="H2562" s="24">
        <f t="shared" si="238"/>
        <v>8.1675000000000011E-3</v>
      </c>
      <c r="I2562" s="24">
        <f t="shared" si="239"/>
        <v>0.15862459500000001</v>
      </c>
    </row>
    <row r="2563" spans="1:9" x14ac:dyDescent="0.25">
      <c r="A2563">
        <v>128.05000000000001</v>
      </c>
      <c r="B2563">
        <v>0.33200000000000002</v>
      </c>
      <c r="C2563">
        <v>0.36</v>
      </c>
      <c r="D2563">
        <f t="shared" ref="D2563:D2626" si="240">springEq - B2563</f>
        <v>4.0000000000000036E-3</v>
      </c>
      <c r="E2563">
        <f t="shared" ref="E2563:E2626" si="241">springNs - B2563</f>
        <v>0.21900000000000003</v>
      </c>
      <c r="F2563" s="24">
        <f t="shared" ref="F2563:F2626" si="242">D2563*massPrev*gravity</f>
        <v>-5.8860000000000049E-3</v>
      </c>
      <c r="G2563" s="24">
        <f t="shared" ref="G2563:G2626" si="243">POWER(E2563,2)*0.5*springConst</f>
        <v>0.15611305500000003</v>
      </c>
      <c r="H2563" s="24">
        <f t="shared" ref="H2563:H2626" si="244">POWER(C2563,2)*0.5*massPrev</f>
        <v>9.7199999999999995E-3</v>
      </c>
      <c r="I2563" s="24">
        <f t="shared" si="239"/>
        <v>0.15994705500000003</v>
      </c>
    </row>
    <row r="2564" spans="1:9" x14ac:dyDescent="0.25">
      <c r="A2564">
        <v>128.1</v>
      </c>
      <c r="B2564">
        <v>0.35</v>
      </c>
      <c r="C2564">
        <v>0.35</v>
      </c>
      <c r="D2564">
        <f t="shared" si="240"/>
        <v>-1.3999999999999957E-2</v>
      </c>
      <c r="E2564">
        <f t="shared" si="241"/>
        <v>0.20100000000000007</v>
      </c>
      <c r="F2564" s="24">
        <f t="shared" si="242"/>
        <v>2.0600999999999935E-2</v>
      </c>
      <c r="G2564" s="24">
        <f t="shared" si="243"/>
        <v>0.13150525500000007</v>
      </c>
      <c r="H2564" s="24">
        <f t="shared" si="244"/>
        <v>9.1874999999999978E-3</v>
      </c>
      <c r="I2564" s="24">
        <f t="shared" ref="I2564:I2627" si="245">F2564+G2564+H2564</f>
        <v>0.16129375499999998</v>
      </c>
    </row>
    <row r="2565" spans="1:9" x14ac:dyDescent="0.25">
      <c r="A2565">
        <v>128.15</v>
      </c>
      <c r="B2565">
        <v>0.36699999999999999</v>
      </c>
      <c r="C2565">
        <v>0.3</v>
      </c>
      <c r="D2565">
        <f t="shared" si="240"/>
        <v>-3.0999999999999972E-2</v>
      </c>
      <c r="E2565">
        <f t="shared" si="241"/>
        <v>0.18400000000000005</v>
      </c>
      <c r="F2565" s="24">
        <f t="shared" si="242"/>
        <v>4.5616499999999956E-2</v>
      </c>
      <c r="G2565" s="24">
        <f t="shared" si="243"/>
        <v>0.11020128000000005</v>
      </c>
      <c r="H2565" s="24">
        <f t="shared" si="244"/>
        <v>6.7499999999999999E-3</v>
      </c>
      <c r="I2565" s="24">
        <f t="shared" si="245"/>
        <v>0.16256778000000002</v>
      </c>
    </row>
    <row r="2566" spans="1:9" x14ac:dyDescent="0.25">
      <c r="A2566">
        <v>128.19999999999999</v>
      </c>
      <c r="B2566">
        <v>0.38</v>
      </c>
      <c r="C2566">
        <v>0.21</v>
      </c>
      <c r="D2566">
        <f t="shared" si="240"/>
        <v>-4.3999999999999984E-2</v>
      </c>
      <c r="E2566">
        <f t="shared" si="241"/>
        <v>0.17100000000000004</v>
      </c>
      <c r="F2566" s="24">
        <f t="shared" si="242"/>
        <v>6.4745999999999984E-2</v>
      </c>
      <c r="G2566" s="24">
        <f t="shared" si="243"/>
        <v>9.5179455000000038E-2</v>
      </c>
      <c r="H2566" s="24">
        <f t="shared" si="244"/>
        <v>3.3074999999999992E-3</v>
      </c>
      <c r="I2566" s="24">
        <f t="shared" si="245"/>
        <v>0.16323295500000001</v>
      </c>
    </row>
    <row r="2567" spans="1:9" x14ac:dyDescent="0.25">
      <c r="A2567">
        <v>128.25</v>
      </c>
      <c r="B2567">
        <v>0.38800000000000001</v>
      </c>
      <c r="C2567">
        <v>0.11</v>
      </c>
      <c r="D2567">
        <f t="shared" si="240"/>
        <v>-5.1999999999999991E-2</v>
      </c>
      <c r="E2567">
        <f t="shared" si="241"/>
        <v>0.16300000000000003</v>
      </c>
      <c r="F2567" s="24">
        <f t="shared" si="242"/>
        <v>7.6517999999999989E-2</v>
      </c>
      <c r="G2567" s="24">
        <f t="shared" si="243"/>
        <v>8.6482095000000023E-2</v>
      </c>
      <c r="H2567" s="24">
        <f t="shared" si="244"/>
        <v>9.0749999999999989E-4</v>
      </c>
      <c r="I2567" s="24">
        <f t="shared" si="245"/>
        <v>0.16390759500000002</v>
      </c>
    </row>
    <row r="2568" spans="1:9" x14ac:dyDescent="0.25">
      <c r="A2568">
        <v>128.30000000000001</v>
      </c>
      <c r="B2568">
        <v>0.39100000000000001</v>
      </c>
      <c r="C2568">
        <v>-0.01</v>
      </c>
      <c r="D2568">
        <f t="shared" si="240"/>
        <v>-5.4999999999999993E-2</v>
      </c>
      <c r="E2568">
        <f t="shared" si="241"/>
        <v>0.16000000000000003</v>
      </c>
      <c r="F2568" s="24">
        <f t="shared" si="242"/>
        <v>8.0932499999999991E-2</v>
      </c>
      <c r="G2568" s="24">
        <f t="shared" si="243"/>
        <v>8.3328000000000041E-2</v>
      </c>
      <c r="H2568" s="24">
        <f t="shared" si="244"/>
        <v>7.5000000000000002E-6</v>
      </c>
      <c r="I2568" s="24">
        <f t="shared" si="245"/>
        <v>0.16426800000000003</v>
      </c>
    </row>
    <row r="2569" spans="1:9" x14ac:dyDescent="0.25">
      <c r="A2569">
        <v>128.35</v>
      </c>
      <c r="B2569">
        <v>0.38800000000000001</v>
      </c>
      <c r="C2569">
        <v>-0.12</v>
      </c>
      <c r="D2569">
        <f t="shared" si="240"/>
        <v>-5.1999999999999991E-2</v>
      </c>
      <c r="E2569">
        <f t="shared" si="241"/>
        <v>0.16300000000000003</v>
      </c>
      <c r="F2569" s="24">
        <f t="shared" si="242"/>
        <v>7.6517999999999989E-2</v>
      </c>
      <c r="G2569" s="24">
        <f t="shared" si="243"/>
        <v>8.6482095000000023E-2</v>
      </c>
      <c r="H2569" s="24">
        <f t="shared" si="244"/>
        <v>1.08E-3</v>
      </c>
      <c r="I2569" s="24">
        <f t="shared" si="245"/>
        <v>0.16408009500000001</v>
      </c>
    </row>
    <row r="2570" spans="1:9" x14ac:dyDescent="0.25">
      <c r="A2570">
        <v>128.4</v>
      </c>
      <c r="B2570">
        <v>0.379</v>
      </c>
      <c r="C2570">
        <v>-0.23</v>
      </c>
      <c r="D2570">
        <f t="shared" si="240"/>
        <v>-4.2999999999999983E-2</v>
      </c>
      <c r="E2570">
        <f t="shared" si="241"/>
        <v>0.17200000000000004</v>
      </c>
      <c r="F2570" s="24">
        <f t="shared" si="242"/>
        <v>6.3274499999999984E-2</v>
      </c>
      <c r="G2570" s="24">
        <f t="shared" si="243"/>
        <v>9.6295920000000035E-2</v>
      </c>
      <c r="H2570" s="24">
        <f t="shared" si="244"/>
        <v>3.9674999999999997E-3</v>
      </c>
      <c r="I2570" s="24">
        <f t="shared" si="245"/>
        <v>0.16353792000000003</v>
      </c>
    </row>
    <row r="2571" spans="1:9" x14ac:dyDescent="0.25">
      <c r="A2571">
        <v>128.44999999999999</v>
      </c>
      <c r="B2571">
        <v>0.36499999999999999</v>
      </c>
      <c r="C2571">
        <v>-0.31</v>
      </c>
      <c r="D2571">
        <f t="shared" si="240"/>
        <v>-2.899999999999997E-2</v>
      </c>
      <c r="E2571">
        <f t="shared" si="241"/>
        <v>0.18600000000000005</v>
      </c>
      <c r="F2571" s="24">
        <f t="shared" si="242"/>
        <v>4.2673499999999955E-2</v>
      </c>
      <c r="G2571" s="24">
        <f t="shared" si="243"/>
        <v>0.11260998000000007</v>
      </c>
      <c r="H2571" s="24">
        <f t="shared" si="244"/>
        <v>7.2075000000000004E-3</v>
      </c>
      <c r="I2571" s="24">
        <f t="shared" si="245"/>
        <v>0.16249098000000003</v>
      </c>
    </row>
    <row r="2572" spans="1:9" x14ac:dyDescent="0.25">
      <c r="A2572">
        <v>128.5</v>
      </c>
      <c r="B2572">
        <v>0.34799999999999998</v>
      </c>
      <c r="C2572">
        <v>-0.35</v>
      </c>
      <c r="D2572">
        <f t="shared" si="240"/>
        <v>-1.1999999999999955E-2</v>
      </c>
      <c r="E2572">
        <f t="shared" si="241"/>
        <v>0.20300000000000007</v>
      </c>
      <c r="F2572" s="24">
        <f t="shared" si="242"/>
        <v>1.7657999999999934E-2</v>
      </c>
      <c r="G2572" s="24">
        <f t="shared" si="243"/>
        <v>0.1341352950000001</v>
      </c>
      <c r="H2572" s="24">
        <f t="shared" si="244"/>
        <v>9.1874999999999978E-3</v>
      </c>
      <c r="I2572" s="24">
        <f t="shared" si="245"/>
        <v>0.16098079500000001</v>
      </c>
    </row>
    <row r="2573" spans="1:9" x14ac:dyDescent="0.25">
      <c r="A2573">
        <v>128.55000000000001</v>
      </c>
      <c r="B2573">
        <v>0.33</v>
      </c>
      <c r="C2573">
        <v>-0.36</v>
      </c>
      <c r="D2573">
        <f t="shared" si="240"/>
        <v>6.0000000000000053E-3</v>
      </c>
      <c r="E2573">
        <f t="shared" si="241"/>
        <v>0.22100000000000003</v>
      </c>
      <c r="F2573" s="24">
        <f t="shared" si="242"/>
        <v>-8.829000000000007E-3</v>
      </c>
      <c r="G2573" s="24">
        <f t="shared" si="243"/>
        <v>0.15897745500000005</v>
      </c>
      <c r="H2573" s="24">
        <f t="shared" si="244"/>
        <v>9.7199999999999995E-3</v>
      </c>
      <c r="I2573" s="24">
        <f t="shared" si="245"/>
        <v>0.15986845500000005</v>
      </c>
    </row>
    <row r="2574" spans="1:9" x14ac:dyDescent="0.25">
      <c r="A2574">
        <v>128.6</v>
      </c>
      <c r="B2574">
        <v>0.312</v>
      </c>
      <c r="C2574">
        <v>-0.33</v>
      </c>
      <c r="D2574">
        <f t="shared" si="240"/>
        <v>2.4000000000000021E-2</v>
      </c>
      <c r="E2574">
        <f t="shared" si="241"/>
        <v>0.23900000000000005</v>
      </c>
      <c r="F2574" s="24">
        <f t="shared" si="242"/>
        <v>-3.5316000000000028E-2</v>
      </c>
      <c r="G2574" s="24">
        <f t="shared" si="243"/>
        <v>0.18592885500000006</v>
      </c>
      <c r="H2574" s="24">
        <f t="shared" si="244"/>
        <v>8.1675000000000011E-3</v>
      </c>
      <c r="I2574" s="24">
        <f t="shared" si="245"/>
        <v>0.15878035500000004</v>
      </c>
    </row>
    <row r="2575" spans="1:9" x14ac:dyDescent="0.25">
      <c r="A2575">
        <v>128.65</v>
      </c>
      <c r="B2575">
        <v>0.29699999999999999</v>
      </c>
      <c r="C2575">
        <v>-0.26</v>
      </c>
      <c r="D2575">
        <f t="shared" si="240"/>
        <v>3.9000000000000035E-2</v>
      </c>
      <c r="E2575">
        <f t="shared" si="241"/>
        <v>0.25400000000000006</v>
      </c>
      <c r="F2575" s="24">
        <f t="shared" si="242"/>
        <v>-5.7388500000000058E-2</v>
      </c>
      <c r="G2575" s="24">
        <f t="shared" si="243"/>
        <v>0.2099995800000001</v>
      </c>
      <c r="H2575" s="24">
        <f t="shared" si="244"/>
        <v>5.0700000000000007E-3</v>
      </c>
      <c r="I2575" s="24">
        <f t="shared" si="245"/>
        <v>0.15768108000000003</v>
      </c>
    </row>
    <row r="2576" spans="1:9" x14ac:dyDescent="0.25">
      <c r="A2576">
        <v>128.69999999999999</v>
      </c>
      <c r="B2576">
        <v>0.28599999999999998</v>
      </c>
      <c r="C2576">
        <v>-0.17</v>
      </c>
      <c r="D2576">
        <f t="shared" si="240"/>
        <v>5.0000000000000044E-2</v>
      </c>
      <c r="E2576">
        <f t="shared" si="241"/>
        <v>0.26500000000000007</v>
      </c>
      <c r="F2576" s="24">
        <f t="shared" si="242"/>
        <v>-7.3575000000000071E-2</v>
      </c>
      <c r="G2576" s="24">
        <f t="shared" si="243"/>
        <v>0.22858237500000012</v>
      </c>
      <c r="H2576" s="24">
        <f t="shared" si="244"/>
        <v>2.1675000000000002E-3</v>
      </c>
      <c r="I2576" s="24">
        <f t="shared" si="245"/>
        <v>0.15717487500000005</v>
      </c>
    </row>
    <row r="2577" spans="1:9" x14ac:dyDescent="0.25">
      <c r="A2577">
        <v>128.75</v>
      </c>
      <c r="B2577">
        <v>0.28000000000000003</v>
      </c>
      <c r="C2577">
        <v>-0.06</v>
      </c>
      <c r="D2577">
        <f t="shared" si="240"/>
        <v>5.5999999999999994E-2</v>
      </c>
      <c r="E2577">
        <f t="shared" si="241"/>
        <v>0.27100000000000002</v>
      </c>
      <c r="F2577" s="24">
        <f t="shared" si="242"/>
        <v>-8.2404000000000005E-2</v>
      </c>
      <c r="G2577" s="24">
        <f t="shared" si="243"/>
        <v>0.23905045500000002</v>
      </c>
      <c r="H2577" s="24">
        <f t="shared" si="244"/>
        <v>2.7E-4</v>
      </c>
      <c r="I2577" s="24">
        <f t="shared" si="245"/>
        <v>0.15691645500000001</v>
      </c>
    </row>
    <row r="2578" spans="1:9" x14ac:dyDescent="0.25">
      <c r="A2578">
        <v>128.80000000000001</v>
      </c>
      <c r="B2578">
        <v>0.28000000000000003</v>
      </c>
      <c r="C2578">
        <v>0.05</v>
      </c>
      <c r="D2578">
        <f t="shared" si="240"/>
        <v>5.5999999999999994E-2</v>
      </c>
      <c r="E2578">
        <f t="shared" si="241"/>
        <v>0.27100000000000002</v>
      </c>
      <c r="F2578" s="24">
        <f t="shared" si="242"/>
        <v>-8.2404000000000005E-2</v>
      </c>
      <c r="G2578" s="24">
        <f t="shared" si="243"/>
        <v>0.23905045500000002</v>
      </c>
      <c r="H2578" s="24">
        <f t="shared" si="244"/>
        <v>1.8750000000000003E-4</v>
      </c>
      <c r="I2578" s="24">
        <f t="shared" si="245"/>
        <v>0.15683395500000002</v>
      </c>
    </row>
    <row r="2579" spans="1:9" x14ac:dyDescent="0.25">
      <c r="A2579">
        <v>128.85</v>
      </c>
      <c r="B2579">
        <v>0.28499999999999998</v>
      </c>
      <c r="C2579">
        <v>0.16</v>
      </c>
      <c r="D2579">
        <f t="shared" si="240"/>
        <v>5.1000000000000045E-2</v>
      </c>
      <c r="E2579">
        <f t="shared" si="241"/>
        <v>0.26600000000000007</v>
      </c>
      <c r="F2579" s="24">
        <f t="shared" si="242"/>
        <v>-7.5046500000000071E-2</v>
      </c>
      <c r="G2579" s="24">
        <f t="shared" si="243"/>
        <v>0.23031078000000013</v>
      </c>
      <c r="H2579" s="24">
        <f t="shared" si="244"/>
        <v>1.92E-3</v>
      </c>
      <c r="I2579" s="24">
        <f t="shared" si="245"/>
        <v>0.15718428000000007</v>
      </c>
    </row>
    <row r="2580" spans="1:9" x14ac:dyDescent="0.25">
      <c r="A2580">
        <v>128.9</v>
      </c>
      <c r="B2580">
        <v>0.29599999999999999</v>
      </c>
      <c r="C2580">
        <v>0.26</v>
      </c>
      <c r="D2580">
        <f t="shared" si="240"/>
        <v>4.0000000000000036E-2</v>
      </c>
      <c r="E2580">
        <f t="shared" si="241"/>
        <v>0.25500000000000006</v>
      </c>
      <c r="F2580" s="24">
        <f t="shared" si="242"/>
        <v>-5.8860000000000058E-2</v>
      </c>
      <c r="G2580" s="24">
        <f t="shared" si="243"/>
        <v>0.21165637500000009</v>
      </c>
      <c r="H2580" s="24">
        <f t="shared" si="244"/>
        <v>5.0700000000000007E-3</v>
      </c>
      <c r="I2580" s="24">
        <f t="shared" si="245"/>
        <v>0.15786637500000003</v>
      </c>
    </row>
    <row r="2581" spans="1:9" x14ac:dyDescent="0.25">
      <c r="A2581">
        <v>128.94999999999999</v>
      </c>
      <c r="B2581">
        <v>0.311</v>
      </c>
      <c r="C2581">
        <v>0.32</v>
      </c>
      <c r="D2581">
        <f t="shared" si="240"/>
        <v>2.5000000000000022E-2</v>
      </c>
      <c r="E2581">
        <f t="shared" si="241"/>
        <v>0.24000000000000005</v>
      </c>
      <c r="F2581" s="24">
        <f t="shared" si="242"/>
        <v>-3.6787500000000035E-2</v>
      </c>
      <c r="G2581" s="24">
        <f t="shared" si="243"/>
        <v>0.18748800000000004</v>
      </c>
      <c r="H2581" s="24">
        <f t="shared" si="244"/>
        <v>7.6800000000000002E-3</v>
      </c>
      <c r="I2581" s="24">
        <f t="shared" si="245"/>
        <v>0.15838050000000001</v>
      </c>
    </row>
    <row r="2582" spans="1:9" x14ac:dyDescent="0.25">
      <c r="A2582">
        <v>129</v>
      </c>
      <c r="B2582">
        <v>0.32800000000000001</v>
      </c>
      <c r="C2582">
        <v>0.36</v>
      </c>
      <c r="D2582">
        <f t="shared" si="240"/>
        <v>8.0000000000000071E-3</v>
      </c>
      <c r="E2582">
        <f t="shared" si="241"/>
        <v>0.22300000000000003</v>
      </c>
      <c r="F2582" s="24">
        <f t="shared" si="242"/>
        <v>-1.177200000000001E-2</v>
      </c>
      <c r="G2582" s="24">
        <f t="shared" si="243"/>
        <v>0.16186789500000004</v>
      </c>
      <c r="H2582" s="24">
        <f t="shared" si="244"/>
        <v>9.7199999999999995E-3</v>
      </c>
      <c r="I2582" s="24">
        <f t="shared" si="245"/>
        <v>0.15981589500000004</v>
      </c>
    </row>
    <row r="2583" spans="1:9" x14ac:dyDescent="0.25">
      <c r="A2583">
        <v>129.05000000000001</v>
      </c>
      <c r="B2583">
        <v>0.34699999999999998</v>
      </c>
      <c r="C2583">
        <v>0.35</v>
      </c>
      <c r="D2583">
        <f t="shared" si="240"/>
        <v>-1.0999999999999954E-2</v>
      </c>
      <c r="E2583">
        <f t="shared" si="241"/>
        <v>0.20400000000000007</v>
      </c>
      <c r="F2583" s="24">
        <f t="shared" si="242"/>
        <v>1.6186499999999934E-2</v>
      </c>
      <c r="G2583" s="24">
        <f t="shared" si="243"/>
        <v>0.13546008000000009</v>
      </c>
      <c r="H2583" s="24">
        <f t="shared" si="244"/>
        <v>9.1874999999999978E-3</v>
      </c>
      <c r="I2583" s="24">
        <f t="shared" si="245"/>
        <v>0.16083408000000002</v>
      </c>
    </row>
    <row r="2584" spans="1:9" x14ac:dyDescent="0.25">
      <c r="A2584">
        <v>129.1</v>
      </c>
      <c r="B2584">
        <v>0.36299999999999999</v>
      </c>
      <c r="C2584">
        <v>0.31</v>
      </c>
      <c r="D2584">
        <f t="shared" si="240"/>
        <v>-2.6999999999999968E-2</v>
      </c>
      <c r="E2584">
        <f t="shared" si="241"/>
        <v>0.18800000000000006</v>
      </c>
      <c r="F2584" s="24">
        <f t="shared" si="242"/>
        <v>3.973049999999996E-2</v>
      </c>
      <c r="G2584" s="24">
        <f t="shared" si="243"/>
        <v>0.11504472000000006</v>
      </c>
      <c r="H2584" s="24">
        <f t="shared" si="244"/>
        <v>7.2075000000000004E-3</v>
      </c>
      <c r="I2584" s="24">
        <f t="shared" si="245"/>
        <v>0.16198272000000002</v>
      </c>
    </row>
    <row r="2585" spans="1:9" x14ac:dyDescent="0.25">
      <c r="A2585">
        <v>129.15</v>
      </c>
      <c r="B2585">
        <v>0.377</v>
      </c>
      <c r="C2585">
        <v>0.23</v>
      </c>
      <c r="D2585">
        <f t="shared" si="240"/>
        <v>-4.0999999999999981E-2</v>
      </c>
      <c r="E2585">
        <f t="shared" si="241"/>
        <v>0.17400000000000004</v>
      </c>
      <c r="F2585" s="24">
        <f t="shared" si="242"/>
        <v>6.0331499999999968E-2</v>
      </c>
      <c r="G2585" s="24">
        <f t="shared" si="243"/>
        <v>9.8548380000000046E-2</v>
      </c>
      <c r="H2585" s="24">
        <f t="shared" si="244"/>
        <v>3.9674999999999997E-3</v>
      </c>
      <c r="I2585" s="24">
        <f t="shared" si="245"/>
        <v>0.16284738000000004</v>
      </c>
    </row>
    <row r="2586" spans="1:9" x14ac:dyDescent="0.25">
      <c r="A2586">
        <v>129.19999999999999</v>
      </c>
      <c r="B2586">
        <v>0.38700000000000001</v>
      </c>
      <c r="C2586">
        <v>0.13</v>
      </c>
      <c r="D2586">
        <f t="shared" si="240"/>
        <v>-5.099999999999999E-2</v>
      </c>
      <c r="E2586">
        <f t="shared" si="241"/>
        <v>0.16400000000000003</v>
      </c>
      <c r="F2586" s="24">
        <f t="shared" si="242"/>
        <v>7.5046499999999988E-2</v>
      </c>
      <c r="G2586" s="24">
        <f t="shared" si="243"/>
        <v>8.7546480000000024E-2</v>
      </c>
      <c r="H2586" s="24">
        <f t="shared" si="244"/>
        <v>1.2675000000000002E-3</v>
      </c>
      <c r="I2586" s="24">
        <f t="shared" si="245"/>
        <v>0.16386048</v>
      </c>
    </row>
    <row r="2587" spans="1:9" x14ac:dyDescent="0.25">
      <c r="A2587">
        <v>129.25</v>
      </c>
      <c r="B2587">
        <v>0.39</v>
      </c>
      <c r="C2587">
        <v>0.01</v>
      </c>
      <c r="D2587">
        <f t="shared" si="240"/>
        <v>-5.3999999999999992E-2</v>
      </c>
      <c r="E2587">
        <f t="shared" si="241"/>
        <v>0.16100000000000003</v>
      </c>
      <c r="F2587" s="24">
        <f t="shared" si="242"/>
        <v>7.9460999999999976E-2</v>
      </c>
      <c r="G2587" s="24">
        <f t="shared" si="243"/>
        <v>8.4372855000000024E-2</v>
      </c>
      <c r="H2587" s="24">
        <f t="shared" si="244"/>
        <v>7.5000000000000002E-6</v>
      </c>
      <c r="I2587" s="24">
        <f t="shared" si="245"/>
        <v>0.16384135499999999</v>
      </c>
    </row>
    <row r="2588" spans="1:9" x14ac:dyDescent="0.25">
      <c r="A2588">
        <v>129.30000000000001</v>
      </c>
      <c r="B2588">
        <v>0.38800000000000001</v>
      </c>
      <c r="C2588">
        <v>-0.1</v>
      </c>
      <c r="D2588">
        <f t="shared" si="240"/>
        <v>-5.1999999999999991E-2</v>
      </c>
      <c r="E2588">
        <f t="shared" si="241"/>
        <v>0.16300000000000003</v>
      </c>
      <c r="F2588" s="24">
        <f t="shared" si="242"/>
        <v>7.6517999999999989E-2</v>
      </c>
      <c r="G2588" s="24">
        <f t="shared" si="243"/>
        <v>8.6482095000000023E-2</v>
      </c>
      <c r="H2588" s="24">
        <f t="shared" si="244"/>
        <v>7.5000000000000012E-4</v>
      </c>
      <c r="I2588" s="24">
        <f t="shared" si="245"/>
        <v>0.16375009500000001</v>
      </c>
    </row>
    <row r="2589" spans="1:9" x14ac:dyDescent="0.25">
      <c r="A2589">
        <v>129.35</v>
      </c>
      <c r="B2589">
        <v>0.38</v>
      </c>
      <c r="C2589">
        <v>-0.2</v>
      </c>
      <c r="D2589">
        <f t="shared" si="240"/>
        <v>-4.3999999999999984E-2</v>
      </c>
      <c r="E2589">
        <f t="shared" si="241"/>
        <v>0.17100000000000004</v>
      </c>
      <c r="F2589" s="24">
        <f t="shared" si="242"/>
        <v>6.4745999999999984E-2</v>
      </c>
      <c r="G2589" s="24">
        <f t="shared" si="243"/>
        <v>9.5179455000000038E-2</v>
      </c>
      <c r="H2589" s="24">
        <f t="shared" si="244"/>
        <v>3.0000000000000005E-3</v>
      </c>
      <c r="I2589" s="24">
        <f t="shared" si="245"/>
        <v>0.16292545500000002</v>
      </c>
    </row>
    <row r="2590" spans="1:9" x14ac:dyDescent="0.25">
      <c r="A2590">
        <v>129.4</v>
      </c>
      <c r="B2590">
        <v>0.36799999999999999</v>
      </c>
      <c r="C2590">
        <v>-0.28999999999999998</v>
      </c>
      <c r="D2590">
        <f t="shared" si="240"/>
        <v>-3.1999999999999973E-2</v>
      </c>
      <c r="E2590">
        <f t="shared" si="241"/>
        <v>0.18300000000000005</v>
      </c>
      <c r="F2590" s="24">
        <f t="shared" si="242"/>
        <v>4.7087999999999963E-2</v>
      </c>
      <c r="G2590" s="24">
        <f t="shared" si="243"/>
        <v>0.10900669500000006</v>
      </c>
      <c r="H2590" s="24">
        <f t="shared" si="244"/>
        <v>6.3074999999999997E-3</v>
      </c>
      <c r="I2590" s="24">
        <f t="shared" si="245"/>
        <v>0.162402195</v>
      </c>
    </row>
    <row r="2591" spans="1:9" x14ac:dyDescent="0.25">
      <c r="A2591">
        <v>129.44999999999999</v>
      </c>
      <c r="B2591">
        <v>0.35199999999999998</v>
      </c>
      <c r="C2591">
        <v>-0.34</v>
      </c>
      <c r="D2591">
        <f t="shared" si="240"/>
        <v>-1.5999999999999959E-2</v>
      </c>
      <c r="E2591">
        <f t="shared" si="241"/>
        <v>0.19900000000000007</v>
      </c>
      <c r="F2591" s="24">
        <f t="shared" si="242"/>
        <v>2.354399999999994E-2</v>
      </c>
      <c r="G2591" s="24">
        <f t="shared" si="243"/>
        <v>0.12890125500000008</v>
      </c>
      <c r="H2591" s="24">
        <f t="shared" si="244"/>
        <v>8.6700000000000006E-3</v>
      </c>
      <c r="I2591" s="24">
        <f t="shared" si="245"/>
        <v>0.16111525500000001</v>
      </c>
    </row>
    <row r="2592" spans="1:9" x14ac:dyDescent="0.25">
      <c r="A2592">
        <v>129.5</v>
      </c>
      <c r="B2592">
        <v>0.33400000000000002</v>
      </c>
      <c r="C2592">
        <v>-0.36</v>
      </c>
      <c r="D2592">
        <f t="shared" si="240"/>
        <v>2.0000000000000018E-3</v>
      </c>
      <c r="E2592">
        <f t="shared" si="241"/>
        <v>0.21700000000000003</v>
      </c>
      <c r="F2592" s="24">
        <f t="shared" si="242"/>
        <v>-2.9430000000000025E-3</v>
      </c>
      <c r="G2592" s="24">
        <f t="shared" si="243"/>
        <v>0.15327469500000004</v>
      </c>
      <c r="H2592" s="24">
        <f t="shared" si="244"/>
        <v>9.7199999999999995E-3</v>
      </c>
      <c r="I2592" s="24">
        <f t="shared" si="245"/>
        <v>0.16005169500000005</v>
      </c>
    </row>
    <row r="2593" spans="1:9" x14ac:dyDescent="0.25">
      <c r="A2593">
        <v>129.55000000000001</v>
      </c>
      <c r="B2593">
        <v>0.316</v>
      </c>
      <c r="C2593">
        <v>-0.34</v>
      </c>
      <c r="D2593">
        <f t="shared" si="240"/>
        <v>2.0000000000000018E-2</v>
      </c>
      <c r="E2593">
        <f t="shared" si="241"/>
        <v>0.23500000000000004</v>
      </c>
      <c r="F2593" s="24">
        <f t="shared" si="242"/>
        <v>-2.9430000000000029E-2</v>
      </c>
      <c r="G2593" s="24">
        <f t="shared" si="243"/>
        <v>0.17975737500000005</v>
      </c>
      <c r="H2593" s="24">
        <f t="shared" si="244"/>
        <v>8.6700000000000006E-3</v>
      </c>
      <c r="I2593" s="24">
        <f t="shared" si="245"/>
        <v>0.15899737500000002</v>
      </c>
    </row>
    <row r="2594" spans="1:9" x14ac:dyDescent="0.25">
      <c r="A2594">
        <v>129.6</v>
      </c>
      <c r="B2594">
        <v>0.3</v>
      </c>
      <c r="C2594">
        <v>-0.28000000000000003</v>
      </c>
      <c r="D2594">
        <f t="shared" si="240"/>
        <v>3.6000000000000032E-2</v>
      </c>
      <c r="E2594">
        <f t="shared" si="241"/>
        <v>0.25100000000000006</v>
      </c>
      <c r="F2594" s="24">
        <f t="shared" si="242"/>
        <v>-5.2974000000000049E-2</v>
      </c>
      <c r="G2594" s="24">
        <f t="shared" si="243"/>
        <v>0.20506825500000009</v>
      </c>
      <c r="H2594" s="24">
        <f t="shared" si="244"/>
        <v>5.8800000000000007E-3</v>
      </c>
      <c r="I2594" s="24">
        <f t="shared" si="245"/>
        <v>0.15797425500000004</v>
      </c>
    </row>
    <row r="2595" spans="1:9" x14ac:dyDescent="0.25">
      <c r="A2595">
        <v>129.65</v>
      </c>
      <c r="B2595">
        <v>0.28799999999999998</v>
      </c>
      <c r="C2595">
        <v>-0.2</v>
      </c>
      <c r="D2595">
        <f t="shared" si="240"/>
        <v>4.8000000000000043E-2</v>
      </c>
      <c r="E2595">
        <f t="shared" si="241"/>
        <v>0.26300000000000007</v>
      </c>
      <c r="F2595" s="24">
        <f t="shared" si="242"/>
        <v>-7.0632000000000056E-2</v>
      </c>
      <c r="G2595" s="24">
        <f t="shared" si="243"/>
        <v>0.2251450950000001</v>
      </c>
      <c r="H2595" s="24">
        <f t="shared" si="244"/>
        <v>3.0000000000000005E-3</v>
      </c>
      <c r="I2595" s="24">
        <f t="shared" si="245"/>
        <v>0.15751309500000005</v>
      </c>
    </row>
    <row r="2596" spans="1:9" x14ac:dyDescent="0.25">
      <c r="A2596">
        <v>129.69999999999999</v>
      </c>
      <c r="B2596">
        <v>0.28100000000000003</v>
      </c>
      <c r="C2596">
        <v>-0.09</v>
      </c>
      <c r="D2596">
        <f t="shared" si="240"/>
        <v>5.4999999999999993E-2</v>
      </c>
      <c r="E2596">
        <f t="shared" si="241"/>
        <v>0.27</v>
      </c>
      <c r="F2596" s="24">
        <f t="shared" si="242"/>
        <v>-8.0932499999999991E-2</v>
      </c>
      <c r="G2596" s="24">
        <f t="shared" si="243"/>
        <v>0.23728950000000001</v>
      </c>
      <c r="H2596" s="24">
        <f t="shared" si="244"/>
        <v>6.0749999999999997E-4</v>
      </c>
      <c r="I2596" s="24">
        <f t="shared" si="245"/>
        <v>0.15696450000000003</v>
      </c>
    </row>
    <row r="2597" spans="1:9" x14ac:dyDescent="0.25">
      <c r="A2597">
        <v>129.75</v>
      </c>
      <c r="B2597">
        <v>0.27900000000000003</v>
      </c>
      <c r="C2597">
        <v>0.03</v>
      </c>
      <c r="D2597">
        <f t="shared" si="240"/>
        <v>5.6999999999999995E-2</v>
      </c>
      <c r="E2597">
        <f t="shared" si="241"/>
        <v>0.27200000000000002</v>
      </c>
      <c r="F2597" s="24">
        <f t="shared" si="242"/>
        <v>-8.3875499999999992E-2</v>
      </c>
      <c r="G2597" s="24">
        <f t="shared" si="243"/>
        <v>0.24081792000000002</v>
      </c>
      <c r="H2597" s="24">
        <f t="shared" si="244"/>
        <v>6.7500000000000001E-5</v>
      </c>
      <c r="I2597" s="24">
        <f t="shared" si="245"/>
        <v>0.15700992000000003</v>
      </c>
    </row>
    <row r="2598" spans="1:9" x14ac:dyDescent="0.25">
      <c r="A2598">
        <v>129.80000000000001</v>
      </c>
      <c r="B2598">
        <v>0.28399999999999997</v>
      </c>
      <c r="C2598">
        <v>0.14000000000000001</v>
      </c>
      <c r="D2598">
        <f t="shared" si="240"/>
        <v>5.2000000000000046E-2</v>
      </c>
      <c r="E2598">
        <f t="shared" si="241"/>
        <v>0.26700000000000007</v>
      </c>
      <c r="F2598" s="24">
        <f t="shared" si="242"/>
        <v>-7.6518000000000072E-2</v>
      </c>
      <c r="G2598" s="24">
        <f t="shared" si="243"/>
        <v>0.23204569500000011</v>
      </c>
      <c r="H2598" s="24">
        <f t="shared" si="244"/>
        <v>1.4700000000000002E-3</v>
      </c>
      <c r="I2598" s="24">
        <f t="shared" si="245"/>
        <v>0.15699769500000002</v>
      </c>
    </row>
    <row r="2599" spans="1:9" x14ac:dyDescent="0.25">
      <c r="A2599">
        <v>129.85</v>
      </c>
      <c r="B2599">
        <v>0.29399999999999998</v>
      </c>
      <c r="C2599">
        <v>0.24</v>
      </c>
      <c r="D2599">
        <f t="shared" si="240"/>
        <v>4.2000000000000037E-2</v>
      </c>
      <c r="E2599">
        <f t="shared" si="241"/>
        <v>0.25700000000000006</v>
      </c>
      <c r="F2599" s="24">
        <f t="shared" si="242"/>
        <v>-6.1803000000000052E-2</v>
      </c>
      <c r="G2599" s="24">
        <f t="shared" si="243"/>
        <v>0.21498949500000011</v>
      </c>
      <c r="H2599" s="24">
        <f t="shared" si="244"/>
        <v>4.3200000000000001E-3</v>
      </c>
      <c r="I2599" s="24">
        <f t="shared" si="245"/>
        <v>0.15750649500000005</v>
      </c>
    </row>
    <row r="2600" spans="1:9" x14ac:dyDescent="0.25">
      <c r="A2600">
        <v>129.9</v>
      </c>
      <c r="B2600">
        <v>0.308</v>
      </c>
      <c r="C2600">
        <v>0.31</v>
      </c>
      <c r="D2600">
        <f t="shared" si="240"/>
        <v>2.8000000000000025E-2</v>
      </c>
      <c r="E2600">
        <f t="shared" si="241"/>
        <v>0.24300000000000005</v>
      </c>
      <c r="F2600" s="24">
        <f t="shared" si="242"/>
        <v>-4.120200000000003E-2</v>
      </c>
      <c r="G2600" s="24">
        <f t="shared" si="243"/>
        <v>0.19220449500000009</v>
      </c>
      <c r="H2600" s="24">
        <f t="shared" si="244"/>
        <v>7.2075000000000004E-3</v>
      </c>
      <c r="I2600" s="24">
        <f t="shared" si="245"/>
        <v>0.15820999500000008</v>
      </c>
    </row>
    <row r="2601" spans="1:9" x14ac:dyDescent="0.25">
      <c r="A2601">
        <v>129.94999999999999</v>
      </c>
      <c r="B2601">
        <v>0.32500000000000001</v>
      </c>
      <c r="C2601">
        <v>0.35</v>
      </c>
      <c r="D2601">
        <f t="shared" si="240"/>
        <v>1.100000000000001E-2</v>
      </c>
      <c r="E2601">
        <f t="shared" si="241"/>
        <v>0.22600000000000003</v>
      </c>
      <c r="F2601" s="24">
        <f t="shared" si="242"/>
        <v>-1.6186500000000017E-2</v>
      </c>
      <c r="G2601" s="24">
        <f t="shared" si="243"/>
        <v>0.16625238000000006</v>
      </c>
      <c r="H2601" s="24">
        <f t="shared" si="244"/>
        <v>9.1874999999999978E-3</v>
      </c>
      <c r="I2601" s="24">
        <f t="shared" si="245"/>
        <v>0.15925338000000003</v>
      </c>
    </row>
    <row r="2602" spans="1:9" x14ac:dyDescent="0.25">
      <c r="A2602">
        <v>130</v>
      </c>
      <c r="B2602">
        <v>0.34300000000000003</v>
      </c>
      <c r="C2602">
        <v>0.35</v>
      </c>
      <c r="D2602">
        <f t="shared" si="240"/>
        <v>-7.0000000000000062E-3</v>
      </c>
      <c r="E2602">
        <f t="shared" si="241"/>
        <v>0.20800000000000002</v>
      </c>
      <c r="F2602" s="24">
        <f t="shared" si="242"/>
        <v>1.0300500000000008E-2</v>
      </c>
      <c r="G2602" s="24">
        <f t="shared" si="243"/>
        <v>0.14082432000000003</v>
      </c>
      <c r="H2602" s="24">
        <f t="shared" si="244"/>
        <v>9.1874999999999978E-3</v>
      </c>
      <c r="I2602" s="24">
        <f t="shared" si="245"/>
        <v>0.16031232000000004</v>
      </c>
    </row>
    <row r="2603" spans="1:9" x14ac:dyDescent="0.25">
      <c r="A2603">
        <v>130.05000000000001</v>
      </c>
      <c r="B2603">
        <v>0.36</v>
      </c>
      <c r="C2603">
        <v>0.32</v>
      </c>
      <c r="D2603">
        <f t="shared" si="240"/>
        <v>-2.3999999999999966E-2</v>
      </c>
      <c r="E2603">
        <f t="shared" si="241"/>
        <v>0.19100000000000006</v>
      </c>
      <c r="F2603" s="24">
        <f t="shared" si="242"/>
        <v>3.5315999999999952E-2</v>
      </c>
      <c r="G2603" s="24">
        <f t="shared" si="243"/>
        <v>0.11874565500000006</v>
      </c>
      <c r="H2603" s="24">
        <f t="shared" si="244"/>
        <v>7.6800000000000002E-3</v>
      </c>
      <c r="I2603" s="24">
        <f t="shared" si="245"/>
        <v>0.16174165500000001</v>
      </c>
    </row>
    <row r="2604" spans="1:9" x14ac:dyDescent="0.25">
      <c r="A2604">
        <v>130.1</v>
      </c>
      <c r="B2604">
        <v>0.375</v>
      </c>
      <c r="C2604">
        <v>0.24</v>
      </c>
      <c r="D2604">
        <f t="shared" si="240"/>
        <v>-3.8999999999999979E-2</v>
      </c>
      <c r="E2604">
        <f t="shared" si="241"/>
        <v>0.17600000000000005</v>
      </c>
      <c r="F2604" s="24">
        <f t="shared" si="242"/>
        <v>5.7388499999999967E-2</v>
      </c>
      <c r="G2604" s="24">
        <f t="shared" si="243"/>
        <v>0.10082688000000005</v>
      </c>
      <c r="H2604" s="24">
        <f t="shared" si="244"/>
        <v>4.3200000000000001E-3</v>
      </c>
      <c r="I2604" s="24">
        <f t="shared" si="245"/>
        <v>0.16253538000000001</v>
      </c>
    </row>
    <row r="2605" spans="1:9" x14ac:dyDescent="0.25">
      <c r="A2605">
        <v>130.15</v>
      </c>
      <c r="B2605">
        <v>0.38400000000000001</v>
      </c>
      <c r="C2605">
        <v>0.15</v>
      </c>
      <c r="D2605">
        <f t="shared" si="240"/>
        <v>-4.7999999999999987E-2</v>
      </c>
      <c r="E2605">
        <f t="shared" si="241"/>
        <v>0.16700000000000004</v>
      </c>
      <c r="F2605" s="24">
        <f t="shared" si="242"/>
        <v>7.0631999999999986E-2</v>
      </c>
      <c r="G2605" s="24">
        <f t="shared" si="243"/>
        <v>9.0778695000000034E-2</v>
      </c>
      <c r="H2605" s="24">
        <f t="shared" si="244"/>
        <v>1.6875E-3</v>
      </c>
      <c r="I2605" s="24">
        <f t="shared" si="245"/>
        <v>0.16309819500000003</v>
      </c>
    </row>
    <row r="2606" spans="1:9" x14ac:dyDescent="0.25">
      <c r="A2606">
        <v>130.19999999999999</v>
      </c>
      <c r="B2606">
        <v>0.38900000000000001</v>
      </c>
      <c r="C2606">
        <v>0.04</v>
      </c>
      <c r="D2606">
        <f t="shared" si="240"/>
        <v>-5.2999999999999992E-2</v>
      </c>
      <c r="E2606">
        <f t="shared" si="241"/>
        <v>0.16200000000000003</v>
      </c>
      <c r="F2606" s="24">
        <f t="shared" si="242"/>
        <v>7.7989499999999989E-2</v>
      </c>
      <c r="G2606" s="24">
        <f t="shared" si="243"/>
        <v>8.5424220000000037E-2</v>
      </c>
      <c r="H2606" s="24">
        <f t="shared" si="244"/>
        <v>1.2E-4</v>
      </c>
      <c r="I2606" s="24">
        <f t="shared" si="245"/>
        <v>0.16353372000000005</v>
      </c>
    </row>
    <row r="2607" spans="1:9" x14ac:dyDescent="0.25">
      <c r="A2607">
        <v>130.25</v>
      </c>
      <c r="B2607">
        <v>0.38900000000000001</v>
      </c>
      <c r="C2607">
        <v>-7.0000000000000007E-2</v>
      </c>
      <c r="D2607">
        <f t="shared" si="240"/>
        <v>-5.2999999999999992E-2</v>
      </c>
      <c r="E2607">
        <f t="shared" si="241"/>
        <v>0.16200000000000003</v>
      </c>
      <c r="F2607" s="24">
        <f t="shared" si="242"/>
        <v>7.7989499999999989E-2</v>
      </c>
      <c r="G2607" s="24">
        <f t="shared" si="243"/>
        <v>8.5424220000000037E-2</v>
      </c>
      <c r="H2607" s="24">
        <f t="shared" si="244"/>
        <v>3.6750000000000004E-4</v>
      </c>
      <c r="I2607" s="24">
        <f t="shared" si="245"/>
        <v>0.16378122000000003</v>
      </c>
    </row>
    <row r="2608" spans="1:9" x14ac:dyDescent="0.25">
      <c r="A2608">
        <v>130.30000000000001</v>
      </c>
      <c r="B2608">
        <v>0.38200000000000001</v>
      </c>
      <c r="C2608">
        <v>-0.18</v>
      </c>
      <c r="D2608">
        <f t="shared" si="240"/>
        <v>-4.5999999999999985E-2</v>
      </c>
      <c r="E2608">
        <f t="shared" si="241"/>
        <v>0.16900000000000004</v>
      </c>
      <c r="F2608" s="24">
        <f t="shared" si="242"/>
        <v>6.7688999999999971E-2</v>
      </c>
      <c r="G2608" s="24">
        <f t="shared" si="243"/>
        <v>9.2966055000000047E-2</v>
      </c>
      <c r="H2608" s="24">
        <f t="shared" si="244"/>
        <v>2.4299999999999999E-3</v>
      </c>
      <c r="I2608" s="24">
        <f t="shared" si="245"/>
        <v>0.16308505500000001</v>
      </c>
    </row>
    <row r="2609" spans="1:9" x14ac:dyDescent="0.25">
      <c r="A2609">
        <v>130.35</v>
      </c>
      <c r="B2609">
        <v>0.371</v>
      </c>
      <c r="C2609">
        <v>-0.27</v>
      </c>
      <c r="D2609">
        <f t="shared" si="240"/>
        <v>-3.4999999999999976E-2</v>
      </c>
      <c r="E2609">
        <f t="shared" si="241"/>
        <v>0.18000000000000005</v>
      </c>
      <c r="F2609" s="24">
        <f t="shared" si="242"/>
        <v>5.1502499999999965E-2</v>
      </c>
      <c r="G2609" s="24">
        <f t="shared" si="243"/>
        <v>0.10546200000000006</v>
      </c>
      <c r="H2609" s="24">
        <f t="shared" si="244"/>
        <v>5.4675000000000001E-3</v>
      </c>
      <c r="I2609" s="24">
        <f t="shared" si="245"/>
        <v>0.16243200000000002</v>
      </c>
    </row>
    <row r="2610" spans="1:9" x14ac:dyDescent="0.25">
      <c r="A2610">
        <v>130.4</v>
      </c>
      <c r="B2610">
        <v>0.35499999999999998</v>
      </c>
      <c r="C2610">
        <v>-0.33</v>
      </c>
      <c r="D2610">
        <f t="shared" si="240"/>
        <v>-1.8999999999999961E-2</v>
      </c>
      <c r="E2610">
        <f t="shared" si="241"/>
        <v>0.19600000000000006</v>
      </c>
      <c r="F2610" s="24">
        <f t="shared" si="242"/>
        <v>2.7958499999999942E-2</v>
      </c>
      <c r="G2610" s="24">
        <f t="shared" si="243"/>
        <v>0.12504408000000009</v>
      </c>
      <c r="H2610" s="24">
        <f t="shared" si="244"/>
        <v>8.1675000000000011E-3</v>
      </c>
      <c r="I2610" s="24">
        <f t="shared" si="245"/>
        <v>0.16117008000000002</v>
      </c>
    </row>
    <row r="2611" spans="1:9" x14ac:dyDescent="0.25">
      <c r="A2611">
        <v>130.44999999999999</v>
      </c>
      <c r="B2611">
        <v>0.33800000000000002</v>
      </c>
      <c r="C2611">
        <v>-0.35</v>
      </c>
      <c r="D2611">
        <f t="shared" si="240"/>
        <v>-2.0000000000000018E-3</v>
      </c>
      <c r="E2611">
        <f t="shared" si="241"/>
        <v>0.21300000000000002</v>
      </c>
      <c r="F2611" s="24">
        <f t="shared" si="242"/>
        <v>2.9430000000000025E-3</v>
      </c>
      <c r="G2611" s="24">
        <f t="shared" si="243"/>
        <v>0.14767609500000001</v>
      </c>
      <c r="H2611" s="24">
        <f t="shared" si="244"/>
        <v>9.1874999999999978E-3</v>
      </c>
      <c r="I2611" s="24">
        <f t="shared" si="245"/>
        <v>0.159806595</v>
      </c>
    </row>
    <row r="2612" spans="1:9" x14ac:dyDescent="0.25">
      <c r="A2612">
        <v>130.5</v>
      </c>
      <c r="B2612">
        <v>0.32</v>
      </c>
      <c r="C2612">
        <v>-0.34</v>
      </c>
      <c r="D2612">
        <f t="shared" si="240"/>
        <v>1.6000000000000014E-2</v>
      </c>
      <c r="E2612">
        <f t="shared" si="241"/>
        <v>0.23100000000000004</v>
      </c>
      <c r="F2612" s="24">
        <f t="shared" si="242"/>
        <v>-2.354400000000002E-2</v>
      </c>
      <c r="G2612" s="24">
        <f t="shared" si="243"/>
        <v>0.17369005500000007</v>
      </c>
      <c r="H2612" s="24">
        <f t="shared" si="244"/>
        <v>8.6700000000000006E-3</v>
      </c>
      <c r="I2612" s="24">
        <f t="shared" si="245"/>
        <v>0.15881605500000007</v>
      </c>
    </row>
    <row r="2613" spans="1:9" x14ac:dyDescent="0.25">
      <c r="A2613">
        <v>130.55000000000001</v>
      </c>
      <c r="B2613">
        <v>0.30399999999999999</v>
      </c>
      <c r="C2613">
        <v>-0.28999999999999998</v>
      </c>
      <c r="D2613">
        <f t="shared" si="240"/>
        <v>3.2000000000000028E-2</v>
      </c>
      <c r="E2613">
        <f t="shared" si="241"/>
        <v>0.24700000000000005</v>
      </c>
      <c r="F2613" s="24">
        <f t="shared" si="242"/>
        <v>-4.708800000000004E-2</v>
      </c>
      <c r="G2613" s="24">
        <f t="shared" si="243"/>
        <v>0.19858429500000008</v>
      </c>
      <c r="H2613" s="24">
        <f t="shared" si="244"/>
        <v>6.3074999999999997E-3</v>
      </c>
      <c r="I2613" s="24">
        <f t="shared" si="245"/>
        <v>0.15780379500000002</v>
      </c>
    </row>
    <row r="2614" spans="1:9" x14ac:dyDescent="0.25">
      <c r="A2614">
        <v>130.6</v>
      </c>
      <c r="B2614">
        <v>0.29099999999999998</v>
      </c>
      <c r="C2614">
        <v>-0.21</v>
      </c>
      <c r="D2614">
        <f t="shared" si="240"/>
        <v>4.500000000000004E-2</v>
      </c>
      <c r="E2614">
        <f t="shared" si="241"/>
        <v>0.26000000000000006</v>
      </c>
      <c r="F2614" s="24">
        <f t="shared" si="242"/>
        <v>-6.6217500000000068E-2</v>
      </c>
      <c r="G2614" s="24">
        <f t="shared" si="243"/>
        <v>0.22003800000000009</v>
      </c>
      <c r="H2614" s="24">
        <f t="shared" si="244"/>
        <v>3.3074999999999992E-3</v>
      </c>
      <c r="I2614" s="24">
        <f t="shared" si="245"/>
        <v>0.15712800000000002</v>
      </c>
    </row>
    <row r="2615" spans="1:9" x14ac:dyDescent="0.25">
      <c r="A2615">
        <v>130.65</v>
      </c>
      <c r="B2615">
        <v>0.28199999999999997</v>
      </c>
      <c r="C2615">
        <v>-0.11</v>
      </c>
      <c r="D2615">
        <f t="shared" si="240"/>
        <v>5.4000000000000048E-2</v>
      </c>
      <c r="E2615">
        <f t="shared" si="241"/>
        <v>0.26900000000000007</v>
      </c>
      <c r="F2615" s="24">
        <f t="shared" si="242"/>
        <v>-7.9461000000000073E-2</v>
      </c>
      <c r="G2615" s="24">
        <f t="shared" si="243"/>
        <v>0.2355350550000001</v>
      </c>
      <c r="H2615" s="24">
        <f t="shared" si="244"/>
        <v>9.0749999999999989E-4</v>
      </c>
      <c r="I2615" s="24">
        <f t="shared" si="245"/>
        <v>0.15698155500000005</v>
      </c>
    </row>
    <row r="2616" spans="1:9" x14ac:dyDescent="0.25">
      <c r="A2616">
        <v>130.69999999999999</v>
      </c>
      <c r="B2616">
        <v>0.28000000000000003</v>
      </c>
      <c r="C2616">
        <v>0</v>
      </c>
      <c r="D2616">
        <f t="shared" si="240"/>
        <v>5.5999999999999994E-2</v>
      </c>
      <c r="E2616">
        <f t="shared" si="241"/>
        <v>0.27100000000000002</v>
      </c>
      <c r="F2616" s="24">
        <f t="shared" si="242"/>
        <v>-8.2404000000000005E-2</v>
      </c>
      <c r="G2616" s="24">
        <f t="shared" si="243"/>
        <v>0.23905045500000002</v>
      </c>
      <c r="H2616" s="24">
        <f t="shared" si="244"/>
        <v>0</v>
      </c>
      <c r="I2616" s="24">
        <f t="shared" si="245"/>
        <v>0.15664645500000002</v>
      </c>
    </row>
    <row r="2617" spans="1:9" x14ac:dyDescent="0.25">
      <c r="A2617">
        <v>130.75</v>
      </c>
      <c r="B2617">
        <v>0.28299999999999997</v>
      </c>
      <c r="C2617">
        <v>0.12</v>
      </c>
      <c r="D2617">
        <f t="shared" si="240"/>
        <v>5.3000000000000047E-2</v>
      </c>
      <c r="E2617">
        <f t="shared" si="241"/>
        <v>0.26800000000000007</v>
      </c>
      <c r="F2617" s="24">
        <f t="shared" si="242"/>
        <v>-7.7989500000000073E-2</v>
      </c>
      <c r="G2617" s="24">
        <f t="shared" si="243"/>
        <v>0.23378712000000013</v>
      </c>
      <c r="H2617" s="24">
        <f t="shared" si="244"/>
        <v>1.08E-3</v>
      </c>
      <c r="I2617" s="24">
        <f t="shared" si="245"/>
        <v>0.15687762000000005</v>
      </c>
    </row>
    <row r="2618" spans="1:9" x14ac:dyDescent="0.25">
      <c r="A2618">
        <v>130.80000000000001</v>
      </c>
      <c r="B2618">
        <v>0.29199999999999998</v>
      </c>
      <c r="C2618">
        <v>0.22</v>
      </c>
      <c r="D2618">
        <f t="shared" si="240"/>
        <v>4.4000000000000039E-2</v>
      </c>
      <c r="E2618">
        <f t="shared" si="241"/>
        <v>0.25900000000000006</v>
      </c>
      <c r="F2618" s="24">
        <f t="shared" si="242"/>
        <v>-6.4746000000000067E-2</v>
      </c>
      <c r="G2618" s="24">
        <f t="shared" si="243"/>
        <v>0.21834865500000009</v>
      </c>
      <c r="H2618" s="24">
        <f t="shared" si="244"/>
        <v>3.6299999999999995E-3</v>
      </c>
      <c r="I2618" s="24">
        <f t="shared" si="245"/>
        <v>0.15723265500000003</v>
      </c>
    </row>
    <row r="2619" spans="1:9" x14ac:dyDescent="0.25">
      <c r="A2619">
        <v>130.85</v>
      </c>
      <c r="B2619">
        <v>0.30499999999999999</v>
      </c>
      <c r="C2619">
        <v>0.3</v>
      </c>
      <c r="D2619">
        <f t="shared" si="240"/>
        <v>3.1000000000000028E-2</v>
      </c>
      <c r="E2619">
        <f t="shared" si="241"/>
        <v>0.24600000000000005</v>
      </c>
      <c r="F2619" s="24">
        <f t="shared" si="242"/>
        <v>-4.5616500000000039E-2</v>
      </c>
      <c r="G2619" s="24">
        <f t="shared" si="243"/>
        <v>0.1969795800000001</v>
      </c>
      <c r="H2619" s="24">
        <f t="shared" si="244"/>
        <v>6.7499999999999999E-3</v>
      </c>
      <c r="I2619" s="24">
        <f t="shared" si="245"/>
        <v>0.15811308000000007</v>
      </c>
    </row>
    <row r="2620" spans="1:9" x14ac:dyDescent="0.25">
      <c r="A2620">
        <v>130.9</v>
      </c>
      <c r="B2620">
        <v>0.32100000000000001</v>
      </c>
      <c r="C2620">
        <v>0.34</v>
      </c>
      <c r="D2620">
        <f t="shared" si="240"/>
        <v>1.5000000000000013E-2</v>
      </c>
      <c r="E2620">
        <f t="shared" si="241"/>
        <v>0.23000000000000004</v>
      </c>
      <c r="F2620" s="24">
        <f t="shared" si="242"/>
        <v>-2.2072500000000019E-2</v>
      </c>
      <c r="G2620" s="24">
        <f t="shared" si="243"/>
        <v>0.17218950000000005</v>
      </c>
      <c r="H2620" s="24">
        <f t="shared" si="244"/>
        <v>8.6700000000000006E-3</v>
      </c>
      <c r="I2620" s="24">
        <f t="shared" si="245"/>
        <v>0.15878700000000004</v>
      </c>
    </row>
    <row r="2621" spans="1:9" x14ac:dyDescent="0.25">
      <c r="A2621">
        <v>130.94999999999999</v>
      </c>
      <c r="B2621">
        <v>0.33900000000000002</v>
      </c>
      <c r="C2621">
        <v>0.35</v>
      </c>
      <c r="D2621">
        <f t="shared" si="240"/>
        <v>-3.0000000000000027E-3</v>
      </c>
      <c r="E2621">
        <f t="shared" si="241"/>
        <v>0.21200000000000002</v>
      </c>
      <c r="F2621" s="24">
        <f t="shared" si="242"/>
        <v>4.4145000000000035E-3</v>
      </c>
      <c r="G2621" s="24">
        <f t="shared" si="243"/>
        <v>0.14629272000000004</v>
      </c>
      <c r="H2621" s="24">
        <f t="shared" si="244"/>
        <v>9.1874999999999978E-3</v>
      </c>
      <c r="I2621" s="24">
        <f t="shared" si="245"/>
        <v>0.15989472000000005</v>
      </c>
    </row>
    <row r="2622" spans="1:9" x14ac:dyDescent="0.25">
      <c r="A2622">
        <v>131</v>
      </c>
      <c r="B2622">
        <v>0.35599999999999998</v>
      </c>
      <c r="C2622">
        <v>0.32</v>
      </c>
      <c r="D2622">
        <f t="shared" si="240"/>
        <v>-1.9999999999999962E-2</v>
      </c>
      <c r="E2622">
        <f t="shared" si="241"/>
        <v>0.19500000000000006</v>
      </c>
      <c r="F2622" s="24">
        <f t="shared" si="242"/>
        <v>2.9429999999999946E-2</v>
      </c>
      <c r="G2622" s="24">
        <f t="shared" si="243"/>
        <v>0.12377137500000007</v>
      </c>
      <c r="H2622" s="24">
        <f t="shared" si="244"/>
        <v>7.6800000000000002E-3</v>
      </c>
      <c r="I2622" s="24">
        <f t="shared" si="245"/>
        <v>0.16088137500000002</v>
      </c>
    </row>
    <row r="2623" spans="1:9" x14ac:dyDescent="0.25">
      <c r="A2623">
        <v>131.05000000000001</v>
      </c>
      <c r="B2623">
        <v>0.371</v>
      </c>
      <c r="C2623">
        <v>0.26</v>
      </c>
      <c r="D2623">
        <f t="shared" si="240"/>
        <v>-3.4999999999999976E-2</v>
      </c>
      <c r="E2623">
        <f t="shared" si="241"/>
        <v>0.18000000000000005</v>
      </c>
      <c r="F2623" s="24">
        <f t="shared" si="242"/>
        <v>5.1502499999999965E-2</v>
      </c>
      <c r="G2623" s="24">
        <f t="shared" si="243"/>
        <v>0.10546200000000006</v>
      </c>
      <c r="H2623" s="24">
        <f t="shared" si="244"/>
        <v>5.0700000000000007E-3</v>
      </c>
      <c r="I2623" s="24">
        <f t="shared" si="245"/>
        <v>0.1620345</v>
      </c>
    </row>
    <row r="2624" spans="1:9" x14ac:dyDescent="0.25">
      <c r="A2624">
        <v>131.1</v>
      </c>
      <c r="B2624">
        <v>0.38300000000000001</v>
      </c>
      <c r="C2624">
        <v>0.17</v>
      </c>
      <c r="D2624">
        <f t="shared" si="240"/>
        <v>-4.6999999999999986E-2</v>
      </c>
      <c r="E2624">
        <f t="shared" si="241"/>
        <v>0.16800000000000004</v>
      </c>
      <c r="F2624" s="24">
        <f t="shared" si="242"/>
        <v>6.9160499999999972E-2</v>
      </c>
      <c r="G2624" s="24">
        <f t="shared" si="243"/>
        <v>9.186912000000004E-2</v>
      </c>
      <c r="H2624" s="24">
        <f t="shared" si="244"/>
        <v>2.1675000000000002E-3</v>
      </c>
      <c r="I2624" s="24">
        <f t="shared" si="245"/>
        <v>0.16319712</v>
      </c>
    </row>
    <row r="2625" spans="1:9" x14ac:dyDescent="0.25">
      <c r="A2625">
        <v>131.15</v>
      </c>
      <c r="B2625">
        <v>0.38900000000000001</v>
      </c>
      <c r="C2625">
        <v>7.0000000000000007E-2</v>
      </c>
      <c r="D2625">
        <f t="shared" si="240"/>
        <v>-5.2999999999999992E-2</v>
      </c>
      <c r="E2625">
        <f t="shared" si="241"/>
        <v>0.16200000000000003</v>
      </c>
      <c r="F2625" s="24">
        <f t="shared" si="242"/>
        <v>7.7989499999999989E-2</v>
      </c>
      <c r="G2625" s="24">
        <f t="shared" si="243"/>
        <v>8.5424220000000037E-2</v>
      </c>
      <c r="H2625" s="24">
        <f t="shared" si="244"/>
        <v>3.6750000000000004E-4</v>
      </c>
      <c r="I2625" s="24">
        <f t="shared" si="245"/>
        <v>0.16378122000000003</v>
      </c>
    </row>
    <row r="2626" spans="1:9" x14ac:dyDescent="0.25">
      <c r="A2626">
        <v>131.19999999999999</v>
      </c>
      <c r="B2626">
        <v>0.38900000000000001</v>
      </c>
      <c r="C2626">
        <v>-0.05</v>
      </c>
      <c r="D2626">
        <f t="shared" si="240"/>
        <v>-5.2999999999999992E-2</v>
      </c>
      <c r="E2626">
        <f t="shared" si="241"/>
        <v>0.16200000000000003</v>
      </c>
      <c r="F2626" s="24">
        <f t="shared" si="242"/>
        <v>7.7989499999999989E-2</v>
      </c>
      <c r="G2626" s="24">
        <f t="shared" si="243"/>
        <v>8.5424220000000037E-2</v>
      </c>
      <c r="H2626" s="24">
        <f t="shared" si="244"/>
        <v>1.8750000000000003E-4</v>
      </c>
      <c r="I2626" s="24">
        <f t="shared" si="245"/>
        <v>0.16360122000000005</v>
      </c>
    </row>
    <row r="2627" spans="1:9" x14ac:dyDescent="0.25">
      <c r="A2627">
        <v>131.25</v>
      </c>
      <c r="B2627">
        <v>0.38400000000000001</v>
      </c>
      <c r="C2627">
        <v>-0.16</v>
      </c>
      <c r="D2627">
        <f t="shared" ref="D2627:D2690" si="246">springEq - B2627</f>
        <v>-4.7999999999999987E-2</v>
      </c>
      <c r="E2627">
        <f t="shared" ref="E2627:E2690" si="247">springNs - B2627</f>
        <v>0.16700000000000004</v>
      </c>
      <c r="F2627" s="24">
        <f t="shared" ref="F2627:F2690" si="248">D2627*massPrev*gravity</f>
        <v>7.0631999999999986E-2</v>
      </c>
      <c r="G2627" s="24">
        <f t="shared" ref="G2627:G2690" si="249">POWER(E2627,2)*0.5*springConst</f>
        <v>9.0778695000000034E-2</v>
      </c>
      <c r="H2627" s="24">
        <f t="shared" ref="H2627:H2690" si="250">POWER(C2627,2)*0.5*massPrev</f>
        <v>1.92E-3</v>
      </c>
      <c r="I2627" s="24">
        <f t="shared" si="245"/>
        <v>0.16333069500000003</v>
      </c>
    </row>
    <row r="2628" spans="1:9" x14ac:dyDescent="0.25">
      <c r="A2628">
        <v>131.30000000000001</v>
      </c>
      <c r="B2628">
        <v>0.374</v>
      </c>
      <c r="C2628">
        <v>-0.25</v>
      </c>
      <c r="D2628">
        <f t="shared" si="246"/>
        <v>-3.7999999999999978E-2</v>
      </c>
      <c r="E2628">
        <f t="shared" si="247"/>
        <v>0.17700000000000005</v>
      </c>
      <c r="F2628" s="24">
        <f t="shared" si="248"/>
        <v>5.5916999999999974E-2</v>
      </c>
      <c r="G2628" s="24">
        <f t="shared" si="249"/>
        <v>0.10197589500000005</v>
      </c>
      <c r="H2628" s="24">
        <f t="shared" si="250"/>
        <v>4.6874999999999998E-3</v>
      </c>
      <c r="I2628" s="24">
        <f t="shared" ref="I2628:I2691" si="251">F2628+G2628+H2628</f>
        <v>0.16258039500000004</v>
      </c>
    </row>
    <row r="2629" spans="1:9" x14ac:dyDescent="0.25">
      <c r="A2629">
        <v>131.35</v>
      </c>
      <c r="B2629">
        <v>0.35899999999999999</v>
      </c>
      <c r="C2629">
        <v>-0.32</v>
      </c>
      <c r="D2629">
        <f t="shared" si="246"/>
        <v>-2.2999999999999965E-2</v>
      </c>
      <c r="E2629">
        <f t="shared" si="247"/>
        <v>0.19200000000000006</v>
      </c>
      <c r="F2629" s="24">
        <f t="shared" si="248"/>
        <v>3.3844499999999951E-2</v>
      </c>
      <c r="G2629" s="24">
        <f t="shared" si="249"/>
        <v>0.11999232000000007</v>
      </c>
      <c r="H2629" s="24">
        <f t="shared" si="250"/>
        <v>7.6800000000000002E-3</v>
      </c>
      <c r="I2629" s="24">
        <f t="shared" si="251"/>
        <v>0.16151682000000001</v>
      </c>
    </row>
    <row r="2630" spans="1:9" x14ac:dyDescent="0.25">
      <c r="A2630">
        <v>131.4</v>
      </c>
      <c r="B2630">
        <v>0.34200000000000003</v>
      </c>
      <c r="C2630">
        <v>-0.35</v>
      </c>
      <c r="D2630">
        <f t="shared" si="246"/>
        <v>-6.0000000000000053E-3</v>
      </c>
      <c r="E2630">
        <f t="shared" si="247"/>
        <v>0.20900000000000002</v>
      </c>
      <c r="F2630" s="24">
        <f t="shared" si="248"/>
        <v>8.829000000000007E-3</v>
      </c>
      <c r="G2630" s="24">
        <f t="shared" si="249"/>
        <v>0.14218165500000002</v>
      </c>
      <c r="H2630" s="24">
        <f t="shared" si="250"/>
        <v>9.1874999999999978E-3</v>
      </c>
      <c r="I2630" s="24">
        <f t="shared" si="251"/>
        <v>0.16019815500000001</v>
      </c>
    </row>
    <row r="2631" spans="1:9" x14ac:dyDescent="0.25">
      <c r="A2631">
        <v>131.44999999999999</v>
      </c>
      <c r="B2631">
        <v>0.32400000000000001</v>
      </c>
      <c r="C2631">
        <v>-0.35</v>
      </c>
      <c r="D2631">
        <f t="shared" si="246"/>
        <v>1.2000000000000011E-2</v>
      </c>
      <c r="E2631">
        <f t="shared" si="247"/>
        <v>0.22700000000000004</v>
      </c>
      <c r="F2631" s="24">
        <f t="shared" si="248"/>
        <v>-1.7658000000000014E-2</v>
      </c>
      <c r="G2631" s="24">
        <f t="shared" si="249"/>
        <v>0.16772689500000007</v>
      </c>
      <c r="H2631" s="24">
        <f t="shared" si="250"/>
        <v>9.1874999999999978E-3</v>
      </c>
      <c r="I2631" s="24">
        <f t="shared" si="251"/>
        <v>0.15925639500000005</v>
      </c>
    </row>
    <row r="2632" spans="1:9" x14ac:dyDescent="0.25">
      <c r="A2632">
        <v>131.5</v>
      </c>
      <c r="B2632">
        <v>0.307</v>
      </c>
      <c r="C2632">
        <v>-0.3</v>
      </c>
      <c r="D2632">
        <f t="shared" si="246"/>
        <v>2.9000000000000026E-2</v>
      </c>
      <c r="E2632">
        <f t="shared" si="247"/>
        <v>0.24400000000000005</v>
      </c>
      <c r="F2632" s="24">
        <f t="shared" si="248"/>
        <v>-4.2673500000000045E-2</v>
      </c>
      <c r="G2632" s="24">
        <f t="shared" si="249"/>
        <v>0.19378968000000008</v>
      </c>
      <c r="H2632" s="24">
        <f t="shared" si="250"/>
        <v>6.7499999999999999E-3</v>
      </c>
      <c r="I2632" s="24">
        <f t="shared" si="251"/>
        <v>0.15786618000000005</v>
      </c>
    </row>
    <row r="2633" spans="1:9" x14ac:dyDescent="0.25">
      <c r="A2633">
        <v>131.55000000000001</v>
      </c>
      <c r="B2633">
        <v>0.29299999999999998</v>
      </c>
      <c r="C2633">
        <v>-0.23</v>
      </c>
      <c r="D2633">
        <f t="shared" si="246"/>
        <v>4.3000000000000038E-2</v>
      </c>
      <c r="E2633">
        <f t="shared" si="247"/>
        <v>0.25800000000000006</v>
      </c>
      <c r="F2633" s="24">
        <f t="shared" si="248"/>
        <v>-6.3274500000000053E-2</v>
      </c>
      <c r="G2633" s="24">
        <f t="shared" si="249"/>
        <v>0.21666582000000006</v>
      </c>
      <c r="H2633" s="24">
        <f t="shared" si="250"/>
        <v>3.9674999999999997E-3</v>
      </c>
      <c r="I2633" s="24">
        <f t="shared" si="251"/>
        <v>0.15735882000000001</v>
      </c>
    </row>
    <row r="2634" spans="1:9" x14ac:dyDescent="0.25">
      <c r="A2634">
        <v>131.6</v>
      </c>
      <c r="B2634">
        <v>0.28399999999999997</v>
      </c>
      <c r="C2634">
        <v>-0.13</v>
      </c>
      <c r="D2634">
        <f t="shared" si="246"/>
        <v>5.2000000000000046E-2</v>
      </c>
      <c r="E2634">
        <f t="shared" si="247"/>
        <v>0.26700000000000007</v>
      </c>
      <c r="F2634" s="24">
        <f t="shared" si="248"/>
        <v>-7.6518000000000072E-2</v>
      </c>
      <c r="G2634" s="24">
        <f t="shared" si="249"/>
        <v>0.23204569500000011</v>
      </c>
      <c r="H2634" s="24">
        <f t="shared" si="250"/>
        <v>1.2675000000000002E-3</v>
      </c>
      <c r="I2634" s="24">
        <f t="shared" si="251"/>
        <v>0.15679519500000003</v>
      </c>
    </row>
    <row r="2635" spans="1:9" x14ac:dyDescent="0.25">
      <c r="A2635">
        <v>131.65</v>
      </c>
      <c r="B2635">
        <v>0.28000000000000003</v>
      </c>
      <c r="C2635">
        <v>-0.02</v>
      </c>
      <c r="D2635">
        <f t="shared" si="246"/>
        <v>5.5999999999999994E-2</v>
      </c>
      <c r="E2635">
        <f t="shared" si="247"/>
        <v>0.27100000000000002</v>
      </c>
      <c r="F2635" s="24">
        <f t="shared" si="248"/>
        <v>-8.2404000000000005E-2</v>
      </c>
      <c r="G2635" s="24">
        <f t="shared" si="249"/>
        <v>0.23905045500000002</v>
      </c>
      <c r="H2635" s="24">
        <f t="shared" si="250"/>
        <v>3.0000000000000001E-5</v>
      </c>
      <c r="I2635" s="24">
        <f t="shared" si="251"/>
        <v>0.15667645500000002</v>
      </c>
    </row>
    <row r="2636" spans="1:9" x14ac:dyDescent="0.25">
      <c r="A2636">
        <v>131.69999999999999</v>
      </c>
      <c r="B2636">
        <v>0.28199999999999997</v>
      </c>
      <c r="C2636">
        <v>0.09</v>
      </c>
      <c r="D2636">
        <f t="shared" si="246"/>
        <v>5.4000000000000048E-2</v>
      </c>
      <c r="E2636">
        <f t="shared" si="247"/>
        <v>0.26900000000000007</v>
      </c>
      <c r="F2636" s="24">
        <f t="shared" si="248"/>
        <v>-7.9461000000000073E-2</v>
      </c>
      <c r="G2636" s="24">
        <f t="shared" si="249"/>
        <v>0.2355350550000001</v>
      </c>
      <c r="H2636" s="24">
        <f t="shared" si="250"/>
        <v>6.0749999999999997E-4</v>
      </c>
      <c r="I2636" s="24">
        <f t="shared" si="251"/>
        <v>0.15668155500000006</v>
      </c>
    </row>
    <row r="2637" spans="1:9" x14ac:dyDescent="0.25">
      <c r="A2637">
        <v>131.75</v>
      </c>
      <c r="B2637">
        <v>0.28999999999999998</v>
      </c>
      <c r="C2637">
        <v>0.2</v>
      </c>
      <c r="D2637">
        <f t="shared" si="246"/>
        <v>4.6000000000000041E-2</v>
      </c>
      <c r="E2637">
        <f t="shared" si="247"/>
        <v>0.26100000000000007</v>
      </c>
      <c r="F2637" s="24">
        <f t="shared" si="248"/>
        <v>-6.7689000000000069E-2</v>
      </c>
      <c r="G2637" s="24">
        <f t="shared" si="249"/>
        <v>0.22173385500000009</v>
      </c>
      <c r="H2637" s="24">
        <f t="shared" si="250"/>
        <v>3.0000000000000005E-3</v>
      </c>
      <c r="I2637" s="24">
        <f t="shared" si="251"/>
        <v>0.15704485500000004</v>
      </c>
    </row>
    <row r="2638" spans="1:9" x14ac:dyDescent="0.25">
      <c r="A2638">
        <v>131.80000000000001</v>
      </c>
      <c r="B2638">
        <v>0.30199999999999999</v>
      </c>
      <c r="C2638">
        <v>0.28000000000000003</v>
      </c>
      <c r="D2638">
        <f t="shared" si="246"/>
        <v>3.400000000000003E-2</v>
      </c>
      <c r="E2638">
        <f t="shared" si="247"/>
        <v>0.24900000000000005</v>
      </c>
      <c r="F2638" s="24">
        <f t="shared" si="248"/>
        <v>-5.0031000000000048E-2</v>
      </c>
      <c r="G2638" s="24">
        <f t="shared" si="249"/>
        <v>0.20181325500000008</v>
      </c>
      <c r="H2638" s="24">
        <f t="shared" si="250"/>
        <v>5.8800000000000007E-3</v>
      </c>
      <c r="I2638" s="24">
        <f t="shared" si="251"/>
        <v>0.15766225500000003</v>
      </c>
    </row>
    <row r="2639" spans="1:9" x14ac:dyDescent="0.25">
      <c r="A2639">
        <v>131.85</v>
      </c>
      <c r="B2639">
        <v>0.317</v>
      </c>
      <c r="C2639">
        <v>0.33</v>
      </c>
      <c r="D2639">
        <f t="shared" si="246"/>
        <v>1.9000000000000017E-2</v>
      </c>
      <c r="E2639">
        <f t="shared" si="247"/>
        <v>0.23400000000000004</v>
      </c>
      <c r="F2639" s="24">
        <f t="shared" si="248"/>
        <v>-2.7958500000000025E-2</v>
      </c>
      <c r="G2639" s="24">
        <f t="shared" si="249"/>
        <v>0.17823078000000006</v>
      </c>
      <c r="H2639" s="24">
        <f t="shared" si="250"/>
        <v>8.1675000000000011E-3</v>
      </c>
      <c r="I2639" s="24">
        <f t="shared" si="251"/>
        <v>0.15843978000000003</v>
      </c>
    </row>
    <row r="2640" spans="1:9" x14ac:dyDescent="0.25">
      <c r="A2640">
        <v>131.9</v>
      </c>
      <c r="B2640">
        <v>0.33500000000000002</v>
      </c>
      <c r="C2640">
        <v>0.35</v>
      </c>
      <c r="D2640">
        <f t="shared" si="246"/>
        <v>1.0000000000000009E-3</v>
      </c>
      <c r="E2640">
        <f t="shared" si="247"/>
        <v>0.21600000000000003</v>
      </c>
      <c r="F2640" s="24">
        <f t="shared" si="248"/>
        <v>-1.4715000000000012E-3</v>
      </c>
      <c r="G2640" s="24">
        <f t="shared" si="249"/>
        <v>0.15186528000000002</v>
      </c>
      <c r="H2640" s="24">
        <f t="shared" si="250"/>
        <v>9.1874999999999978E-3</v>
      </c>
      <c r="I2640" s="24">
        <f t="shared" si="251"/>
        <v>0.15958127999999999</v>
      </c>
    </row>
    <row r="2641" spans="1:9" x14ac:dyDescent="0.25">
      <c r="A2641">
        <v>131.94999999999999</v>
      </c>
      <c r="B2641">
        <v>0.35199999999999998</v>
      </c>
      <c r="C2641">
        <v>0.33</v>
      </c>
      <c r="D2641">
        <f t="shared" si="246"/>
        <v>-1.5999999999999959E-2</v>
      </c>
      <c r="E2641">
        <f t="shared" si="247"/>
        <v>0.19900000000000007</v>
      </c>
      <c r="F2641" s="24">
        <f t="shared" si="248"/>
        <v>2.354399999999994E-2</v>
      </c>
      <c r="G2641" s="24">
        <f t="shared" si="249"/>
        <v>0.12890125500000008</v>
      </c>
      <c r="H2641" s="24">
        <f t="shared" si="250"/>
        <v>8.1675000000000011E-3</v>
      </c>
      <c r="I2641" s="24">
        <f t="shared" si="251"/>
        <v>0.160612755</v>
      </c>
    </row>
    <row r="2642" spans="1:9" x14ac:dyDescent="0.25">
      <c r="A2642">
        <v>132</v>
      </c>
      <c r="B2642">
        <v>0.36799999999999999</v>
      </c>
      <c r="C2642">
        <v>0.28000000000000003</v>
      </c>
      <c r="D2642">
        <f t="shared" si="246"/>
        <v>-3.1999999999999973E-2</v>
      </c>
      <c r="E2642">
        <f t="shared" si="247"/>
        <v>0.18300000000000005</v>
      </c>
      <c r="F2642" s="24">
        <f t="shared" si="248"/>
        <v>4.7087999999999963E-2</v>
      </c>
      <c r="G2642" s="24">
        <f t="shared" si="249"/>
        <v>0.10900669500000006</v>
      </c>
      <c r="H2642" s="24">
        <f t="shared" si="250"/>
        <v>5.8800000000000007E-3</v>
      </c>
      <c r="I2642" s="24">
        <f t="shared" si="251"/>
        <v>0.161974695</v>
      </c>
    </row>
    <row r="2643" spans="1:9" x14ac:dyDescent="0.25">
      <c r="A2643">
        <v>132.05000000000001</v>
      </c>
      <c r="B2643">
        <v>0.38</v>
      </c>
      <c r="C2643">
        <v>0.19</v>
      </c>
      <c r="D2643">
        <f t="shared" si="246"/>
        <v>-4.3999999999999984E-2</v>
      </c>
      <c r="E2643">
        <f t="shared" si="247"/>
        <v>0.17100000000000004</v>
      </c>
      <c r="F2643" s="24">
        <f t="shared" si="248"/>
        <v>6.4745999999999984E-2</v>
      </c>
      <c r="G2643" s="24">
        <f t="shared" si="249"/>
        <v>9.5179455000000038E-2</v>
      </c>
      <c r="H2643" s="24">
        <f t="shared" si="250"/>
        <v>2.7074999999999998E-3</v>
      </c>
      <c r="I2643" s="24">
        <f t="shared" si="251"/>
        <v>0.16263295500000002</v>
      </c>
    </row>
    <row r="2644" spans="1:9" x14ac:dyDescent="0.25">
      <c r="A2644">
        <v>132.1</v>
      </c>
      <c r="B2644">
        <v>0.38700000000000001</v>
      </c>
      <c r="C2644">
        <v>0.09</v>
      </c>
      <c r="D2644">
        <f t="shared" si="246"/>
        <v>-5.099999999999999E-2</v>
      </c>
      <c r="E2644">
        <f t="shared" si="247"/>
        <v>0.16400000000000003</v>
      </c>
      <c r="F2644" s="24">
        <f t="shared" si="248"/>
        <v>7.5046499999999988E-2</v>
      </c>
      <c r="G2644" s="24">
        <f t="shared" si="249"/>
        <v>8.7546480000000024E-2</v>
      </c>
      <c r="H2644" s="24">
        <f t="shared" si="250"/>
        <v>6.0749999999999997E-4</v>
      </c>
      <c r="I2644" s="24">
        <f t="shared" si="251"/>
        <v>0.16320048000000001</v>
      </c>
    </row>
    <row r="2645" spans="1:9" x14ac:dyDescent="0.25">
      <c r="A2645">
        <v>132.15</v>
      </c>
      <c r="B2645">
        <v>0.38900000000000001</v>
      </c>
      <c r="C2645">
        <v>-0.02</v>
      </c>
      <c r="D2645">
        <f t="shared" si="246"/>
        <v>-5.2999999999999992E-2</v>
      </c>
      <c r="E2645">
        <f t="shared" si="247"/>
        <v>0.16200000000000003</v>
      </c>
      <c r="F2645" s="24">
        <f t="shared" si="248"/>
        <v>7.7989499999999989E-2</v>
      </c>
      <c r="G2645" s="24">
        <f t="shared" si="249"/>
        <v>8.5424220000000037E-2</v>
      </c>
      <c r="H2645" s="24">
        <f t="shared" si="250"/>
        <v>3.0000000000000001E-5</v>
      </c>
      <c r="I2645" s="24">
        <f t="shared" si="251"/>
        <v>0.16344372000000004</v>
      </c>
    </row>
    <row r="2646" spans="1:9" x14ac:dyDescent="0.25">
      <c r="A2646">
        <v>132.19999999999999</v>
      </c>
      <c r="B2646">
        <v>0.38500000000000001</v>
      </c>
      <c r="C2646">
        <v>-0.13</v>
      </c>
      <c r="D2646">
        <f t="shared" si="246"/>
        <v>-4.8999999999999988E-2</v>
      </c>
      <c r="E2646">
        <f t="shared" si="247"/>
        <v>0.16600000000000004</v>
      </c>
      <c r="F2646" s="24">
        <f t="shared" si="248"/>
        <v>7.2103499999999987E-2</v>
      </c>
      <c r="G2646" s="24">
        <f t="shared" si="249"/>
        <v>8.9694780000000029E-2</v>
      </c>
      <c r="H2646" s="24">
        <f t="shared" si="250"/>
        <v>1.2675000000000002E-3</v>
      </c>
      <c r="I2646" s="24">
        <f t="shared" si="251"/>
        <v>0.16306578000000002</v>
      </c>
    </row>
    <row r="2647" spans="1:9" x14ac:dyDescent="0.25">
      <c r="A2647">
        <v>132.25</v>
      </c>
      <c r="B2647">
        <v>0.376</v>
      </c>
      <c r="C2647">
        <v>-0.23</v>
      </c>
      <c r="D2647">
        <f t="shared" si="246"/>
        <v>-3.999999999999998E-2</v>
      </c>
      <c r="E2647">
        <f t="shared" si="247"/>
        <v>0.17500000000000004</v>
      </c>
      <c r="F2647" s="24">
        <f t="shared" si="248"/>
        <v>5.8859999999999968E-2</v>
      </c>
      <c r="G2647" s="24">
        <f t="shared" si="249"/>
        <v>9.9684375000000047E-2</v>
      </c>
      <c r="H2647" s="24">
        <f t="shared" si="250"/>
        <v>3.9674999999999997E-3</v>
      </c>
      <c r="I2647" s="24">
        <f t="shared" si="251"/>
        <v>0.16251187500000003</v>
      </c>
    </row>
    <row r="2648" spans="1:9" x14ac:dyDescent="0.25">
      <c r="A2648">
        <v>132.30000000000001</v>
      </c>
      <c r="B2648">
        <v>0.36199999999999999</v>
      </c>
      <c r="C2648">
        <v>-0.31</v>
      </c>
      <c r="D2648">
        <f t="shared" si="246"/>
        <v>-2.5999999999999968E-2</v>
      </c>
      <c r="E2648">
        <f t="shared" si="247"/>
        <v>0.18900000000000006</v>
      </c>
      <c r="F2648" s="24">
        <f t="shared" si="248"/>
        <v>3.8258999999999953E-2</v>
      </c>
      <c r="G2648" s="24">
        <f t="shared" si="249"/>
        <v>0.11627185500000008</v>
      </c>
      <c r="H2648" s="24">
        <f t="shared" si="250"/>
        <v>7.2075000000000004E-3</v>
      </c>
      <c r="I2648" s="24">
        <f t="shared" si="251"/>
        <v>0.16173835500000003</v>
      </c>
    </row>
    <row r="2649" spans="1:9" x14ac:dyDescent="0.25">
      <c r="A2649">
        <v>132.35</v>
      </c>
      <c r="B2649">
        <v>0.34499999999999997</v>
      </c>
      <c r="C2649">
        <v>-0.34</v>
      </c>
      <c r="D2649">
        <f t="shared" si="246"/>
        <v>-8.9999999999999525E-3</v>
      </c>
      <c r="E2649">
        <f t="shared" si="247"/>
        <v>0.20600000000000007</v>
      </c>
      <c r="F2649" s="24">
        <f t="shared" si="248"/>
        <v>1.3243499999999931E-2</v>
      </c>
      <c r="G2649" s="24">
        <f t="shared" si="249"/>
        <v>0.1381291800000001</v>
      </c>
      <c r="H2649" s="24">
        <f t="shared" si="250"/>
        <v>8.6700000000000006E-3</v>
      </c>
      <c r="I2649" s="24">
        <f t="shared" si="251"/>
        <v>0.16004268000000005</v>
      </c>
    </row>
    <row r="2650" spans="1:9" x14ac:dyDescent="0.25">
      <c r="A2650">
        <v>132.4</v>
      </c>
      <c r="B2650">
        <v>0.32800000000000001</v>
      </c>
      <c r="C2650">
        <v>-0.35</v>
      </c>
      <c r="D2650">
        <f t="shared" si="246"/>
        <v>8.0000000000000071E-3</v>
      </c>
      <c r="E2650">
        <f t="shared" si="247"/>
        <v>0.22300000000000003</v>
      </c>
      <c r="F2650" s="24">
        <f t="shared" si="248"/>
        <v>-1.177200000000001E-2</v>
      </c>
      <c r="G2650" s="24">
        <f t="shared" si="249"/>
        <v>0.16186789500000004</v>
      </c>
      <c r="H2650" s="24">
        <f t="shared" si="250"/>
        <v>9.1874999999999978E-3</v>
      </c>
      <c r="I2650" s="24">
        <f t="shared" si="251"/>
        <v>0.15928339500000002</v>
      </c>
    </row>
    <row r="2651" spans="1:9" x14ac:dyDescent="0.25">
      <c r="A2651">
        <v>132.44999999999999</v>
      </c>
      <c r="B2651">
        <v>0.311</v>
      </c>
      <c r="C2651">
        <v>-0.31</v>
      </c>
      <c r="D2651">
        <f t="shared" si="246"/>
        <v>2.5000000000000022E-2</v>
      </c>
      <c r="E2651">
        <f t="shared" si="247"/>
        <v>0.24000000000000005</v>
      </c>
      <c r="F2651" s="24">
        <f t="shared" si="248"/>
        <v>-3.6787500000000035E-2</v>
      </c>
      <c r="G2651" s="24">
        <f t="shared" si="249"/>
        <v>0.18748800000000004</v>
      </c>
      <c r="H2651" s="24">
        <f t="shared" si="250"/>
        <v>7.2075000000000004E-3</v>
      </c>
      <c r="I2651" s="24">
        <f t="shared" si="251"/>
        <v>0.15790800000000002</v>
      </c>
    </row>
    <row r="2652" spans="1:9" x14ac:dyDescent="0.25">
      <c r="A2652">
        <v>132.5</v>
      </c>
      <c r="B2652">
        <v>0.29599999999999999</v>
      </c>
      <c r="C2652">
        <v>-0.25</v>
      </c>
      <c r="D2652">
        <f t="shared" si="246"/>
        <v>4.0000000000000036E-2</v>
      </c>
      <c r="E2652">
        <f t="shared" si="247"/>
        <v>0.25500000000000006</v>
      </c>
      <c r="F2652" s="24">
        <f t="shared" si="248"/>
        <v>-5.8860000000000058E-2</v>
      </c>
      <c r="G2652" s="24">
        <f t="shared" si="249"/>
        <v>0.21165637500000009</v>
      </c>
      <c r="H2652" s="24">
        <f t="shared" si="250"/>
        <v>4.6874999999999998E-3</v>
      </c>
      <c r="I2652" s="24">
        <f t="shared" si="251"/>
        <v>0.15748387500000005</v>
      </c>
    </row>
    <row r="2653" spans="1:9" x14ac:dyDescent="0.25">
      <c r="A2653">
        <v>132.55000000000001</v>
      </c>
      <c r="B2653">
        <v>0.28599999999999998</v>
      </c>
      <c r="C2653">
        <v>-0.15</v>
      </c>
      <c r="D2653">
        <f t="shared" si="246"/>
        <v>5.0000000000000044E-2</v>
      </c>
      <c r="E2653">
        <f t="shared" si="247"/>
        <v>0.26500000000000007</v>
      </c>
      <c r="F2653" s="24">
        <f t="shared" si="248"/>
        <v>-7.3575000000000071E-2</v>
      </c>
      <c r="G2653" s="24">
        <f t="shared" si="249"/>
        <v>0.22858237500000012</v>
      </c>
      <c r="H2653" s="24">
        <f t="shared" si="250"/>
        <v>1.6875E-3</v>
      </c>
      <c r="I2653" s="24">
        <f t="shared" si="251"/>
        <v>0.15669487500000007</v>
      </c>
    </row>
    <row r="2654" spans="1:9" x14ac:dyDescent="0.25">
      <c r="A2654">
        <v>132.6</v>
      </c>
      <c r="B2654">
        <v>0.28100000000000003</v>
      </c>
      <c r="C2654">
        <v>-0.04</v>
      </c>
      <c r="D2654">
        <f t="shared" si="246"/>
        <v>5.4999999999999993E-2</v>
      </c>
      <c r="E2654">
        <f t="shared" si="247"/>
        <v>0.27</v>
      </c>
      <c r="F2654" s="24">
        <f t="shared" si="248"/>
        <v>-8.0932499999999991E-2</v>
      </c>
      <c r="G2654" s="24">
        <f t="shared" si="249"/>
        <v>0.23728950000000001</v>
      </c>
      <c r="H2654" s="24">
        <f t="shared" si="250"/>
        <v>1.2E-4</v>
      </c>
      <c r="I2654" s="24">
        <f t="shared" si="251"/>
        <v>0.15647700000000003</v>
      </c>
    </row>
    <row r="2655" spans="1:9" x14ac:dyDescent="0.25">
      <c r="A2655">
        <v>132.65</v>
      </c>
      <c r="B2655">
        <v>0.28199999999999997</v>
      </c>
      <c r="C2655">
        <v>7.0000000000000007E-2</v>
      </c>
      <c r="D2655">
        <f t="shared" si="246"/>
        <v>5.4000000000000048E-2</v>
      </c>
      <c r="E2655">
        <f t="shared" si="247"/>
        <v>0.26900000000000007</v>
      </c>
      <c r="F2655" s="24">
        <f t="shared" si="248"/>
        <v>-7.9461000000000073E-2</v>
      </c>
      <c r="G2655" s="24">
        <f t="shared" si="249"/>
        <v>0.2355350550000001</v>
      </c>
      <c r="H2655" s="24">
        <f t="shared" si="250"/>
        <v>3.6750000000000004E-4</v>
      </c>
      <c r="I2655" s="24">
        <f t="shared" si="251"/>
        <v>0.15644155500000004</v>
      </c>
    </row>
    <row r="2656" spans="1:9" x14ac:dyDescent="0.25">
      <c r="A2656">
        <v>132.69999999999999</v>
      </c>
      <c r="B2656">
        <v>0.28799999999999998</v>
      </c>
      <c r="C2656">
        <v>0.17</v>
      </c>
      <c r="D2656">
        <f t="shared" si="246"/>
        <v>4.8000000000000043E-2</v>
      </c>
      <c r="E2656">
        <f t="shared" si="247"/>
        <v>0.26300000000000007</v>
      </c>
      <c r="F2656" s="24">
        <f t="shared" si="248"/>
        <v>-7.0632000000000056E-2</v>
      </c>
      <c r="G2656" s="24">
        <f t="shared" si="249"/>
        <v>0.2251450950000001</v>
      </c>
      <c r="H2656" s="24">
        <f t="shared" si="250"/>
        <v>2.1675000000000002E-3</v>
      </c>
      <c r="I2656" s="24">
        <f t="shared" si="251"/>
        <v>0.15668059500000003</v>
      </c>
    </row>
    <row r="2657" spans="1:9" x14ac:dyDescent="0.25">
      <c r="A2657">
        <v>132.75</v>
      </c>
      <c r="B2657">
        <v>0.29899999999999999</v>
      </c>
      <c r="C2657">
        <v>0.26</v>
      </c>
      <c r="D2657">
        <f t="shared" si="246"/>
        <v>3.7000000000000033E-2</v>
      </c>
      <c r="E2657">
        <f t="shared" si="247"/>
        <v>0.25200000000000006</v>
      </c>
      <c r="F2657" s="24">
        <f t="shared" si="248"/>
        <v>-5.4445500000000049E-2</v>
      </c>
      <c r="G2657" s="24">
        <f t="shared" si="249"/>
        <v>0.20670552000000009</v>
      </c>
      <c r="H2657" s="24">
        <f t="shared" si="250"/>
        <v>5.0700000000000007E-3</v>
      </c>
      <c r="I2657" s="24">
        <f t="shared" si="251"/>
        <v>0.15733002000000004</v>
      </c>
    </row>
    <row r="2658" spans="1:9" x14ac:dyDescent="0.25">
      <c r="A2658">
        <v>132.80000000000001</v>
      </c>
      <c r="B2658">
        <v>0.314</v>
      </c>
      <c r="C2658">
        <v>0.32</v>
      </c>
      <c r="D2658">
        <f t="shared" si="246"/>
        <v>2.200000000000002E-2</v>
      </c>
      <c r="E2658">
        <f t="shared" si="247"/>
        <v>0.23700000000000004</v>
      </c>
      <c r="F2658" s="24">
        <f t="shared" si="248"/>
        <v>-3.2373000000000034E-2</v>
      </c>
      <c r="G2658" s="24">
        <f t="shared" si="249"/>
        <v>0.18283009500000005</v>
      </c>
      <c r="H2658" s="24">
        <f t="shared" si="250"/>
        <v>7.6800000000000002E-3</v>
      </c>
      <c r="I2658" s="24">
        <f t="shared" si="251"/>
        <v>0.15813709500000001</v>
      </c>
    </row>
    <row r="2659" spans="1:9" x14ac:dyDescent="0.25">
      <c r="A2659">
        <v>132.85</v>
      </c>
      <c r="B2659">
        <v>0.33100000000000002</v>
      </c>
      <c r="C2659">
        <v>0.35</v>
      </c>
      <c r="D2659">
        <f t="shared" si="246"/>
        <v>5.0000000000000044E-3</v>
      </c>
      <c r="E2659">
        <f t="shared" si="247"/>
        <v>0.22000000000000003</v>
      </c>
      <c r="F2659" s="24">
        <f t="shared" si="248"/>
        <v>-7.3575000000000073E-3</v>
      </c>
      <c r="G2659" s="24">
        <f t="shared" si="249"/>
        <v>0.15754200000000004</v>
      </c>
      <c r="H2659" s="24">
        <f t="shared" si="250"/>
        <v>9.1874999999999978E-3</v>
      </c>
      <c r="I2659" s="24">
        <f t="shared" si="251"/>
        <v>0.15937200000000001</v>
      </c>
    </row>
    <row r="2660" spans="1:9" x14ac:dyDescent="0.25">
      <c r="A2660">
        <v>132.9</v>
      </c>
      <c r="B2660">
        <v>0.34899999999999998</v>
      </c>
      <c r="C2660">
        <v>0.34</v>
      </c>
      <c r="D2660">
        <f t="shared" si="246"/>
        <v>-1.2999999999999956E-2</v>
      </c>
      <c r="E2660">
        <f t="shared" si="247"/>
        <v>0.20200000000000007</v>
      </c>
      <c r="F2660" s="24">
        <f t="shared" si="248"/>
        <v>1.9129499999999935E-2</v>
      </c>
      <c r="G2660" s="24">
        <f t="shared" si="249"/>
        <v>0.13281702000000009</v>
      </c>
      <c r="H2660" s="24">
        <f t="shared" si="250"/>
        <v>8.6700000000000006E-3</v>
      </c>
      <c r="I2660" s="24">
        <f t="shared" si="251"/>
        <v>0.16061652000000004</v>
      </c>
    </row>
    <row r="2661" spans="1:9" x14ac:dyDescent="0.25">
      <c r="A2661">
        <v>132.94999999999999</v>
      </c>
      <c r="B2661">
        <v>0.36499999999999999</v>
      </c>
      <c r="C2661">
        <v>0.28999999999999998</v>
      </c>
      <c r="D2661">
        <f t="shared" si="246"/>
        <v>-2.899999999999997E-2</v>
      </c>
      <c r="E2661">
        <f t="shared" si="247"/>
        <v>0.18600000000000005</v>
      </c>
      <c r="F2661" s="24">
        <f t="shared" si="248"/>
        <v>4.2673499999999955E-2</v>
      </c>
      <c r="G2661" s="24">
        <f t="shared" si="249"/>
        <v>0.11260998000000007</v>
      </c>
      <c r="H2661" s="24">
        <f t="shared" si="250"/>
        <v>6.3074999999999997E-3</v>
      </c>
      <c r="I2661" s="24">
        <f t="shared" si="251"/>
        <v>0.16159098000000002</v>
      </c>
    </row>
    <row r="2662" spans="1:9" x14ac:dyDescent="0.25">
      <c r="A2662">
        <v>133</v>
      </c>
      <c r="B2662">
        <v>0.378</v>
      </c>
      <c r="C2662">
        <v>0.21</v>
      </c>
      <c r="D2662">
        <f t="shared" si="246"/>
        <v>-4.1999999999999982E-2</v>
      </c>
      <c r="E2662">
        <f t="shared" si="247"/>
        <v>0.17300000000000004</v>
      </c>
      <c r="F2662" s="24">
        <f t="shared" si="248"/>
        <v>6.1802999999999976E-2</v>
      </c>
      <c r="G2662" s="24">
        <f t="shared" si="249"/>
        <v>9.7418895000000047E-2</v>
      </c>
      <c r="H2662" s="24">
        <f t="shared" si="250"/>
        <v>3.3074999999999992E-3</v>
      </c>
      <c r="I2662" s="24">
        <f t="shared" si="251"/>
        <v>0.16252939500000002</v>
      </c>
    </row>
    <row r="2663" spans="1:9" x14ac:dyDescent="0.25">
      <c r="A2663">
        <v>133.05000000000001</v>
      </c>
      <c r="B2663">
        <v>0.38600000000000001</v>
      </c>
      <c r="C2663">
        <v>0.11</v>
      </c>
      <c r="D2663">
        <f t="shared" si="246"/>
        <v>-4.9999999999999989E-2</v>
      </c>
      <c r="E2663">
        <f t="shared" si="247"/>
        <v>0.16500000000000004</v>
      </c>
      <c r="F2663" s="24">
        <f t="shared" si="248"/>
        <v>7.3574999999999988E-2</v>
      </c>
      <c r="G2663" s="24">
        <f t="shared" si="249"/>
        <v>8.861737500000004E-2</v>
      </c>
      <c r="H2663" s="24">
        <f t="shared" si="250"/>
        <v>9.0749999999999989E-4</v>
      </c>
      <c r="I2663" s="24">
        <f t="shared" si="251"/>
        <v>0.16309987500000003</v>
      </c>
    </row>
    <row r="2664" spans="1:9" x14ac:dyDescent="0.25">
      <c r="A2664">
        <v>133.1</v>
      </c>
      <c r="B2664">
        <v>0.38900000000000001</v>
      </c>
      <c r="C2664">
        <v>0</v>
      </c>
      <c r="D2664">
        <f t="shared" si="246"/>
        <v>-5.2999999999999992E-2</v>
      </c>
      <c r="E2664">
        <f t="shared" si="247"/>
        <v>0.16200000000000003</v>
      </c>
      <c r="F2664" s="24">
        <f t="shared" si="248"/>
        <v>7.7989499999999989E-2</v>
      </c>
      <c r="G2664" s="24">
        <f t="shared" si="249"/>
        <v>8.5424220000000037E-2</v>
      </c>
      <c r="H2664" s="24">
        <f t="shared" si="250"/>
        <v>0</v>
      </c>
      <c r="I2664" s="24">
        <f t="shared" si="251"/>
        <v>0.16341372000000004</v>
      </c>
    </row>
    <row r="2665" spans="1:9" x14ac:dyDescent="0.25">
      <c r="A2665">
        <v>133.15</v>
      </c>
      <c r="B2665">
        <v>0.38600000000000001</v>
      </c>
      <c r="C2665">
        <v>-0.11</v>
      </c>
      <c r="D2665">
        <f t="shared" si="246"/>
        <v>-4.9999999999999989E-2</v>
      </c>
      <c r="E2665">
        <f t="shared" si="247"/>
        <v>0.16500000000000004</v>
      </c>
      <c r="F2665" s="24">
        <f t="shared" si="248"/>
        <v>7.3574999999999988E-2</v>
      </c>
      <c r="G2665" s="24">
        <f t="shared" si="249"/>
        <v>8.861737500000004E-2</v>
      </c>
      <c r="H2665" s="24">
        <f t="shared" si="250"/>
        <v>9.0749999999999989E-4</v>
      </c>
      <c r="I2665" s="24">
        <f t="shared" si="251"/>
        <v>0.16309987500000003</v>
      </c>
    </row>
    <row r="2666" spans="1:9" x14ac:dyDescent="0.25">
      <c r="A2666">
        <v>133.19999999999999</v>
      </c>
      <c r="B2666">
        <v>0.377</v>
      </c>
      <c r="C2666">
        <v>-0.21</v>
      </c>
      <c r="D2666">
        <f t="shared" si="246"/>
        <v>-4.0999999999999981E-2</v>
      </c>
      <c r="E2666">
        <f t="shared" si="247"/>
        <v>0.17400000000000004</v>
      </c>
      <c r="F2666" s="24">
        <f t="shared" si="248"/>
        <v>6.0331499999999968E-2</v>
      </c>
      <c r="G2666" s="24">
        <f t="shared" si="249"/>
        <v>9.8548380000000046E-2</v>
      </c>
      <c r="H2666" s="24">
        <f t="shared" si="250"/>
        <v>3.3074999999999992E-3</v>
      </c>
      <c r="I2666" s="24">
        <f t="shared" si="251"/>
        <v>0.16218738000000002</v>
      </c>
    </row>
    <row r="2667" spans="1:9" x14ac:dyDescent="0.25">
      <c r="A2667">
        <v>133.25</v>
      </c>
      <c r="B2667">
        <v>0.36499999999999999</v>
      </c>
      <c r="C2667">
        <v>-0.28999999999999998</v>
      </c>
      <c r="D2667">
        <f t="shared" si="246"/>
        <v>-2.899999999999997E-2</v>
      </c>
      <c r="E2667">
        <f t="shared" si="247"/>
        <v>0.18600000000000005</v>
      </c>
      <c r="F2667" s="24">
        <f t="shared" si="248"/>
        <v>4.2673499999999955E-2</v>
      </c>
      <c r="G2667" s="24">
        <f t="shared" si="249"/>
        <v>0.11260998000000007</v>
      </c>
      <c r="H2667" s="24">
        <f t="shared" si="250"/>
        <v>6.3074999999999997E-3</v>
      </c>
      <c r="I2667" s="24">
        <f t="shared" si="251"/>
        <v>0.16159098000000002</v>
      </c>
    </row>
    <row r="2668" spans="1:9" x14ac:dyDescent="0.25">
      <c r="A2668">
        <v>133.30000000000001</v>
      </c>
      <c r="B2668">
        <v>0.34899999999999998</v>
      </c>
      <c r="C2668">
        <v>-0.33</v>
      </c>
      <c r="D2668">
        <f t="shared" si="246"/>
        <v>-1.2999999999999956E-2</v>
      </c>
      <c r="E2668">
        <f t="shared" si="247"/>
        <v>0.20200000000000007</v>
      </c>
      <c r="F2668" s="24">
        <f t="shared" si="248"/>
        <v>1.9129499999999935E-2</v>
      </c>
      <c r="G2668" s="24">
        <f t="shared" si="249"/>
        <v>0.13281702000000009</v>
      </c>
      <c r="H2668" s="24">
        <f t="shared" si="250"/>
        <v>8.1675000000000011E-3</v>
      </c>
      <c r="I2668" s="24">
        <f t="shared" si="251"/>
        <v>0.16011402000000002</v>
      </c>
    </row>
    <row r="2669" spans="1:9" x14ac:dyDescent="0.25">
      <c r="A2669">
        <v>133.35</v>
      </c>
      <c r="B2669">
        <v>0.33100000000000002</v>
      </c>
      <c r="C2669">
        <v>-0.35</v>
      </c>
      <c r="D2669">
        <f t="shared" si="246"/>
        <v>5.0000000000000044E-3</v>
      </c>
      <c r="E2669">
        <f t="shared" si="247"/>
        <v>0.22000000000000003</v>
      </c>
      <c r="F2669" s="24">
        <f t="shared" si="248"/>
        <v>-7.3575000000000073E-3</v>
      </c>
      <c r="G2669" s="24">
        <f t="shared" si="249"/>
        <v>0.15754200000000004</v>
      </c>
      <c r="H2669" s="24">
        <f t="shared" si="250"/>
        <v>9.1874999999999978E-3</v>
      </c>
      <c r="I2669" s="24">
        <f t="shared" si="251"/>
        <v>0.15937200000000001</v>
      </c>
    </row>
    <row r="2670" spans="1:9" x14ac:dyDescent="0.25">
      <c r="A2670">
        <v>133.4</v>
      </c>
      <c r="B2670">
        <v>0.314</v>
      </c>
      <c r="C2670">
        <v>-0.32</v>
      </c>
      <c r="D2670">
        <f t="shared" si="246"/>
        <v>2.200000000000002E-2</v>
      </c>
      <c r="E2670">
        <f t="shared" si="247"/>
        <v>0.23700000000000004</v>
      </c>
      <c r="F2670" s="24">
        <f t="shared" si="248"/>
        <v>-3.2373000000000034E-2</v>
      </c>
      <c r="G2670" s="24">
        <f t="shared" si="249"/>
        <v>0.18283009500000005</v>
      </c>
      <c r="H2670" s="24">
        <f t="shared" si="250"/>
        <v>7.6800000000000002E-3</v>
      </c>
      <c r="I2670" s="24">
        <f t="shared" si="251"/>
        <v>0.15813709500000001</v>
      </c>
    </row>
    <row r="2671" spans="1:9" x14ac:dyDescent="0.25">
      <c r="A2671">
        <v>133.44999999999999</v>
      </c>
      <c r="B2671">
        <v>0.29899999999999999</v>
      </c>
      <c r="C2671">
        <v>-0.26</v>
      </c>
      <c r="D2671">
        <f t="shared" si="246"/>
        <v>3.7000000000000033E-2</v>
      </c>
      <c r="E2671">
        <f t="shared" si="247"/>
        <v>0.25200000000000006</v>
      </c>
      <c r="F2671" s="24">
        <f t="shared" si="248"/>
        <v>-5.4445500000000049E-2</v>
      </c>
      <c r="G2671" s="24">
        <f t="shared" si="249"/>
        <v>0.20670552000000009</v>
      </c>
      <c r="H2671" s="24">
        <f t="shared" si="250"/>
        <v>5.0700000000000007E-3</v>
      </c>
      <c r="I2671" s="24">
        <f t="shared" si="251"/>
        <v>0.15733002000000004</v>
      </c>
    </row>
    <row r="2672" spans="1:9" x14ac:dyDescent="0.25">
      <c r="A2672">
        <v>133.5</v>
      </c>
      <c r="B2672">
        <v>0.28799999999999998</v>
      </c>
      <c r="C2672">
        <v>-0.18</v>
      </c>
      <c r="D2672">
        <f t="shared" si="246"/>
        <v>4.8000000000000043E-2</v>
      </c>
      <c r="E2672">
        <f t="shared" si="247"/>
        <v>0.26300000000000007</v>
      </c>
      <c r="F2672" s="24">
        <f t="shared" si="248"/>
        <v>-7.0632000000000056E-2</v>
      </c>
      <c r="G2672" s="24">
        <f t="shared" si="249"/>
        <v>0.2251450950000001</v>
      </c>
      <c r="H2672" s="24">
        <f t="shared" si="250"/>
        <v>2.4299999999999999E-3</v>
      </c>
      <c r="I2672" s="24">
        <f t="shared" si="251"/>
        <v>0.15694309500000003</v>
      </c>
    </row>
    <row r="2673" spans="1:9" x14ac:dyDescent="0.25">
      <c r="A2673">
        <v>133.55000000000001</v>
      </c>
      <c r="B2673">
        <v>0.28199999999999997</v>
      </c>
      <c r="C2673">
        <v>-7.0000000000000007E-2</v>
      </c>
      <c r="D2673">
        <f t="shared" si="246"/>
        <v>5.4000000000000048E-2</v>
      </c>
      <c r="E2673">
        <f t="shared" si="247"/>
        <v>0.26900000000000007</v>
      </c>
      <c r="F2673" s="24">
        <f t="shared" si="248"/>
        <v>-7.9461000000000073E-2</v>
      </c>
      <c r="G2673" s="24">
        <f t="shared" si="249"/>
        <v>0.2355350550000001</v>
      </c>
      <c r="H2673" s="24">
        <f t="shared" si="250"/>
        <v>3.6750000000000004E-4</v>
      </c>
      <c r="I2673" s="24">
        <f t="shared" si="251"/>
        <v>0.15644155500000004</v>
      </c>
    </row>
    <row r="2674" spans="1:9" x14ac:dyDescent="0.25">
      <c r="A2674">
        <v>133.6</v>
      </c>
      <c r="B2674">
        <v>0.28100000000000003</v>
      </c>
      <c r="C2674">
        <v>0.05</v>
      </c>
      <c r="D2674">
        <f t="shared" si="246"/>
        <v>5.4999999999999993E-2</v>
      </c>
      <c r="E2674">
        <f t="shared" si="247"/>
        <v>0.27</v>
      </c>
      <c r="F2674" s="24">
        <f t="shared" si="248"/>
        <v>-8.0932499999999991E-2</v>
      </c>
      <c r="G2674" s="24">
        <f t="shared" si="249"/>
        <v>0.23728950000000001</v>
      </c>
      <c r="H2674" s="24">
        <f t="shared" si="250"/>
        <v>1.8750000000000003E-4</v>
      </c>
      <c r="I2674" s="24">
        <f t="shared" si="251"/>
        <v>0.15654450000000003</v>
      </c>
    </row>
    <row r="2675" spans="1:9" x14ac:dyDescent="0.25">
      <c r="A2675">
        <v>133.65</v>
      </c>
      <c r="B2675">
        <v>0.28599999999999998</v>
      </c>
      <c r="C2675">
        <v>0.15</v>
      </c>
      <c r="D2675">
        <f t="shared" si="246"/>
        <v>5.0000000000000044E-2</v>
      </c>
      <c r="E2675">
        <f t="shared" si="247"/>
        <v>0.26500000000000007</v>
      </c>
      <c r="F2675" s="24">
        <f t="shared" si="248"/>
        <v>-7.3575000000000071E-2</v>
      </c>
      <c r="G2675" s="24">
        <f t="shared" si="249"/>
        <v>0.22858237500000012</v>
      </c>
      <c r="H2675" s="24">
        <f t="shared" si="250"/>
        <v>1.6875E-3</v>
      </c>
      <c r="I2675" s="24">
        <f t="shared" si="251"/>
        <v>0.15669487500000007</v>
      </c>
    </row>
    <row r="2676" spans="1:9" x14ac:dyDescent="0.25">
      <c r="A2676">
        <v>133.69999999999999</v>
      </c>
      <c r="B2676">
        <v>0.29699999999999999</v>
      </c>
      <c r="C2676">
        <v>0.24</v>
      </c>
      <c r="D2676">
        <f t="shared" si="246"/>
        <v>3.9000000000000035E-2</v>
      </c>
      <c r="E2676">
        <f t="shared" si="247"/>
        <v>0.25400000000000006</v>
      </c>
      <c r="F2676" s="24">
        <f t="shared" si="248"/>
        <v>-5.7388500000000058E-2</v>
      </c>
      <c r="G2676" s="24">
        <f t="shared" si="249"/>
        <v>0.2099995800000001</v>
      </c>
      <c r="H2676" s="24">
        <f t="shared" si="250"/>
        <v>4.3200000000000001E-3</v>
      </c>
      <c r="I2676" s="24">
        <f t="shared" si="251"/>
        <v>0.15693108000000003</v>
      </c>
    </row>
    <row r="2677" spans="1:9" x14ac:dyDescent="0.25">
      <c r="A2677">
        <v>133.75</v>
      </c>
      <c r="B2677">
        <v>0.311</v>
      </c>
      <c r="C2677">
        <v>0.31</v>
      </c>
      <c r="D2677">
        <f t="shared" si="246"/>
        <v>2.5000000000000022E-2</v>
      </c>
      <c r="E2677">
        <f t="shared" si="247"/>
        <v>0.24000000000000005</v>
      </c>
      <c r="F2677" s="24">
        <f t="shared" si="248"/>
        <v>-3.6787500000000035E-2</v>
      </c>
      <c r="G2677" s="24">
        <f t="shared" si="249"/>
        <v>0.18748800000000004</v>
      </c>
      <c r="H2677" s="24">
        <f t="shared" si="250"/>
        <v>7.2075000000000004E-3</v>
      </c>
      <c r="I2677" s="24">
        <f t="shared" si="251"/>
        <v>0.15790800000000002</v>
      </c>
    </row>
    <row r="2678" spans="1:9" x14ac:dyDescent="0.25">
      <c r="A2678">
        <v>133.80000000000001</v>
      </c>
      <c r="B2678">
        <v>0.32800000000000001</v>
      </c>
      <c r="C2678">
        <v>0.34</v>
      </c>
      <c r="D2678">
        <f t="shared" si="246"/>
        <v>8.0000000000000071E-3</v>
      </c>
      <c r="E2678">
        <f t="shared" si="247"/>
        <v>0.22300000000000003</v>
      </c>
      <c r="F2678" s="24">
        <f t="shared" si="248"/>
        <v>-1.177200000000001E-2</v>
      </c>
      <c r="G2678" s="24">
        <f t="shared" si="249"/>
        <v>0.16186789500000004</v>
      </c>
      <c r="H2678" s="24">
        <f t="shared" si="250"/>
        <v>8.6700000000000006E-3</v>
      </c>
      <c r="I2678" s="24">
        <f t="shared" si="251"/>
        <v>0.15876589500000005</v>
      </c>
    </row>
    <row r="2679" spans="1:9" x14ac:dyDescent="0.25">
      <c r="A2679">
        <v>133.85</v>
      </c>
      <c r="B2679">
        <v>0.34499999999999997</v>
      </c>
      <c r="C2679">
        <v>0.34</v>
      </c>
      <c r="D2679">
        <f t="shared" si="246"/>
        <v>-8.9999999999999525E-3</v>
      </c>
      <c r="E2679">
        <f t="shared" si="247"/>
        <v>0.20600000000000007</v>
      </c>
      <c r="F2679" s="24">
        <f t="shared" si="248"/>
        <v>1.3243499999999931E-2</v>
      </c>
      <c r="G2679" s="24">
        <f t="shared" si="249"/>
        <v>0.1381291800000001</v>
      </c>
      <c r="H2679" s="24">
        <f t="shared" si="250"/>
        <v>8.6700000000000006E-3</v>
      </c>
      <c r="I2679" s="24">
        <f t="shared" si="251"/>
        <v>0.16004268000000005</v>
      </c>
    </row>
    <row r="2680" spans="1:9" x14ac:dyDescent="0.25">
      <c r="A2680">
        <v>133.9</v>
      </c>
      <c r="B2680">
        <v>0.36099999999999999</v>
      </c>
      <c r="C2680">
        <v>0.3</v>
      </c>
      <c r="D2680">
        <f t="shared" si="246"/>
        <v>-2.4999999999999967E-2</v>
      </c>
      <c r="E2680">
        <f t="shared" si="247"/>
        <v>0.19000000000000006</v>
      </c>
      <c r="F2680" s="24">
        <f t="shared" si="248"/>
        <v>3.6787499999999952E-2</v>
      </c>
      <c r="G2680" s="24">
        <f t="shared" si="249"/>
        <v>0.11750550000000007</v>
      </c>
      <c r="H2680" s="24">
        <f t="shared" si="250"/>
        <v>6.7499999999999999E-3</v>
      </c>
      <c r="I2680" s="24">
        <f t="shared" si="251"/>
        <v>0.16104300000000002</v>
      </c>
    </row>
    <row r="2681" spans="1:9" x14ac:dyDescent="0.25">
      <c r="A2681">
        <v>133.94999999999999</v>
      </c>
      <c r="B2681">
        <v>0.375</v>
      </c>
      <c r="C2681">
        <v>0.23</v>
      </c>
      <c r="D2681">
        <f t="shared" si="246"/>
        <v>-3.8999999999999979E-2</v>
      </c>
      <c r="E2681">
        <f t="shared" si="247"/>
        <v>0.17600000000000005</v>
      </c>
      <c r="F2681" s="24">
        <f t="shared" si="248"/>
        <v>5.7388499999999967E-2</v>
      </c>
      <c r="G2681" s="24">
        <f t="shared" si="249"/>
        <v>0.10082688000000005</v>
      </c>
      <c r="H2681" s="24">
        <f t="shared" si="250"/>
        <v>3.9674999999999997E-3</v>
      </c>
      <c r="I2681" s="24">
        <f t="shared" si="251"/>
        <v>0.16218288000000003</v>
      </c>
    </row>
    <row r="2682" spans="1:9" x14ac:dyDescent="0.25">
      <c r="A2682">
        <v>134</v>
      </c>
      <c r="B2682">
        <v>0.38400000000000001</v>
      </c>
      <c r="C2682">
        <v>0.13</v>
      </c>
      <c r="D2682">
        <f t="shared" si="246"/>
        <v>-4.7999999999999987E-2</v>
      </c>
      <c r="E2682">
        <f t="shared" si="247"/>
        <v>0.16700000000000004</v>
      </c>
      <c r="F2682" s="24">
        <f t="shared" si="248"/>
        <v>7.0631999999999986E-2</v>
      </c>
      <c r="G2682" s="24">
        <f t="shared" si="249"/>
        <v>9.0778695000000034E-2</v>
      </c>
      <c r="H2682" s="24">
        <f t="shared" si="250"/>
        <v>1.2675000000000002E-3</v>
      </c>
      <c r="I2682" s="24">
        <f t="shared" si="251"/>
        <v>0.16267819500000003</v>
      </c>
    </row>
    <row r="2683" spans="1:9" x14ac:dyDescent="0.25">
      <c r="A2683">
        <v>134.05000000000001</v>
      </c>
      <c r="B2683">
        <v>0.38800000000000001</v>
      </c>
      <c r="C2683">
        <v>0.02</v>
      </c>
      <c r="D2683">
        <f t="shared" si="246"/>
        <v>-5.1999999999999991E-2</v>
      </c>
      <c r="E2683">
        <f t="shared" si="247"/>
        <v>0.16300000000000003</v>
      </c>
      <c r="F2683" s="24">
        <f t="shared" si="248"/>
        <v>7.6517999999999989E-2</v>
      </c>
      <c r="G2683" s="24">
        <f t="shared" si="249"/>
        <v>8.6482095000000023E-2</v>
      </c>
      <c r="H2683" s="24">
        <f t="shared" si="250"/>
        <v>3.0000000000000001E-5</v>
      </c>
      <c r="I2683" s="24">
        <f t="shared" si="251"/>
        <v>0.16303009500000001</v>
      </c>
    </row>
    <row r="2684" spans="1:9" x14ac:dyDescent="0.25">
      <c r="A2684">
        <v>134.1</v>
      </c>
      <c r="B2684">
        <v>0.38700000000000001</v>
      </c>
      <c r="C2684">
        <v>-0.09</v>
      </c>
      <c r="D2684">
        <f t="shared" si="246"/>
        <v>-5.099999999999999E-2</v>
      </c>
      <c r="E2684">
        <f t="shared" si="247"/>
        <v>0.16400000000000003</v>
      </c>
      <c r="F2684" s="24">
        <f t="shared" si="248"/>
        <v>7.5046499999999988E-2</v>
      </c>
      <c r="G2684" s="24">
        <f t="shared" si="249"/>
        <v>8.7546480000000024E-2</v>
      </c>
      <c r="H2684" s="24">
        <f t="shared" si="250"/>
        <v>6.0749999999999997E-4</v>
      </c>
      <c r="I2684" s="24">
        <f t="shared" si="251"/>
        <v>0.16320048000000001</v>
      </c>
    </row>
    <row r="2685" spans="1:9" x14ac:dyDescent="0.25">
      <c r="A2685">
        <v>134.15</v>
      </c>
      <c r="B2685">
        <v>0.379</v>
      </c>
      <c r="C2685">
        <v>-0.19</v>
      </c>
      <c r="D2685">
        <f t="shared" si="246"/>
        <v>-4.2999999999999983E-2</v>
      </c>
      <c r="E2685">
        <f t="shared" si="247"/>
        <v>0.17200000000000004</v>
      </c>
      <c r="F2685" s="24">
        <f t="shared" si="248"/>
        <v>6.3274499999999984E-2</v>
      </c>
      <c r="G2685" s="24">
        <f t="shared" si="249"/>
        <v>9.6295920000000035E-2</v>
      </c>
      <c r="H2685" s="24">
        <f t="shared" si="250"/>
        <v>2.7074999999999998E-3</v>
      </c>
      <c r="I2685" s="24">
        <f t="shared" si="251"/>
        <v>0.16227792000000002</v>
      </c>
    </row>
    <row r="2686" spans="1:9" x14ac:dyDescent="0.25">
      <c r="A2686">
        <v>134.19999999999999</v>
      </c>
      <c r="B2686">
        <v>0.36799999999999999</v>
      </c>
      <c r="C2686">
        <v>-0.27</v>
      </c>
      <c r="D2686">
        <f t="shared" si="246"/>
        <v>-3.1999999999999973E-2</v>
      </c>
      <c r="E2686">
        <f t="shared" si="247"/>
        <v>0.18300000000000005</v>
      </c>
      <c r="F2686" s="24">
        <f t="shared" si="248"/>
        <v>4.7087999999999963E-2</v>
      </c>
      <c r="G2686" s="24">
        <f t="shared" si="249"/>
        <v>0.10900669500000006</v>
      </c>
      <c r="H2686" s="24">
        <f t="shared" si="250"/>
        <v>5.4675000000000001E-3</v>
      </c>
      <c r="I2686" s="24">
        <f t="shared" si="251"/>
        <v>0.16156219500000002</v>
      </c>
    </row>
    <row r="2687" spans="1:9" x14ac:dyDescent="0.25">
      <c r="A2687">
        <v>134.25</v>
      </c>
      <c r="B2687">
        <v>0.35199999999999998</v>
      </c>
      <c r="C2687">
        <v>-0.32</v>
      </c>
      <c r="D2687">
        <f t="shared" si="246"/>
        <v>-1.5999999999999959E-2</v>
      </c>
      <c r="E2687">
        <f t="shared" si="247"/>
        <v>0.19900000000000007</v>
      </c>
      <c r="F2687" s="24">
        <f t="shared" si="248"/>
        <v>2.354399999999994E-2</v>
      </c>
      <c r="G2687" s="24">
        <f t="shared" si="249"/>
        <v>0.12890125500000008</v>
      </c>
      <c r="H2687" s="24">
        <f t="shared" si="250"/>
        <v>7.6800000000000002E-3</v>
      </c>
      <c r="I2687" s="24">
        <f t="shared" si="251"/>
        <v>0.16012525499999999</v>
      </c>
    </row>
    <row r="2688" spans="1:9" x14ac:dyDescent="0.25">
      <c r="A2688">
        <v>134.30000000000001</v>
      </c>
      <c r="B2688">
        <v>0.33500000000000002</v>
      </c>
      <c r="C2688">
        <v>-0.34</v>
      </c>
      <c r="D2688">
        <f t="shared" si="246"/>
        <v>1.0000000000000009E-3</v>
      </c>
      <c r="E2688">
        <f t="shared" si="247"/>
        <v>0.21600000000000003</v>
      </c>
      <c r="F2688" s="24">
        <f t="shared" si="248"/>
        <v>-1.4715000000000012E-3</v>
      </c>
      <c r="G2688" s="24">
        <f t="shared" si="249"/>
        <v>0.15186528000000002</v>
      </c>
      <c r="H2688" s="24">
        <f t="shared" si="250"/>
        <v>8.6700000000000006E-3</v>
      </c>
      <c r="I2688" s="24">
        <f t="shared" si="251"/>
        <v>0.15906378000000002</v>
      </c>
    </row>
    <row r="2689" spans="1:9" x14ac:dyDescent="0.25">
      <c r="A2689">
        <v>134.35</v>
      </c>
      <c r="B2689">
        <v>0.318</v>
      </c>
      <c r="C2689">
        <v>-0.33</v>
      </c>
      <c r="D2689">
        <f t="shared" si="246"/>
        <v>1.8000000000000016E-2</v>
      </c>
      <c r="E2689">
        <f t="shared" si="247"/>
        <v>0.23300000000000004</v>
      </c>
      <c r="F2689" s="24">
        <f t="shared" si="248"/>
        <v>-2.6487000000000024E-2</v>
      </c>
      <c r="G2689" s="24">
        <f t="shared" si="249"/>
        <v>0.17671069500000006</v>
      </c>
      <c r="H2689" s="24">
        <f t="shared" si="250"/>
        <v>8.1675000000000011E-3</v>
      </c>
      <c r="I2689" s="24">
        <f t="shared" si="251"/>
        <v>0.15839119500000004</v>
      </c>
    </row>
    <row r="2690" spans="1:9" x14ac:dyDescent="0.25">
      <c r="A2690">
        <v>134.4</v>
      </c>
      <c r="B2690">
        <v>0.30199999999999999</v>
      </c>
      <c r="C2690">
        <v>-0.28000000000000003</v>
      </c>
      <c r="D2690">
        <f t="shared" si="246"/>
        <v>3.400000000000003E-2</v>
      </c>
      <c r="E2690">
        <f t="shared" si="247"/>
        <v>0.24900000000000005</v>
      </c>
      <c r="F2690" s="24">
        <f t="shared" si="248"/>
        <v>-5.0031000000000048E-2</v>
      </c>
      <c r="G2690" s="24">
        <f t="shared" si="249"/>
        <v>0.20181325500000008</v>
      </c>
      <c r="H2690" s="24">
        <f t="shared" si="250"/>
        <v>5.8800000000000007E-3</v>
      </c>
      <c r="I2690" s="24">
        <f t="shared" si="251"/>
        <v>0.15766225500000003</v>
      </c>
    </row>
    <row r="2691" spans="1:9" x14ac:dyDescent="0.25">
      <c r="A2691">
        <v>134.44999999999999</v>
      </c>
      <c r="B2691">
        <v>0.28999999999999998</v>
      </c>
      <c r="C2691">
        <v>-0.19</v>
      </c>
      <c r="D2691">
        <f t="shared" ref="D2691:D2754" si="252">springEq - B2691</f>
        <v>4.6000000000000041E-2</v>
      </c>
      <c r="E2691">
        <f t="shared" ref="E2691:E2754" si="253">springNs - B2691</f>
        <v>0.26100000000000007</v>
      </c>
      <c r="F2691" s="24">
        <f t="shared" ref="F2691:F2754" si="254">D2691*massPrev*gravity</f>
        <v>-6.7689000000000069E-2</v>
      </c>
      <c r="G2691" s="24">
        <f t="shared" ref="G2691:G2754" si="255">POWER(E2691,2)*0.5*springConst</f>
        <v>0.22173385500000009</v>
      </c>
      <c r="H2691" s="24">
        <f t="shared" ref="H2691:H2754" si="256">POWER(C2691,2)*0.5*massPrev</f>
        <v>2.7074999999999998E-3</v>
      </c>
      <c r="I2691" s="24">
        <f t="shared" si="251"/>
        <v>0.15675235500000004</v>
      </c>
    </row>
    <row r="2692" spans="1:9" x14ac:dyDescent="0.25">
      <c r="A2692">
        <v>134.5</v>
      </c>
      <c r="B2692">
        <v>0.28299999999999997</v>
      </c>
      <c r="C2692">
        <v>-0.09</v>
      </c>
      <c r="D2692">
        <f t="shared" si="252"/>
        <v>5.3000000000000047E-2</v>
      </c>
      <c r="E2692">
        <f t="shared" si="253"/>
        <v>0.26800000000000007</v>
      </c>
      <c r="F2692" s="24">
        <f t="shared" si="254"/>
        <v>-7.7989500000000073E-2</v>
      </c>
      <c r="G2692" s="24">
        <f t="shared" si="255"/>
        <v>0.23378712000000013</v>
      </c>
      <c r="H2692" s="24">
        <f t="shared" si="256"/>
        <v>6.0749999999999997E-4</v>
      </c>
      <c r="I2692" s="24">
        <f t="shared" ref="I2692:I2755" si="257">F2692+G2692+H2692</f>
        <v>0.15640512000000006</v>
      </c>
    </row>
    <row r="2693" spans="1:9" x14ac:dyDescent="0.25">
      <c r="A2693">
        <v>134.55000000000001</v>
      </c>
      <c r="B2693">
        <v>0.28100000000000003</v>
      </c>
      <c r="C2693">
        <v>0.02</v>
      </c>
      <c r="D2693">
        <f t="shared" si="252"/>
        <v>5.4999999999999993E-2</v>
      </c>
      <c r="E2693">
        <f t="shared" si="253"/>
        <v>0.27</v>
      </c>
      <c r="F2693" s="24">
        <f t="shared" si="254"/>
        <v>-8.0932499999999991E-2</v>
      </c>
      <c r="G2693" s="24">
        <f t="shared" si="255"/>
        <v>0.23728950000000001</v>
      </c>
      <c r="H2693" s="24">
        <f t="shared" si="256"/>
        <v>3.0000000000000001E-5</v>
      </c>
      <c r="I2693" s="24">
        <f t="shared" si="257"/>
        <v>0.15638700000000003</v>
      </c>
    </row>
    <row r="2694" spans="1:9" x14ac:dyDescent="0.25">
      <c r="A2694">
        <v>134.6</v>
      </c>
      <c r="B2694">
        <v>0.28499999999999998</v>
      </c>
      <c r="C2694">
        <v>0.13</v>
      </c>
      <c r="D2694">
        <f t="shared" si="252"/>
        <v>5.1000000000000045E-2</v>
      </c>
      <c r="E2694">
        <f t="shared" si="253"/>
        <v>0.26600000000000007</v>
      </c>
      <c r="F2694" s="24">
        <f t="shared" si="254"/>
        <v>-7.5046500000000071E-2</v>
      </c>
      <c r="G2694" s="24">
        <f t="shared" si="255"/>
        <v>0.23031078000000013</v>
      </c>
      <c r="H2694" s="24">
        <f t="shared" si="256"/>
        <v>1.2675000000000002E-3</v>
      </c>
      <c r="I2694" s="24">
        <f t="shared" si="257"/>
        <v>0.15653178000000006</v>
      </c>
    </row>
    <row r="2695" spans="1:9" x14ac:dyDescent="0.25">
      <c r="A2695">
        <v>134.65</v>
      </c>
      <c r="B2695">
        <v>0.29399999999999998</v>
      </c>
      <c r="C2695">
        <v>0.23</v>
      </c>
      <c r="D2695">
        <f t="shared" si="252"/>
        <v>4.2000000000000037E-2</v>
      </c>
      <c r="E2695">
        <f t="shared" si="253"/>
        <v>0.25700000000000006</v>
      </c>
      <c r="F2695" s="24">
        <f t="shared" si="254"/>
        <v>-6.1803000000000052E-2</v>
      </c>
      <c r="G2695" s="24">
        <f t="shared" si="255"/>
        <v>0.21498949500000011</v>
      </c>
      <c r="H2695" s="24">
        <f t="shared" si="256"/>
        <v>3.9674999999999997E-3</v>
      </c>
      <c r="I2695" s="24">
        <f t="shared" si="257"/>
        <v>0.15715399500000007</v>
      </c>
    </row>
    <row r="2696" spans="1:9" x14ac:dyDescent="0.25">
      <c r="A2696">
        <v>134.69999999999999</v>
      </c>
      <c r="B2696">
        <v>0.308</v>
      </c>
      <c r="C2696">
        <v>0.3</v>
      </c>
      <c r="D2696">
        <f t="shared" si="252"/>
        <v>2.8000000000000025E-2</v>
      </c>
      <c r="E2696">
        <f t="shared" si="253"/>
        <v>0.24300000000000005</v>
      </c>
      <c r="F2696" s="24">
        <f t="shared" si="254"/>
        <v>-4.120200000000003E-2</v>
      </c>
      <c r="G2696" s="24">
        <f t="shared" si="255"/>
        <v>0.19220449500000009</v>
      </c>
      <c r="H2696" s="24">
        <f t="shared" si="256"/>
        <v>6.7499999999999999E-3</v>
      </c>
      <c r="I2696" s="24">
        <f t="shared" si="257"/>
        <v>0.15775249500000008</v>
      </c>
    </row>
    <row r="2697" spans="1:9" x14ac:dyDescent="0.25">
      <c r="A2697">
        <v>134.75</v>
      </c>
      <c r="B2697">
        <v>0.32400000000000001</v>
      </c>
      <c r="C2697">
        <v>0.33</v>
      </c>
      <c r="D2697">
        <f t="shared" si="252"/>
        <v>1.2000000000000011E-2</v>
      </c>
      <c r="E2697">
        <f t="shared" si="253"/>
        <v>0.22700000000000004</v>
      </c>
      <c r="F2697" s="24">
        <f t="shared" si="254"/>
        <v>-1.7658000000000014E-2</v>
      </c>
      <c r="G2697" s="24">
        <f t="shared" si="255"/>
        <v>0.16772689500000007</v>
      </c>
      <c r="H2697" s="24">
        <f t="shared" si="256"/>
        <v>8.1675000000000011E-3</v>
      </c>
      <c r="I2697" s="24">
        <f t="shared" si="257"/>
        <v>0.15823639500000006</v>
      </c>
    </row>
    <row r="2698" spans="1:9" x14ac:dyDescent="0.25">
      <c r="A2698">
        <v>134.80000000000001</v>
      </c>
      <c r="B2698">
        <v>0.34100000000000003</v>
      </c>
      <c r="C2698">
        <v>0.34</v>
      </c>
      <c r="D2698">
        <f t="shared" si="252"/>
        <v>-5.0000000000000044E-3</v>
      </c>
      <c r="E2698">
        <f t="shared" si="253"/>
        <v>0.21000000000000002</v>
      </c>
      <c r="F2698" s="24">
        <f t="shared" si="254"/>
        <v>7.3575000000000073E-3</v>
      </c>
      <c r="G2698" s="24">
        <f t="shared" si="255"/>
        <v>0.14354550000000002</v>
      </c>
      <c r="H2698" s="24">
        <f t="shared" si="256"/>
        <v>8.6700000000000006E-3</v>
      </c>
      <c r="I2698" s="24">
        <f t="shared" si="257"/>
        <v>0.15957300000000005</v>
      </c>
    </row>
    <row r="2699" spans="1:9" x14ac:dyDescent="0.25">
      <c r="A2699">
        <v>134.85</v>
      </c>
      <c r="B2699">
        <v>0.35799999999999998</v>
      </c>
      <c r="C2699">
        <v>0.31</v>
      </c>
      <c r="D2699">
        <f t="shared" si="252"/>
        <v>-2.1999999999999964E-2</v>
      </c>
      <c r="E2699">
        <f t="shared" si="253"/>
        <v>0.19300000000000006</v>
      </c>
      <c r="F2699" s="24">
        <f t="shared" si="254"/>
        <v>3.2372999999999943E-2</v>
      </c>
      <c r="G2699" s="24">
        <f t="shared" si="255"/>
        <v>0.12124549500000008</v>
      </c>
      <c r="H2699" s="24">
        <f t="shared" si="256"/>
        <v>7.2075000000000004E-3</v>
      </c>
      <c r="I2699" s="24">
        <f t="shared" si="257"/>
        <v>0.16082599500000003</v>
      </c>
    </row>
    <row r="2700" spans="1:9" x14ac:dyDescent="0.25">
      <c r="A2700">
        <v>134.9</v>
      </c>
      <c r="B2700">
        <v>0.372</v>
      </c>
      <c r="C2700">
        <v>0.25</v>
      </c>
      <c r="D2700">
        <f t="shared" si="252"/>
        <v>-3.5999999999999976E-2</v>
      </c>
      <c r="E2700">
        <f t="shared" si="253"/>
        <v>0.17900000000000005</v>
      </c>
      <c r="F2700" s="24">
        <f t="shared" si="254"/>
        <v>5.2973999999999966E-2</v>
      </c>
      <c r="G2700" s="24">
        <f t="shared" si="255"/>
        <v>0.10429345500000005</v>
      </c>
      <c r="H2700" s="24">
        <f t="shared" si="256"/>
        <v>4.6874999999999998E-3</v>
      </c>
      <c r="I2700" s="24">
        <f t="shared" si="257"/>
        <v>0.16195495500000001</v>
      </c>
    </row>
    <row r="2701" spans="1:9" x14ac:dyDescent="0.25">
      <c r="A2701">
        <v>134.94999999999999</v>
      </c>
      <c r="B2701">
        <v>0.38200000000000001</v>
      </c>
      <c r="C2701">
        <v>0.15</v>
      </c>
      <c r="D2701">
        <f t="shared" si="252"/>
        <v>-4.5999999999999985E-2</v>
      </c>
      <c r="E2701">
        <f t="shared" si="253"/>
        <v>0.16900000000000004</v>
      </c>
      <c r="F2701" s="24">
        <f t="shared" si="254"/>
        <v>6.7688999999999971E-2</v>
      </c>
      <c r="G2701" s="24">
        <f t="shared" si="255"/>
        <v>9.2966055000000047E-2</v>
      </c>
      <c r="H2701" s="24">
        <f t="shared" si="256"/>
        <v>1.6875E-3</v>
      </c>
      <c r="I2701" s="24">
        <f t="shared" si="257"/>
        <v>0.16234255500000003</v>
      </c>
    </row>
    <row r="2702" spans="1:9" x14ac:dyDescent="0.25">
      <c r="A2702">
        <v>135</v>
      </c>
      <c r="B2702">
        <v>0.38800000000000001</v>
      </c>
      <c r="C2702">
        <v>0.05</v>
      </c>
      <c r="D2702">
        <f t="shared" si="252"/>
        <v>-5.1999999999999991E-2</v>
      </c>
      <c r="E2702">
        <f t="shared" si="253"/>
        <v>0.16300000000000003</v>
      </c>
      <c r="F2702" s="24">
        <f t="shared" si="254"/>
        <v>7.6517999999999989E-2</v>
      </c>
      <c r="G2702" s="24">
        <f t="shared" si="255"/>
        <v>8.6482095000000023E-2</v>
      </c>
      <c r="H2702" s="24">
        <f t="shared" si="256"/>
        <v>1.8750000000000003E-4</v>
      </c>
      <c r="I2702" s="24">
        <f t="shared" si="257"/>
        <v>0.16318759500000002</v>
      </c>
    </row>
    <row r="2703" spans="1:9" x14ac:dyDescent="0.25">
      <c r="A2703">
        <v>135.05000000000001</v>
      </c>
      <c r="B2703">
        <v>0.38700000000000001</v>
      </c>
      <c r="C2703">
        <v>-0.06</v>
      </c>
      <c r="D2703">
        <f t="shared" si="252"/>
        <v>-5.099999999999999E-2</v>
      </c>
      <c r="E2703">
        <f t="shared" si="253"/>
        <v>0.16400000000000003</v>
      </c>
      <c r="F2703" s="24">
        <f t="shared" si="254"/>
        <v>7.5046499999999988E-2</v>
      </c>
      <c r="G2703" s="24">
        <f t="shared" si="255"/>
        <v>8.7546480000000024E-2</v>
      </c>
      <c r="H2703" s="24">
        <f t="shared" si="256"/>
        <v>2.7E-4</v>
      </c>
      <c r="I2703" s="24">
        <f t="shared" si="257"/>
        <v>0.16286297999999999</v>
      </c>
    </row>
    <row r="2704" spans="1:9" x14ac:dyDescent="0.25">
      <c r="A2704">
        <v>135.1</v>
      </c>
      <c r="B2704">
        <v>0.38100000000000001</v>
      </c>
      <c r="C2704">
        <v>-0.17</v>
      </c>
      <c r="D2704">
        <f t="shared" si="252"/>
        <v>-4.4999999999999984E-2</v>
      </c>
      <c r="E2704">
        <f t="shared" si="253"/>
        <v>0.17000000000000004</v>
      </c>
      <c r="F2704" s="24">
        <f t="shared" si="254"/>
        <v>6.6217499999999971E-2</v>
      </c>
      <c r="G2704" s="24">
        <f t="shared" si="255"/>
        <v>9.4069500000000042E-2</v>
      </c>
      <c r="H2704" s="24">
        <f t="shared" si="256"/>
        <v>2.1675000000000002E-3</v>
      </c>
      <c r="I2704" s="24">
        <f t="shared" si="257"/>
        <v>0.1624545</v>
      </c>
    </row>
    <row r="2705" spans="1:9" x14ac:dyDescent="0.25">
      <c r="A2705">
        <v>135.15</v>
      </c>
      <c r="B2705">
        <v>0.371</v>
      </c>
      <c r="C2705">
        <v>-0.25</v>
      </c>
      <c r="D2705">
        <f t="shared" si="252"/>
        <v>-3.4999999999999976E-2</v>
      </c>
      <c r="E2705">
        <f t="shared" si="253"/>
        <v>0.18000000000000005</v>
      </c>
      <c r="F2705" s="24">
        <f t="shared" si="254"/>
        <v>5.1502499999999965E-2</v>
      </c>
      <c r="G2705" s="24">
        <f t="shared" si="255"/>
        <v>0.10546200000000006</v>
      </c>
      <c r="H2705" s="24">
        <f t="shared" si="256"/>
        <v>4.6874999999999998E-3</v>
      </c>
      <c r="I2705" s="24">
        <f t="shared" si="257"/>
        <v>0.16165200000000002</v>
      </c>
    </row>
    <row r="2706" spans="1:9" x14ac:dyDescent="0.25">
      <c r="A2706">
        <v>135.19999999999999</v>
      </c>
      <c r="B2706">
        <v>0.35599999999999998</v>
      </c>
      <c r="C2706">
        <v>-0.32</v>
      </c>
      <c r="D2706">
        <f t="shared" si="252"/>
        <v>-1.9999999999999962E-2</v>
      </c>
      <c r="E2706">
        <f t="shared" si="253"/>
        <v>0.19500000000000006</v>
      </c>
      <c r="F2706" s="24">
        <f t="shared" si="254"/>
        <v>2.9429999999999946E-2</v>
      </c>
      <c r="G2706" s="24">
        <f t="shared" si="255"/>
        <v>0.12377137500000007</v>
      </c>
      <c r="H2706" s="24">
        <f t="shared" si="256"/>
        <v>7.6800000000000002E-3</v>
      </c>
      <c r="I2706" s="24">
        <f t="shared" si="257"/>
        <v>0.16088137500000002</v>
      </c>
    </row>
    <row r="2707" spans="1:9" x14ac:dyDescent="0.25">
      <c r="A2707">
        <v>135.25</v>
      </c>
      <c r="B2707">
        <v>0.33900000000000002</v>
      </c>
      <c r="C2707">
        <v>-0.34</v>
      </c>
      <c r="D2707">
        <f t="shared" si="252"/>
        <v>-3.0000000000000027E-3</v>
      </c>
      <c r="E2707">
        <f t="shared" si="253"/>
        <v>0.21200000000000002</v>
      </c>
      <c r="F2707" s="24">
        <f t="shared" si="254"/>
        <v>4.4145000000000035E-3</v>
      </c>
      <c r="G2707" s="24">
        <f t="shared" si="255"/>
        <v>0.14629272000000004</v>
      </c>
      <c r="H2707" s="24">
        <f t="shared" si="256"/>
        <v>8.6700000000000006E-3</v>
      </c>
      <c r="I2707" s="24">
        <f t="shared" si="257"/>
        <v>0.15937722000000007</v>
      </c>
    </row>
    <row r="2708" spans="1:9" x14ac:dyDescent="0.25">
      <c r="A2708">
        <v>135.30000000000001</v>
      </c>
      <c r="B2708">
        <v>0.32200000000000001</v>
      </c>
      <c r="C2708">
        <v>-0.33</v>
      </c>
      <c r="D2708">
        <f t="shared" si="252"/>
        <v>1.4000000000000012E-2</v>
      </c>
      <c r="E2708">
        <f t="shared" si="253"/>
        <v>0.22900000000000004</v>
      </c>
      <c r="F2708" s="24">
        <f t="shared" si="254"/>
        <v>-2.0601000000000015E-2</v>
      </c>
      <c r="G2708" s="24">
        <f t="shared" si="255"/>
        <v>0.17069545500000005</v>
      </c>
      <c r="H2708" s="24">
        <f t="shared" si="256"/>
        <v>8.1675000000000011E-3</v>
      </c>
      <c r="I2708" s="24">
        <f t="shared" si="257"/>
        <v>0.15826195500000004</v>
      </c>
    </row>
    <row r="2709" spans="1:9" x14ac:dyDescent="0.25">
      <c r="A2709">
        <v>135.35</v>
      </c>
      <c r="B2709">
        <v>0.30599999999999999</v>
      </c>
      <c r="C2709">
        <v>-0.28999999999999998</v>
      </c>
      <c r="D2709">
        <f t="shared" si="252"/>
        <v>3.0000000000000027E-2</v>
      </c>
      <c r="E2709">
        <f t="shared" si="253"/>
        <v>0.24500000000000005</v>
      </c>
      <c r="F2709" s="24">
        <f t="shared" si="254"/>
        <v>-4.4145000000000038E-2</v>
      </c>
      <c r="G2709" s="24">
        <f t="shared" si="255"/>
        <v>0.19538137500000008</v>
      </c>
      <c r="H2709" s="24">
        <f t="shared" si="256"/>
        <v>6.3074999999999997E-3</v>
      </c>
      <c r="I2709" s="24">
        <f t="shared" si="257"/>
        <v>0.15754387500000003</v>
      </c>
    </row>
    <row r="2710" spans="1:9" x14ac:dyDescent="0.25">
      <c r="A2710">
        <v>135.4</v>
      </c>
      <c r="B2710">
        <v>0.29299999999999998</v>
      </c>
      <c r="C2710">
        <v>-0.21</v>
      </c>
      <c r="D2710">
        <f t="shared" si="252"/>
        <v>4.3000000000000038E-2</v>
      </c>
      <c r="E2710">
        <f t="shared" si="253"/>
        <v>0.25800000000000006</v>
      </c>
      <c r="F2710" s="24">
        <f t="shared" si="254"/>
        <v>-6.3274500000000053E-2</v>
      </c>
      <c r="G2710" s="24">
        <f t="shared" si="255"/>
        <v>0.21666582000000006</v>
      </c>
      <c r="H2710" s="24">
        <f t="shared" si="256"/>
        <v>3.3074999999999992E-3</v>
      </c>
      <c r="I2710" s="24">
        <f t="shared" si="257"/>
        <v>0.15669881999999999</v>
      </c>
    </row>
    <row r="2711" spans="1:9" x14ac:dyDescent="0.25">
      <c r="A2711">
        <v>135.44999999999999</v>
      </c>
      <c r="B2711">
        <v>0.28499999999999998</v>
      </c>
      <c r="C2711">
        <v>-0.11</v>
      </c>
      <c r="D2711">
        <f t="shared" si="252"/>
        <v>5.1000000000000045E-2</v>
      </c>
      <c r="E2711">
        <f t="shared" si="253"/>
        <v>0.26600000000000007</v>
      </c>
      <c r="F2711" s="24">
        <f t="shared" si="254"/>
        <v>-7.5046500000000071E-2</v>
      </c>
      <c r="G2711" s="24">
        <f t="shared" si="255"/>
        <v>0.23031078000000013</v>
      </c>
      <c r="H2711" s="24">
        <f t="shared" si="256"/>
        <v>9.0749999999999989E-4</v>
      </c>
      <c r="I2711" s="24">
        <f t="shared" si="257"/>
        <v>0.15617178000000007</v>
      </c>
    </row>
    <row r="2712" spans="1:9" x14ac:dyDescent="0.25">
      <c r="A2712">
        <v>135.5</v>
      </c>
      <c r="B2712">
        <v>0.28199999999999997</v>
      </c>
      <c r="C2712">
        <v>0</v>
      </c>
      <c r="D2712">
        <f t="shared" si="252"/>
        <v>5.4000000000000048E-2</v>
      </c>
      <c r="E2712">
        <f t="shared" si="253"/>
        <v>0.26900000000000007</v>
      </c>
      <c r="F2712" s="24">
        <f t="shared" si="254"/>
        <v>-7.9461000000000073E-2</v>
      </c>
      <c r="G2712" s="24">
        <f t="shared" si="255"/>
        <v>0.2355350550000001</v>
      </c>
      <c r="H2712" s="24">
        <f t="shared" si="256"/>
        <v>0</v>
      </c>
      <c r="I2712" s="24">
        <f t="shared" si="257"/>
        <v>0.15607405500000004</v>
      </c>
    </row>
    <row r="2713" spans="1:9" x14ac:dyDescent="0.25">
      <c r="A2713">
        <v>135.55000000000001</v>
      </c>
      <c r="B2713">
        <v>0.28399999999999997</v>
      </c>
      <c r="C2713">
        <v>0.11</v>
      </c>
      <c r="D2713">
        <f t="shared" si="252"/>
        <v>5.2000000000000046E-2</v>
      </c>
      <c r="E2713">
        <f t="shared" si="253"/>
        <v>0.26700000000000007</v>
      </c>
      <c r="F2713" s="24">
        <f t="shared" si="254"/>
        <v>-7.6518000000000072E-2</v>
      </c>
      <c r="G2713" s="24">
        <f t="shared" si="255"/>
        <v>0.23204569500000011</v>
      </c>
      <c r="H2713" s="24">
        <f t="shared" si="256"/>
        <v>9.0749999999999989E-4</v>
      </c>
      <c r="I2713" s="24">
        <f t="shared" si="257"/>
        <v>0.15643519500000003</v>
      </c>
    </row>
    <row r="2714" spans="1:9" x14ac:dyDescent="0.25">
      <c r="A2714">
        <v>135.6</v>
      </c>
      <c r="B2714">
        <v>0.29199999999999998</v>
      </c>
      <c r="C2714">
        <v>0.2</v>
      </c>
      <c r="D2714">
        <f t="shared" si="252"/>
        <v>4.4000000000000039E-2</v>
      </c>
      <c r="E2714">
        <f t="shared" si="253"/>
        <v>0.25900000000000006</v>
      </c>
      <c r="F2714" s="24">
        <f t="shared" si="254"/>
        <v>-6.4746000000000067E-2</v>
      </c>
      <c r="G2714" s="24">
        <f t="shared" si="255"/>
        <v>0.21834865500000009</v>
      </c>
      <c r="H2714" s="24">
        <f t="shared" si="256"/>
        <v>3.0000000000000005E-3</v>
      </c>
      <c r="I2714" s="24">
        <f t="shared" si="257"/>
        <v>0.15660265500000004</v>
      </c>
    </row>
    <row r="2715" spans="1:9" x14ac:dyDescent="0.25">
      <c r="A2715">
        <v>135.65</v>
      </c>
      <c r="B2715">
        <v>0.30499999999999999</v>
      </c>
      <c r="C2715">
        <v>0.28000000000000003</v>
      </c>
      <c r="D2715">
        <f t="shared" si="252"/>
        <v>3.1000000000000028E-2</v>
      </c>
      <c r="E2715">
        <f t="shared" si="253"/>
        <v>0.24600000000000005</v>
      </c>
      <c r="F2715" s="24">
        <f t="shared" si="254"/>
        <v>-4.5616500000000039E-2</v>
      </c>
      <c r="G2715" s="24">
        <f t="shared" si="255"/>
        <v>0.1969795800000001</v>
      </c>
      <c r="H2715" s="24">
        <f t="shared" si="256"/>
        <v>5.8800000000000007E-3</v>
      </c>
      <c r="I2715" s="24">
        <f t="shared" si="257"/>
        <v>0.15724308000000006</v>
      </c>
    </row>
    <row r="2716" spans="1:9" x14ac:dyDescent="0.25">
      <c r="A2716">
        <v>135.69999999999999</v>
      </c>
      <c r="B2716">
        <v>0.32</v>
      </c>
      <c r="C2716">
        <v>0.33</v>
      </c>
      <c r="D2716">
        <f t="shared" si="252"/>
        <v>1.6000000000000014E-2</v>
      </c>
      <c r="E2716">
        <f t="shared" si="253"/>
        <v>0.23100000000000004</v>
      </c>
      <c r="F2716" s="24">
        <f t="shared" si="254"/>
        <v>-2.354400000000002E-2</v>
      </c>
      <c r="G2716" s="24">
        <f t="shared" si="255"/>
        <v>0.17369005500000007</v>
      </c>
      <c r="H2716" s="24">
        <f t="shared" si="256"/>
        <v>8.1675000000000011E-3</v>
      </c>
      <c r="I2716" s="24">
        <f t="shared" si="257"/>
        <v>0.15831355500000005</v>
      </c>
    </row>
    <row r="2717" spans="1:9" x14ac:dyDescent="0.25">
      <c r="A2717">
        <v>135.75</v>
      </c>
      <c r="B2717">
        <v>0.33700000000000002</v>
      </c>
      <c r="C2717">
        <v>0.34</v>
      </c>
      <c r="D2717">
        <f t="shared" si="252"/>
        <v>-1.0000000000000009E-3</v>
      </c>
      <c r="E2717">
        <f t="shared" si="253"/>
        <v>0.21400000000000002</v>
      </c>
      <c r="F2717" s="24">
        <f t="shared" si="254"/>
        <v>1.4715000000000012E-3</v>
      </c>
      <c r="G2717" s="24">
        <f t="shared" si="255"/>
        <v>0.14906598000000004</v>
      </c>
      <c r="H2717" s="24">
        <f t="shared" si="256"/>
        <v>8.6700000000000006E-3</v>
      </c>
      <c r="I2717" s="24">
        <f t="shared" si="257"/>
        <v>0.15920748000000007</v>
      </c>
    </row>
    <row r="2718" spans="1:9" x14ac:dyDescent="0.25">
      <c r="A2718">
        <v>135.80000000000001</v>
      </c>
      <c r="B2718">
        <v>0.35399999999999998</v>
      </c>
      <c r="C2718">
        <v>0.32</v>
      </c>
      <c r="D2718">
        <f t="shared" si="252"/>
        <v>-1.799999999999996E-2</v>
      </c>
      <c r="E2718">
        <f t="shared" si="253"/>
        <v>0.19700000000000006</v>
      </c>
      <c r="F2718" s="24">
        <f t="shared" si="254"/>
        <v>2.6486999999999945E-2</v>
      </c>
      <c r="G2718" s="24">
        <f t="shared" si="255"/>
        <v>0.12632329500000009</v>
      </c>
      <c r="H2718" s="24">
        <f t="shared" si="256"/>
        <v>7.6800000000000002E-3</v>
      </c>
      <c r="I2718" s="24">
        <f t="shared" si="257"/>
        <v>0.16049029500000003</v>
      </c>
    </row>
    <row r="2719" spans="1:9" x14ac:dyDescent="0.25">
      <c r="A2719">
        <v>135.85</v>
      </c>
      <c r="B2719">
        <v>0.36899999999999999</v>
      </c>
      <c r="C2719">
        <v>0.26</v>
      </c>
      <c r="D2719">
        <f t="shared" si="252"/>
        <v>-3.2999999999999974E-2</v>
      </c>
      <c r="E2719">
        <f t="shared" si="253"/>
        <v>0.18200000000000005</v>
      </c>
      <c r="F2719" s="24">
        <f t="shared" si="254"/>
        <v>4.8559499999999964E-2</v>
      </c>
      <c r="G2719" s="24">
        <f t="shared" si="255"/>
        <v>0.10781862000000007</v>
      </c>
      <c r="H2719" s="24">
        <f t="shared" si="256"/>
        <v>5.0700000000000007E-3</v>
      </c>
      <c r="I2719" s="24">
        <f t="shared" si="257"/>
        <v>0.16144812000000003</v>
      </c>
    </row>
    <row r="2720" spans="1:9" x14ac:dyDescent="0.25">
      <c r="A2720">
        <v>135.9</v>
      </c>
      <c r="B2720">
        <v>0.38</v>
      </c>
      <c r="C2720">
        <v>0.18</v>
      </c>
      <c r="D2720">
        <f t="shared" si="252"/>
        <v>-4.3999999999999984E-2</v>
      </c>
      <c r="E2720">
        <f t="shared" si="253"/>
        <v>0.17100000000000004</v>
      </c>
      <c r="F2720" s="24">
        <f t="shared" si="254"/>
        <v>6.4745999999999984E-2</v>
      </c>
      <c r="G2720" s="24">
        <f t="shared" si="255"/>
        <v>9.5179455000000038E-2</v>
      </c>
      <c r="H2720" s="24">
        <f t="shared" si="256"/>
        <v>2.4299999999999999E-3</v>
      </c>
      <c r="I2720" s="24">
        <f t="shared" si="257"/>
        <v>0.16235545500000001</v>
      </c>
    </row>
    <row r="2721" spans="1:9" x14ac:dyDescent="0.25">
      <c r="A2721">
        <v>135.94999999999999</v>
      </c>
      <c r="B2721">
        <v>0.38600000000000001</v>
      </c>
      <c r="C2721">
        <v>7.0000000000000007E-2</v>
      </c>
      <c r="D2721">
        <f t="shared" si="252"/>
        <v>-4.9999999999999989E-2</v>
      </c>
      <c r="E2721">
        <f t="shared" si="253"/>
        <v>0.16500000000000004</v>
      </c>
      <c r="F2721" s="24">
        <f t="shared" si="254"/>
        <v>7.3574999999999988E-2</v>
      </c>
      <c r="G2721" s="24">
        <f t="shared" si="255"/>
        <v>8.861737500000004E-2</v>
      </c>
      <c r="H2721" s="24">
        <f t="shared" si="256"/>
        <v>3.6750000000000004E-4</v>
      </c>
      <c r="I2721" s="24">
        <f t="shared" si="257"/>
        <v>0.16255987500000002</v>
      </c>
    </row>
    <row r="2722" spans="1:9" x14ac:dyDescent="0.25">
      <c r="A2722">
        <v>136</v>
      </c>
      <c r="B2722">
        <v>0.38700000000000001</v>
      </c>
      <c r="C2722">
        <v>-0.04</v>
      </c>
      <c r="D2722">
        <f t="shared" si="252"/>
        <v>-5.099999999999999E-2</v>
      </c>
      <c r="E2722">
        <f t="shared" si="253"/>
        <v>0.16400000000000003</v>
      </c>
      <c r="F2722" s="24">
        <f t="shared" si="254"/>
        <v>7.5046499999999988E-2</v>
      </c>
      <c r="G2722" s="24">
        <f t="shared" si="255"/>
        <v>8.7546480000000024E-2</v>
      </c>
      <c r="H2722" s="24">
        <f t="shared" si="256"/>
        <v>1.2E-4</v>
      </c>
      <c r="I2722" s="24">
        <f t="shared" si="257"/>
        <v>0.16271298000000001</v>
      </c>
    </row>
    <row r="2723" spans="1:9" x14ac:dyDescent="0.25">
      <c r="A2723">
        <v>136.05000000000001</v>
      </c>
      <c r="B2723">
        <v>0.38300000000000001</v>
      </c>
      <c r="C2723">
        <v>-0.15</v>
      </c>
      <c r="D2723">
        <f t="shared" si="252"/>
        <v>-4.6999999999999986E-2</v>
      </c>
      <c r="E2723">
        <f t="shared" si="253"/>
        <v>0.16800000000000004</v>
      </c>
      <c r="F2723" s="24">
        <f t="shared" si="254"/>
        <v>6.9160499999999972E-2</v>
      </c>
      <c r="G2723" s="24">
        <f t="shared" si="255"/>
        <v>9.186912000000004E-2</v>
      </c>
      <c r="H2723" s="24">
        <f t="shared" si="256"/>
        <v>1.6875E-3</v>
      </c>
      <c r="I2723" s="24">
        <f t="shared" si="257"/>
        <v>0.16271712000000002</v>
      </c>
    </row>
    <row r="2724" spans="1:9" x14ac:dyDescent="0.25">
      <c r="A2724">
        <v>136.1</v>
      </c>
      <c r="B2724">
        <v>0.372</v>
      </c>
      <c r="C2724">
        <v>-0.24</v>
      </c>
      <c r="D2724">
        <f t="shared" si="252"/>
        <v>-3.5999999999999976E-2</v>
      </c>
      <c r="E2724">
        <f t="shared" si="253"/>
        <v>0.17900000000000005</v>
      </c>
      <c r="F2724" s="24">
        <f t="shared" si="254"/>
        <v>5.2973999999999966E-2</v>
      </c>
      <c r="G2724" s="24">
        <f t="shared" si="255"/>
        <v>0.10429345500000005</v>
      </c>
      <c r="H2724" s="24">
        <f t="shared" si="256"/>
        <v>4.3200000000000001E-3</v>
      </c>
      <c r="I2724" s="24">
        <f t="shared" si="257"/>
        <v>0.16158745499999999</v>
      </c>
    </row>
    <row r="2725" spans="1:9" x14ac:dyDescent="0.25">
      <c r="A2725">
        <v>136.15</v>
      </c>
      <c r="B2725">
        <v>0.35899999999999999</v>
      </c>
      <c r="C2725">
        <v>-0.3</v>
      </c>
      <c r="D2725">
        <f t="shared" si="252"/>
        <v>-2.2999999999999965E-2</v>
      </c>
      <c r="E2725">
        <f t="shared" si="253"/>
        <v>0.19200000000000006</v>
      </c>
      <c r="F2725" s="24">
        <f t="shared" si="254"/>
        <v>3.3844499999999951E-2</v>
      </c>
      <c r="G2725" s="24">
        <f t="shared" si="255"/>
        <v>0.11999232000000007</v>
      </c>
      <c r="H2725" s="24">
        <f t="shared" si="256"/>
        <v>6.7499999999999999E-3</v>
      </c>
      <c r="I2725" s="24">
        <f t="shared" si="257"/>
        <v>0.16058682000000002</v>
      </c>
    </row>
    <row r="2726" spans="1:9" x14ac:dyDescent="0.25">
      <c r="A2726">
        <v>136.19999999999999</v>
      </c>
      <c r="B2726">
        <v>0.34200000000000003</v>
      </c>
      <c r="C2726">
        <v>-0.33</v>
      </c>
      <c r="D2726">
        <f t="shared" si="252"/>
        <v>-6.0000000000000053E-3</v>
      </c>
      <c r="E2726">
        <f t="shared" si="253"/>
        <v>0.20900000000000002</v>
      </c>
      <c r="F2726" s="24">
        <f t="shared" si="254"/>
        <v>8.829000000000007E-3</v>
      </c>
      <c r="G2726" s="24">
        <f t="shared" si="255"/>
        <v>0.14218165500000002</v>
      </c>
      <c r="H2726" s="24">
        <f t="shared" si="256"/>
        <v>8.1675000000000011E-3</v>
      </c>
      <c r="I2726" s="24">
        <f t="shared" si="257"/>
        <v>0.15917815500000002</v>
      </c>
    </row>
    <row r="2727" spans="1:9" x14ac:dyDescent="0.25">
      <c r="A2727">
        <v>136.25</v>
      </c>
      <c r="B2727">
        <v>0.32500000000000001</v>
      </c>
      <c r="C2727">
        <v>-0.33</v>
      </c>
      <c r="D2727">
        <f t="shared" si="252"/>
        <v>1.100000000000001E-2</v>
      </c>
      <c r="E2727">
        <f t="shared" si="253"/>
        <v>0.22600000000000003</v>
      </c>
      <c r="F2727" s="24">
        <f t="shared" si="254"/>
        <v>-1.6186500000000017E-2</v>
      </c>
      <c r="G2727" s="24">
        <f t="shared" si="255"/>
        <v>0.16625238000000006</v>
      </c>
      <c r="H2727" s="24">
        <f t="shared" si="256"/>
        <v>8.1675000000000011E-3</v>
      </c>
      <c r="I2727" s="24">
        <f t="shared" si="257"/>
        <v>0.15823338000000003</v>
      </c>
    </row>
    <row r="2728" spans="1:9" x14ac:dyDescent="0.25">
      <c r="A2728">
        <v>136.30000000000001</v>
      </c>
      <c r="B2728">
        <v>0.309</v>
      </c>
      <c r="C2728">
        <v>-0.3</v>
      </c>
      <c r="D2728">
        <f t="shared" si="252"/>
        <v>2.7000000000000024E-2</v>
      </c>
      <c r="E2728">
        <f t="shared" si="253"/>
        <v>0.24200000000000005</v>
      </c>
      <c r="F2728" s="24">
        <f t="shared" si="254"/>
        <v>-3.9730500000000037E-2</v>
      </c>
      <c r="G2728" s="24">
        <f t="shared" si="255"/>
        <v>0.19062582000000008</v>
      </c>
      <c r="H2728" s="24">
        <f t="shared" si="256"/>
        <v>6.7499999999999999E-3</v>
      </c>
      <c r="I2728" s="24">
        <f t="shared" si="257"/>
        <v>0.15764532000000006</v>
      </c>
    </row>
    <row r="2729" spans="1:9" x14ac:dyDescent="0.25">
      <c r="A2729">
        <v>136.35</v>
      </c>
      <c r="B2729">
        <v>0.29599999999999999</v>
      </c>
      <c r="C2729">
        <v>-0.23</v>
      </c>
      <c r="D2729">
        <f t="shared" si="252"/>
        <v>4.0000000000000036E-2</v>
      </c>
      <c r="E2729">
        <f t="shared" si="253"/>
        <v>0.25500000000000006</v>
      </c>
      <c r="F2729" s="24">
        <f t="shared" si="254"/>
        <v>-5.8860000000000058E-2</v>
      </c>
      <c r="G2729" s="24">
        <f t="shared" si="255"/>
        <v>0.21165637500000009</v>
      </c>
      <c r="H2729" s="24">
        <f t="shared" si="256"/>
        <v>3.9674999999999997E-3</v>
      </c>
      <c r="I2729" s="24">
        <f t="shared" si="257"/>
        <v>0.15676387500000005</v>
      </c>
    </row>
    <row r="2730" spans="1:9" x14ac:dyDescent="0.25">
      <c r="A2730">
        <v>136.4</v>
      </c>
      <c r="B2730">
        <v>0.28599999999999998</v>
      </c>
      <c r="C2730">
        <v>-0.13</v>
      </c>
      <c r="D2730">
        <f t="shared" si="252"/>
        <v>5.0000000000000044E-2</v>
      </c>
      <c r="E2730">
        <f t="shared" si="253"/>
        <v>0.26500000000000007</v>
      </c>
      <c r="F2730" s="24">
        <f t="shared" si="254"/>
        <v>-7.3575000000000071E-2</v>
      </c>
      <c r="G2730" s="24">
        <f t="shared" si="255"/>
        <v>0.22858237500000012</v>
      </c>
      <c r="H2730" s="24">
        <f t="shared" si="256"/>
        <v>1.2675000000000002E-3</v>
      </c>
      <c r="I2730" s="24">
        <f t="shared" si="257"/>
        <v>0.15627487500000006</v>
      </c>
    </row>
    <row r="2731" spans="1:9" x14ac:dyDescent="0.25">
      <c r="A2731">
        <v>136.44999999999999</v>
      </c>
      <c r="B2731">
        <v>0.28199999999999997</v>
      </c>
      <c r="C2731">
        <v>-0.03</v>
      </c>
      <c r="D2731">
        <f t="shared" si="252"/>
        <v>5.4000000000000048E-2</v>
      </c>
      <c r="E2731">
        <f t="shared" si="253"/>
        <v>0.26900000000000007</v>
      </c>
      <c r="F2731" s="24">
        <f t="shared" si="254"/>
        <v>-7.9461000000000073E-2</v>
      </c>
      <c r="G2731" s="24">
        <f t="shared" si="255"/>
        <v>0.2355350550000001</v>
      </c>
      <c r="H2731" s="24">
        <f t="shared" si="256"/>
        <v>6.7500000000000001E-5</v>
      </c>
      <c r="I2731" s="24">
        <f t="shared" si="257"/>
        <v>0.15614155500000004</v>
      </c>
    </row>
    <row r="2732" spans="1:9" x14ac:dyDescent="0.25">
      <c r="A2732">
        <v>136.5</v>
      </c>
      <c r="B2732">
        <v>0.28299999999999997</v>
      </c>
      <c r="C2732">
        <v>0.08</v>
      </c>
      <c r="D2732">
        <f t="shared" si="252"/>
        <v>5.3000000000000047E-2</v>
      </c>
      <c r="E2732">
        <f t="shared" si="253"/>
        <v>0.26800000000000007</v>
      </c>
      <c r="F2732" s="24">
        <f t="shared" si="254"/>
        <v>-7.7989500000000073E-2</v>
      </c>
      <c r="G2732" s="24">
        <f t="shared" si="255"/>
        <v>0.23378712000000013</v>
      </c>
      <c r="H2732" s="24">
        <f t="shared" si="256"/>
        <v>4.8000000000000001E-4</v>
      </c>
      <c r="I2732" s="24">
        <f t="shared" si="257"/>
        <v>0.15627762000000006</v>
      </c>
    </row>
    <row r="2733" spans="1:9" x14ac:dyDescent="0.25">
      <c r="A2733">
        <v>136.55000000000001</v>
      </c>
      <c r="B2733">
        <v>0.28999999999999998</v>
      </c>
      <c r="C2733">
        <v>0.18</v>
      </c>
      <c r="D2733">
        <f t="shared" si="252"/>
        <v>4.6000000000000041E-2</v>
      </c>
      <c r="E2733">
        <f t="shared" si="253"/>
        <v>0.26100000000000007</v>
      </c>
      <c r="F2733" s="24">
        <f t="shared" si="254"/>
        <v>-6.7689000000000069E-2</v>
      </c>
      <c r="G2733" s="24">
        <f t="shared" si="255"/>
        <v>0.22173385500000009</v>
      </c>
      <c r="H2733" s="24">
        <f t="shared" si="256"/>
        <v>2.4299999999999999E-3</v>
      </c>
      <c r="I2733" s="24">
        <f t="shared" si="257"/>
        <v>0.15647485500000002</v>
      </c>
    </row>
    <row r="2734" spans="1:9" x14ac:dyDescent="0.25">
      <c r="A2734">
        <v>136.6</v>
      </c>
      <c r="B2734">
        <v>0.30199999999999999</v>
      </c>
      <c r="C2734">
        <v>0.26</v>
      </c>
      <c r="D2734">
        <f t="shared" si="252"/>
        <v>3.400000000000003E-2</v>
      </c>
      <c r="E2734">
        <f t="shared" si="253"/>
        <v>0.24900000000000005</v>
      </c>
      <c r="F2734" s="24">
        <f t="shared" si="254"/>
        <v>-5.0031000000000048E-2</v>
      </c>
      <c r="G2734" s="24">
        <f t="shared" si="255"/>
        <v>0.20181325500000008</v>
      </c>
      <c r="H2734" s="24">
        <f t="shared" si="256"/>
        <v>5.0700000000000007E-3</v>
      </c>
      <c r="I2734" s="24">
        <f t="shared" si="257"/>
        <v>0.15685225500000002</v>
      </c>
    </row>
    <row r="2735" spans="1:9" x14ac:dyDescent="0.25">
      <c r="A2735">
        <v>136.65</v>
      </c>
      <c r="B2735">
        <v>0.317</v>
      </c>
      <c r="C2735">
        <v>0.32</v>
      </c>
      <c r="D2735">
        <f t="shared" si="252"/>
        <v>1.9000000000000017E-2</v>
      </c>
      <c r="E2735">
        <f t="shared" si="253"/>
        <v>0.23400000000000004</v>
      </c>
      <c r="F2735" s="24">
        <f t="shared" si="254"/>
        <v>-2.7958500000000025E-2</v>
      </c>
      <c r="G2735" s="24">
        <f t="shared" si="255"/>
        <v>0.17823078000000006</v>
      </c>
      <c r="H2735" s="24">
        <f t="shared" si="256"/>
        <v>7.6800000000000002E-3</v>
      </c>
      <c r="I2735" s="24">
        <f t="shared" si="257"/>
        <v>0.15795228000000003</v>
      </c>
    </row>
    <row r="2736" spans="1:9" x14ac:dyDescent="0.25">
      <c r="A2736">
        <v>136.69999999999999</v>
      </c>
      <c r="B2736">
        <v>0.33400000000000002</v>
      </c>
      <c r="C2736">
        <v>0.34</v>
      </c>
      <c r="D2736">
        <f t="shared" si="252"/>
        <v>2.0000000000000018E-3</v>
      </c>
      <c r="E2736">
        <f t="shared" si="253"/>
        <v>0.21700000000000003</v>
      </c>
      <c r="F2736" s="24">
        <f t="shared" si="254"/>
        <v>-2.9430000000000025E-3</v>
      </c>
      <c r="G2736" s="24">
        <f t="shared" si="255"/>
        <v>0.15327469500000004</v>
      </c>
      <c r="H2736" s="24">
        <f t="shared" si="256"/>
        <v>8.6700000000000006E-3</v>
      </c>
      <c r="I2736" s="24">
        <f t="shared" si="257"/>
        <v>0.15900169500000005</v>
      </c>
    </row>
    <row r="2737" spans="1:9" x14ac:dyDescent="0.25">
      <c r="A2737">
        <v>136.75</v>
      </c>
      <c r="B2737">
        <v>0.35099999999999998</v>
      </c>
      <c r="C2737">
        <v>0.32</v>
      </c>
      <c r="D2737">
        <f t="shared" si="252"/>
        <v>-1.4999999999999958E-2</v>
      </c>
      <c r="E2737">
        <f t="shared" si="253"/>
        <v>0.20000000000000007</v>
      </c>
      <c r="F2737" s="24">
        <f t="shared" si="254"/>
        <v>2.2072499999999939E-2</v>
      </c>
      <c r="G2737" s="24">
        <f t="shared" si="255"/>
        <v>0.13020000000000009</v>
      </c>
      <c r="H2737" s="24">
        <f t="shared" si="256"/>
        <v>7.6800000000000002E-3</v>
      </c>
      <c r="I2737" s="24">
        <f t="shared" si="257"/>
        <v>0.15995250000000003</v>
      </c>
    </row>
    <row r="2738" spans="1:9" x14ac:dyDescent="0.25">
      <c r="A2738">
        <v>136.80000000000001</v>
      </c>
      <c r="B2738">
        <v>0.36599999999999999</v>
      </c>
      <c r="C2738">
        <v>0.27</v>
      </c>
      <c r="D2738">
        <f t="shared" si="252"/>
        <v>-2.9999999999999971E-2</v>
      </c>
      <c r="E2738">
        <f t="shared" si="253"/>
        <v>0.18500000000000005</v>
      </c>
      <c r="F2738" s="24">
        <f t="shared" si="254"/>
        <v>4.4144999999999955E-2</v>
      </c>
      <c r="G2738" s="24">
        <f t="shared" si="255"/>
        <v>0.11140237500000005</v>
      </c>
      <c r="H2738" s="24">
        <f t="shared" si="256"/>
        <v>5.4675000000000001E-3</v>
      </c>
      <c r="I2738" s="24">
        <f t="shared" si="257"/>
        <v>0.161014875</v>
      </c>
    </row>
    <row r="2739" spans="1:9" x14ac:dyDescent="0.25">
      <c r="A2739">
        <v>136.85</v>
      </c>
      <c r="B2739">
        <v>0.378</v>
      </c>
      <c r="C2739">
        <v>0.19</v>
      </c>
      <c r="D2739">
        <f t="shared" si="252"/>
        <v>-4.1999999999999982E-2</v>
      </c>
      <c r="E2739">
        <f t="shared" si="253"/>
        <v>0.17300000000000004</v>
      </c>
      <c r="F2739" s="24">
        <f t="shared" si="254"/>
        <v>6.1802999999999976E-2</v>
      </c>
      <c r="G2739" s="24">
        <f t="shared" si="255"/>
        <v>9.7418895000000047E-2</v>
      </c>
      <c r="H2739" s="24">
        <f t="shared" si="256"/>
        <v>2.7074999999999998E-3</v>
      </c>
      <c r="I2739" s="24">
        <f t="shared" si="257"/>
        <v>0.16192939500000003</v>
      </c>
    </row>
    <row r="2740" spans="1:9" x14ac:dyDescent="0.25">
      <c r="A2740">
        <v>136.9</v>
      </c>
      <c r="B2740">
        <v>0.38500000000000001</v>
      </c>
      <c r="C2740">
        <v>0.09</v>
      </c>
      <c r="D2740">
        <f t="shared" si="252"/>
        <v>-4.8999999999999988E-2</v>
      </c>
      <c r="E2740">
        <f t="shared" si="253"/>
        <v>0.16600000000000004</v>
      </c>
      <c r="F2740" s="24">
        <f t="shared" si="254"/>
        <v>7.2103499999999987E-2</v>
      </c>
      <c r="G2740" s="24">
        <f t="shared" si="255"/>
        <v>8.9694780000000029E-2</v>
      </c>
      <c r="H2740" s="24">
        <f t="shared" si="256"/>
        <v>6.0749999999999997E-4</v>
      </c>
      <c r="I2740" s="24">
        <f t="shared" si="257"/>
        <v>0.16240578000000003</v>
      </c>
    </row>
    <row r="2741" spans="1:9" x14ac:dyDescent="0.25">
      <c r="A2741">
        <v>136.94999999999999</v>
      </c>
      <c r="B2741">
        <v>0.38700000000000001</v>
      </c>
      <c r="C2741">
        <v>-0.01</v>
      </c>
      <c r="D2741">
        <f t="shared" si="252"/>
        <v>-5.099999999999999E-2</v>
      </c>
      <c r="E2741">
        <f t="shared" si="253"/>
        <v>0.16400000000000003</v>
      </c>
      <c r="F2741" s="24">
        <f t="shared" si="254"/>
        <v>7.5046499999999988E-2</v>
      </c>
      <c r="G2741" s="24">
        <f t="shared" si="255"/>
        <v>8.7546480000000024E-2</v>
      </c>
      <c r="H2741" s="24">
        <f t="shared" si="256"/>
        <v>7.5000000000000002E-6</v>
      </c>
      <c r="I2741" s="24">
        <f t="shared" si="257"/>
        <v>0.16260047999999999</v>
      </c>
    </row>
    <row r="2742" spans="1:9" x14ac:dyDescent="0.25">
      <c r="A2742">
        <v>137</v>
      </c>
      <c r="B2742">
        <v>0.38300000000000001</v>
      </c>
      <c r="C2742">
        <v>-0.12</v>
      </c>
      <c r="D2742">
        <f t="shared" si="252"/>
        <v>-4.6999999999999986E-2</v>
      </c>
      <c r="E2742">
        <f t="shared" si="253"/>
        <v>0.16800000000000004</v>
      </c>
      <c r="F2742" s="24">
        <f t="shared" si="254"/>
        <v>6.9160499999999972E-2</v>
      </c>
      <c r="G2742" s="24">
        <f t="shared" si="255"/>
        <v>9.186912000000004E-2</v>
      </c>
      <c r="H2742" s="24">
        <f t="shared" si="256"/>
        <v>1.08E-3</v>
      </c>
      <c r="I2742" s="24">
        <f t="shared" si="257"/>
        <v>0.16210962000000001</v>
      </c>
    </row>
    <row r="2743" spans="1:9" x14ac:dyDescent="0.25">
      <c r="A2743">
        <v>137.05000000000001</v>
      </c>
      <c r="B2743">
        <v>0.375</v>
      </c>
      <c r="C2743">
        <v>-0.22</v>
      </c>
      <c r="D2743">
        <f t="shared" si="252"/>
        <v>-3.8999999999999979E-2</v>
      </c>
      <c r="E2743">
        <f t="shared" si="253"/>
        <v>0.17600000000000005</v>
      </c>
      <c r="F2743" s="24">
        <f t="shared" si="254"/>
        <v>5.7388499999999967E-2</v>
      </c>
      <c r="G2743" s="24">
        <f t="shared" si="255"/>
        <v>0.10082688000000005</v>
      </c>
      <c r="H2743" s="24">
        <f t="shared" si="256"/>
        <v>3.6299999999999995E-3</v>
      </c>
      <c r="I2743" s="24">
        <f t="shared" si="257"/>
        <v>0.16184538000000001</v>
      </c>
    </row>
    <row r="2744" spans="1:9" x14ac:dyDescent="0.25">
      <c r="A2744">
        <v>137.1</v>
      </c>
      <c r="B2744">
        <v>0.36199999999999999</v>
      </c>
      <c r="C2744">
        <v>-0.28999999999999998</v>
      </c>
      <c r="D2744">
        <f t="shared" si="252"/>
        <v>-2.5999999999999968E-2</v>
      </c>
      <c r="E2744">
        <f t="shared" si="253"/>
        <v>0.18900000000000006</v>
      </c>
      <c r="F2744" s="24">
        <f t="shared" si="254"/>
        <v>3.8258999999999953E-2</v>
      </c>
      <c r="G2744" s="24">
        <f t="shared" si="255"/>
        <v>0.11627185500000008</v>
      </c>
      <c r="H2744" s="24">
        <f t="shared" si="256"/>
        <v>6.3074999999999997E-3</v>
      </c>
      <c r="I2744" s="24">
        <f t="shared" si="257"/>
        <v>0.16083835500000002</v>
      </c>
    </row>
    <row r="2745" spans="1:9" x14ac:dyDescent="0.25">
      <c r="A2745">
        <v>137.15</v>
      </c>
      <c r="B2745">
        <v>0.34599999999999997</v>
      </c>
      <c r="C2745">
        <v>-0.33</v>
      </c>
      <c r="D2745">
        <f t="shared" si="252"/>
        <v>-9.9999999999999534E-3</v>
      </c>
      <c r="E2745">
        <f t="shared" si="253"/>
        <v>0.20500000000000007</v>
      </c>
      <c r="F2745" s="24">
        <f t="shared" si="254"/>
        <v>1.4714999999999931E-2</v>
      </c>
      <c r="G2745" s="24">
        <f t="shared" si="255"/>
        <v>0.13679137500000008</v>
      </c>
      <c r="H2745" s="24">
        <f t="shared" si="256"/>
        <v>8.1675000000000011E-3</v>
      </c>
      <c r="I2745" s="24">
        <f t="shared" si="257"/>
        <v>0.15967387499999999</v>
      </c>
    </row>
    <row r="2746" spans="1:9" x14ac:dyDescent="0.25">
      <c r="A2746">
        <v>137.19999999999999</v>
      </c>
      <c r="B2746">
        <v>0.32900000000000001</v>
      </c>
      <c r="C2746">
        <v>-0.33</v>
      </c>
      <c r="D2746">
        <f t="shared" si="252"/>
        <v>7.0000000000000062E-3</v>
      </c>
      <c r="E2746">
        <f t="shared" si="253"/>
        <v>0.22200000000000003</v>
      </c>
      <c r="F2746" s="24">
        <f t="shared" si="254"/>
        <v>-1.0300500000000008E-2</v>
      </c>
      <c r="G2746" s="24">
        <f t="shared" si="255"/>
        <v>0.16041942000000003</v>
      </c>
      <c r="H2746" s="24">
        <f t="shared" si="256"/>
        <v>8.1675000000000011E-3</v>
      </c>
      <c r="I2746" s="24">
        <f t="shared" si="257"/>
        <v>0.15828642000000001</v>
      </c>
    </row>
    <row r="2747" spans="1:9" x14ac:dyDescent="0.25">
      <c r="A2747">
        <v>137.25</v>
      </c>
      <c r="B2747">
        <v>0.313</v>
      </c>
      <c r="C2747">
        <v>-0.3</v>
      </c>
      <c r="D2747">
        <f t="shared" si="252"/>
        <v>2.300000000000002E-2</v>
      </c>
      <c r="E2747">
        <f t="shared" si="253"/>
        <v>0.23800000000000004</v>
      </c>
      <c r="F2747" s="24">
        <f t="shared" si="254"/>
        <v>-3.3844500000000034E-2</v>
      </c>
      <c r="G2747" s="24">
        <f t="shared" si="255"/>
        <v>0.18437622000000006</v>
      </c>
      <c r="H2747" s="24">
        <f t="shared" si="256"/>
        <v>6.7499999999999999E-3</v>
      </c>
      <c r="I2747" s="24">
        <f t="shared" si="257"/>
        <v>0.15728172000000004</v>
      </c>
    </row>
    <row r="2748" spans="1:9" x14ac:dyDescent="0.25">
      <c r="A2748">
        <v>137.30000000000001</v>
      </c>
      <c r="B2748">
        <v>0.29899999999999999</v>
      </c>
      <c r="C2748">
        <v>-0.24</v>
      </c>
      <c r="D2748">
        <f t="shared" si="252"/>
        <v>3.7000000000000033E-2</v>
      </c>
      <c r="E2748">
        <f t="shared" si="253"/>
        <v>0.25200000000000006</v>
      </c>
      <c r="F2748" s="24">
        <f t="shared" si="254"/>
        <v>-5.4445500000000049E-2</v>
      </c>
      <c r="G2748" s="24">
        <f t="shared" si="255"/>
        <v>0.20670552000000009</v>
      </c>
      <c r="H2748" s="24">
        <f t="shared" si="256"/>
        <v>4.3200000000000001E-3</v>
      </c>
      <c r="I2748" s="24">
        <f t="shared" si="257"/>
        <v>0.15658002000000004</v>
      </c>
    </row>
    <row r="2749" spans="1:9" x14ac:dyDescent="0.25">
      <c r="A2749">
        <v>137.35</v>
      </c>
      <c r="B2749">
        <v>0.28799999999999998</v>
      </c>
      <c r="C2749">
        <v>-0.16</v>
      </c>
      <c r="D2749">
        <f t="shared" si="252"/>
        <v>4.8000000000000043E-2</v>
      </c>
      <c r="E2749">
        <f t="shared" si="253"/>
        <v>0.26300000000000007</v>
      </c>
      <c r="F2749" s="24">
        <f t="shared" si="254"/>
        <v>-7.0632000000000056E-2</v>
      </c>
      <c r="G2749" s="24">
        <f t="shared" si="255"/>
        <v>0.2251450950000001</v>
      </c>
      <c r="H2749" s="24">
        <f t="shared" si="256"/>
        <v>1.92E-3</v>
      </c>
      <c r="I2749" s="24">
        <f t="shared" si="257"/>
        <v>0.15643309500000005</v>
      </c>
    </row>
    <row r="2750" spans="1:9" x14ac:dyDescent="0.25">
      <c r="A2750">
        <v>137.4</v>
      </c>
      <c r="B2750">
        <v>0.28299999999999997</v>
      </c>
      <c r="C2750">
        <v>-0.05</v>
      </c>
      <c r="D2750">
        <f t="shared" si="252"/>
        <v>5.3000000000000047E-2</v>
      </c>
      <c r="E2750">
        <f t="shared" si="253"/>
        <v>0.26800000000000007</v>
      </c>
      <c r="F2750" s="24">
        <f t="shared" si="254"/>
        <v>-7.7989500000000073E-2</v>
      </c>
      <c r="G2750" s="24">
        <f t="shared" si="255"/>
        <v>0.23378712000000013</v>
      </c>
      <c r="H2750" s="24">
        <f t="shared" si="256"/>
        <v>1.8750000000000003E-4</v>
      </c>
      <c r="I2750" s="24">
        <f t="shared" si="257"/>
        <v>0.15598512000000006</v>
      </c>
    </row>
    <row r="2751" spans="1:9" x14ac:dyDescent="0.25">
      <c r="A2751">
        <v>137.44999999999999</v>
      </c>
      <c r="B2751">
        <v>0.28299999999999997</v>
      </c>
      <c r="C2751">
        <v>0.06</v>
      </c>
      <c r="D2751">
        <f t="shared" si="252"/>
        <v>5.3000000000000047E-2</v>
      </c>
      <c r="E2751">
        <f t="shared" si="253"/>
        <v>0.26800000000000007</v>
      </c>
      <c r="F2751" s="24">
        <f t="shared" si="254"/>
        <v>-7.7989500000000073E-2</v>
      </c>
      <c r="G2751" s="24">
        <f t="shared" si="255"/>
        <v>0.23378712000000013</v>
      </c>
      <c r="H2751" s="24">
        <f t="shared" si="256"/>
        <v>2.7E-4</v>
      </c>
      <c r="I2751" s="24">
        <f t="shared" si="257"/>
        <v>0.15606762000000005</v>
      </c>
    </row>
    <row r="2752" spans="1:9" x14ac:dyDescent="0.25">
      <c r="A2752">
        <v>137.5</v>
      </c>
      <c r="B2752">
        <v>0.28899999999999998</v>
      </c>
      <c r="C2752">
        <v>0.16</v>
      </c>
      <c r="D2752">
        <f t="shared" si="252"/>
        <v>4.7000000000000042E-2</v>
      </c>
      <c r="E2752">
        <f t="shared" si="253"/>
        <v>0.26200000000000007</v>
      </c>
      <c r="F2752" s="24">
        <f t="shared" si="254"/>
        <v>-6.9160500000000055E-2</v>
      </c>
      <c r="G2752" s="24">
        <f t="shared" si="255"/>
        <v>0.22343622000000013</v>
      </c>
      <c r="H2752" s="24">
        <f t="shared" si="256"/>
        <v>1.92E-3</v>
      </c>
      <c r="I2752" s="24">
        <f t="shared" si="257"/>
        <v>0.15619572000000007</v>
      </c>
    </row>
    <row r="2753" spans="1:9" x14ac:dyDescent="0.25">
      <c r="A2753">
        <v>137.55000000000001</v>
      </c>
      <c r="B2753">
        <v>0.29899999999999999</v>
      </c>
      <c r="C2753">
        <v>0.25</v>
      </c>
      <c r="D2753">
        <f t="shared" si="252"/>
        <v>3.7000000000000033E-2</v>
      </c>
      <c r="E2753">
        <f t="shared" si="253"/>
        <v>0.25200000000000006</v>
      </c>
      <c r="F2753" s="24">
        <f t="shared" si="254"/>
        <v>-5.4445500000000049E-2</v>
      </c>
      <c r="G2753" s="24">
        <f t="shared" si="255"/>
        <v>0.20670552000000009</v>
      </c>
      <c r="H2753" s="24">
        <f t="shared" si="256"/>
        <v>4.6874999999999998E-3</v>
      </c>
      <c r="I2753" s="24">
        <f t="shared" si="257"/>
        <v>0.15694752000000006</v>
      </c>
    </row>
    <row r="2754" spans="1:9" x14ac:dyDescent="0.25">
      <c r="A2754">
        <v>137.6</v>
      </c>
      <c r="B2754">
        <v>0.314</v>
      </c>
      <c r="C2754">
        <v>0.31</v>
      </c>
      <c r="D2754">
        <f t="shared" si="252"/>
        <v>2.200000000000002E-2</v>
      </c>
      <c r="E2754">
        <f t="shared" si="253"/>
        <v>0.23700000000000004</v>
      </c>
      <c r="F2754" s="24">
        <f t="shared" si="254"/>
        <v>-3.2373000000000034E-2</v>
      </c>
      <c r="G2754" s="24">
        <f t="shared" si="255"/>
        <v>0.18283009500000005</v>
      </c>
      <c r="H2754" s="24">
        <f t="shared" si="256"/>
        <v>7.2075000000000004E-3</v>
      </c>
      <c r="I2754" s="24">
        <f t="shared" si="257"/>
        <v>0.15766459500000002</v>
      </c>
    </row>
    <row r="2755" spans="1:9" x14ac:dyDescent="0.25">
      <c r="A2755">
        <v>137.65</v>
      </c>
      <c r="B2755">
        <v>0.33</v>
      </c>
      <c r="C2755">
        <v>0.34</v>
      </c>
      <c r="D2755">
        <f t="shared" ref="D2755:D2818" si="258">springEq - B2755</f>
        <v>6.0000000000000053E-3</v>
      </c>
      <c r="E2755">
        <f t="shared" ref="E2755:E2818" si="259">springNs - B2755</f>
        <v>0.22100000000000003</v>
      </c>
      <c r="F2755" s="24">
        <f t="shared" ref="F2755:F2818" si="260">D2755*massPrev*gravity</f>
        <v>-8.829000000000007E-3</v>
      </c>
      <c r="G2755" s="24">
        <f t="shared" ref="G2755:G2818" si="261">POWER(E2755,2)*0.5*springConst</f>
        <v>0.15897745500000005</v>
      </c>
      <c r="H2755" s="24">
        <f t="shared" ref="H2755:H2818" si="262">POWER(C2755,2)*0.5*massPrev</f>
        <v>8.6700000000000006E-3</v>
      </c>
      <c r="I2755" s="24">
        <f t="shared" si="257"/>
        <v>0.15881845500000005</v>
      </c>
    </row>
    <row r="2756" spans="1:9" x14ac:dyDescent="0.25">
      <c r="A2756">
        <v>137.69999999999999</v>
      </c>
      <c r="B2756">
        <v>0.34699999999999998</v>
      </c>
      <c r="C2756">
        <v>0.32</v>
      </c>
      <c r="D2756">
        <f t="shared" si="258"/>
        <v>-1.0999999999999954E-2</v>
      </c>
      <c r="E2756">
        <f t="shared" si="259"/>
        <v>0.20400000000000007</v>
      </c>
      <c r="F2756" s="24">
        <f t="shared" si="260"/>
        <v>1.6186499999999934E-2</v>
      </c>
      <c r="G2756" s="24">
        <f t="shared" si="261"/>
        <v>0.13546008000000009</v>
      </c>
      <c r="H2756" s="24">
        <f t="shared" si="262"/>
        <v>7.6800000000000002E-3</v>
      </c>
      <c r="I2756" s="24">
        <f t="shared" ref="I2756:I2819" si="263">F2756+G2756+H2756</f>
        <v>0.15932658000000002</v>
      </c>
    </row>
    <row r="2757" spans="1:9" x14ac:dyDescent="0.25">
      <c r="A2757">
        <v>137.75</v>
      </c>
      <c r="B2757">
        <v>0.36299999999999999</v>
      </c>
      <c r="C2757">
        <v>0.28000000000000003</v>
      </c>
      <c r="D2757">
        <f t="shared" si="258"/>
        <v>-2.6999999999999968E-2</v>
      </c>
      <c r="E2757">
        <f t="shared" si="259"/>
        <v>0.18800000000000006</v>
      </c>
      <c r="F2757" s="24">
        <f t="shared" si="260"/>
        <v>3.973049999999996E-2</v>
      </c>
      <c r="G2757" s="24">
        <f t="shared" si="261"/>
        <v>0.11504472000000006</v>
      </c>
      <c r="H2757" s="24">
        <f t="shared" si="262"/>
        <v>5.8800000000000007E-3</v>
      </c>
      <c r="I2757" s="24">
        <f t="shared" si="263"/>
        <v>0.16065522000000002</v>
      </c>
    </row>
    <row r="2758" spans="1:9" x14ac:dyDescent="0.25">
      <c r="A2758">
        <v>137.80000000000001</v>
      </c>
      <c r="B2758">
        <v>0.375</v>
      </c>
      <c r="C2758">
        <v>0.21</v>
      </c>
      <c r="D2758">
        <f t="shared" si="258"/>
        <v>-3.8999999999999979E-2</v>
      </c>
      <c r="E2758">
        <f t="shared" si="259"/>
        <v>0.17600000000000005</v>
      </c>
      <c r="F2758" s="24">
        <f t="shared" si="260"/>
        <v>5.7388499999999967E-2</v>
      </c>
      <c r="G2758" s="24">
        <f t="shared" si="261"/>
        <v>0.10082688000000005</v>
      </c>
      <c r="H2758" s="24">
        <f t="shared" si="262"/>
        <v>3.3074999999999992E-3</v>
      </c>
      <c r="I2758" s="24">
        <f t="shared" si="263"/>
        <v>0.16152288000000001</v>
      </c>
    </row>
    <row r="2759" spans="1:9" x14ac:dyDescent="0.25">
      <c r="A2759">
        <v>137.85</v>
      </c>
      <c r="B2759">
        <v>0.38400000000000001</v>
      </c>
      <c r="C2759">
        <v>0.12</v>
      </c>
      <c r="D2759">
        <f t="shared" si="258"/>
        <v>-4.7999999999999987E-2</v>
      </c>
      <c r="E2759">
        <f t="shared" si="259"/>
        <v>0.16700000000000004</v>
      </c>
      <c r="F2759" s="24">
        <f t="shared" si="260"/>
        <v>7.0631999999999986E-2</v>
      </c>
      <c r="G2759" s="24">
        <f t="shared" si="261"/>
        <v>9.0778695000000034E-2</v>
      </c>
      <c r="H2759" s="24">
        <f t="shared" si="262"/>
        <v>1.08E-3</v>
      </c>
      <c r="I2759" s="24">
        <f t="shared" si="263"/>
        <v>0.16249069500000002</v>
      </c>
    </row>
    <row r="2760" spans="1:9" x14ac:dyDescent="0.25">
      <c r="A2760">
        <v>137.9</v>
      </c>
      <c r="B2760">
        <v>0.38700000000000001</v>
      </c>
      <c r="C2760">
        <v>0.01</v>
      </c>
      <c r="D2760">
        <f t="shared" si="258"/>
        <v>-5.099999999999999E-2</v>
      </c>
      <c r="E2760">
        <f t="shared" si="259"/>
        <v>0.16400000000000003</v>
      </c>
      <c r="F2760" s="24">
        <f t="shared" si="260"/>
        <v>7.5046499999999988E-2</v>
      </c>
      <c r="G2760" s="24">
        <f t="shared" si="261"/>
        <v>8.7546480000000024E-2</v>
      </c>
      <c r="H2760" s="24">
        <f t="shared" si="262"/>
        <v>7.5000000000000002E-6</v>
      </c>
      <c r="I2760" s="24">
        <f t="shared" si="263"/>
        <v>0.16260047999999999</v>
      </c>
    </row>
    <row r="2761" spans="1:9" x14ac:dyDescent="0.25">
      <c r="A2761">
        <v>137.94999999999999</v>
      </c>
      <c r="B2761">
        <v>0.38400000000000001</v>
      </c>
      <c r="C2761">
        <v>-0.1</v>
      </c>
      <c r="D2761">
        <f t="shared" si="258"/>
        <v>-4.7999999999999987E-2</v>
      </c>
      <c r="E2761">
        <f t="shared" si="259"/>
        <v>0.16700000000000004</v>
      </c>
      <c r="F2761" s="24">
        <f t="shared" si="260"/>
        <v>7.0631999999999986E-2</v>
      </c>
      <c r="G2761" s="24">
        <f t="shared" si="261"/>
        <v>9.0778695000000034E-2</v>
      </c>
      <c r="H2761" s="24">
        <f t="shared" si="262"/>
        <v>7.5000000000000012E-4</v>
      </c>
      <c r="I2761" s="24">
        <f t="shared" si="263"/>
        <v>0.16216069500000002</v>
      </c>
    </row>
    <row r="2762" spans="1:9" x14ac:dyDescent="0.25">
      <c r="A2762">
        <v>138</v>
      </c>
      <c r="B2762">
        <v>0.377</v>
      </c>
      <c r="C2762">
        <v>-0.2</v>
      </c>
      <c r="D2762">
        <f t="shared" si="258"/>
        <v>-4.0999999999999981E-2</v>
      </c>
      <c r="E2762">
        <f t="shared" si="259"/>
        <v>0.17400000000000004</v>
      </c>
      <c r="F2762" s="24">
        <f t="shared" si="260"/>
        <v>6.0331499999999968E-2</v>
      </c>
      <c r="G2762" s="24">
        <f t="shared" si="261"/>
        <v>9.8548380000000046E-2</v>
      </c>
      <c r="H2762" s="24">
        <f t="shared" si="262"/>
        <v>3.0000000000000005E-3</v>
      </c>
      <c r="I2762" s="24">
        <f t="shared" si="263"/>
        <v>0.16187988000000003</v>
      </c>
    </row>
    <row r="2763" spans="1:9" x14ac:dyDescent="0.25">
      <c r="A2763">
        <v>138.05000000000001</v>
      </c>
      <c r="B2763">
        <v>0.36499999999999999</v>
      </c>
      <c r="C2763">
        <v>-0.27</v>
      </c>
      <c r="D2763">
        <f t="shared" si="258"/>
        <v>-2.899999999999997E-2</v>
      </c>
      <c r="E2763">
        <f t="shared" si="259"/>
        <v>0.18600000000000005</v>
      </c>
      <c r="F2763" s="24">
        <f t="shared" si="260"/>
        <v>4.2673499999999955E-2</v>
      </c>
      <c r="G2763" s="24">
        <f t="shared" si="261"/>
        <v>0.11260998000000007</v>
      </c>
      <c r="H2763" s="24">
        <f t="shared" si="262"/>
        <v>5.4675000000000001E-3</v>
      </c>
      <c r="I2763" s="24">
        <f t="shared" si="263"/>
        <v>0.16075098000000004</v>
      </c>
    </row>
    <row r="2764" spans="1:9" x14ac:dyDescent="0.25">
      <c r="A2764">
        <v>138.1</v>
      </c>
      <c r="B2764">
        <v>0.34899999999999998</v>
      </c>
      <c r="C2764">
        <v>-0.33</v>
      </c>
      <c r="D2764">
        <f t="shared" si="258"/>
        <v>-1.2999999999999956E-2</v>
      </c>
      <c r="E2764">
        <f t="shared" si="259"/>
        <v>0.20200000000000007</v>
      </c>
      <c r="F2764" s="24">
        <f t="shared" si="260"/>
        <v>1.9129499999999935E-2</v>
      </c>
      <c r="G2764" s="24">
        <f t="shared" si="261"/>
        <v>0.13281702000000009</v>
      </c>
      <c r="H2764" s="24">
        <f t="shared" si="262"/>
        <v>8.1675000000000011E-3</v>
      </c>
      <c r="I2764" s="24">
        <f t="shared" si="263"/>
        <v>0.16011402000000002</v>
      </c>
    </row>
    <row r="2765" spans="1:9" x14ac:dyDescent="0.25">
      <c r="A2765">
        <v>138.15</v>
      </c>
      <c r="B2765">
        <v>0.33200000000000002</v>
      </c>
      <c r="C2765">
        <v>-0.34</v>
      </c>
      <c r="D2765">
        <f t="shared" si="258"/>
        <v>4.0000000000000036E-3</v>
      </c>
      <c r="E2765">
        <f t="shared" si="259"/>
        <v>0.21900000000000003</v>
      </c>
      <c r="F2765" s="24">
        <f t="shared" si="260"/>
        <v>-5.8860000000000049E-3</v>
      </c>
      <c r="G2765" s="24">
        <f t="shared" si="261"/>
        <v>0.15611305500000003</v>
      </c>
      <c r="H2765" s="24">
        <f t="shared" si="262"/>
        <v>8.6700000000000006E-3</v>
      </c>
      <c r="I2765" s="24">
        <f t="shared" si="263"/>
        <v>0.15889705500000004</v>
      </c>
    </row>
    <row r="2766" spans="1:9" x14ac:dyDescent="0.25">
      <c r="A2766">
        <v>138.19999999999999</v>
      </c>
      <c r="B2766">
        <v>0.316</v>
      </c>
      <c r="C2766">
        <v>-0.31</v>
      </c>
      <c r="D2766">
        <f t="shared" si="258"/>
        <v>2.0000000000000018E-2</v>
      </c>
      <c r="E2766">
        <f t="shared" si="259"/>
        <v>0.23500000000000004</v>
      </c>
      <c r="F2766" s="24">
        <f t="shared" si="260"/>
        <v>-2.9430000000000029E-2</v>
      </c>
      <c r="G2766" s="24">
        <f t="shared" si="261"/>
        <v>0.17975737500000005</v>
      </c>
      <c r="H2766" s="24">
        <f t="shared" si="262"/>
        <v>7.2075000000000004E-3</v>
      </c>
      <c r="I2766" s="24">
        <f t="shared" si="263"/>
        <v>0.15753487500000002</v>
      </c>
    </row>
    <row r="2767" spans="1:9" x14ac:dyDescent="0.25">
      <c r="A2767">
        <v>138.25</v>
      </c>
      <c r="B2767">
        <v>0.30099999999999999</v>
      </c>
      <c r="C2767">
        <v>-0.26</v>
      </c>
      <c r="D2767">
        <f t="shared" si="258"/>
        <v>3.5000000000000031E-2</v>
      </c>
      <c r="E2767">
        <f t="shared" si="259"/>
        <v>0.25000000000000006</v>
      </c>
      <c r="F2767" s="24">
        <f t="shared" si="260"/>
        <v>-5.1502500000000048E-2</v>
      </c>
      <c r="G2767" s="24">
        <f t="shared" si="261"/>
        <v>0.20343750000000008</v>
      </c>
      <c r="H2767" s="24">
        <f t="shared" si="262"/>
        <v>5.0700000000000007E-3</v>
      </c>
      <c r="I2767" s="24">
        <f t="shared" si="263"/>
        <v>0.15700500000000003</v>
      </c>
    </row>
    <row r="2768" spans="1:9" x14ac:dyDescent="0.25">
      <c r="A2768">
        <v>138.30000000000001</v>
      </c>
      <c r="B2768">
        <v>0.28999999999999998</v>
      </c>
      <c r="C2768">
        <v>-0.17</v>
      </c>
      <c r="D2768">
        <f t="shared" si="258"/>
        <v>4.6000000000000041E-2</v>
      </c>
      <c r="E2768">
        <f t="shared" si="259"/>
        <v>0.26100000000000007</v>
      </c>
      <c r="F2768" s="24">
        <f t="shared" si="260"/>
        <v>-6.7689000000000069E-2</v>
      </c>
      <c r="G2768" s="24">
        <f t="shared" si="261"/>
        <v>0.22173385500000009</v>
      </c>
      <c r="H2768" s="24">
        <f t="shared" si="262"/>
        <v>2.1675000000000002E-3</v>
      </c>
      <c r="I2768" s="24">
        <f t="shared" si="263"/>
        <v>0.15621235500000002</v>
      </c>
    </row>
    <row r="2769" spans="1:9" x14ac:dyDescent="0.25">
      <c r="A2769">
        <v>138.35</v>
      </c>
      <c r="B2769">
        <v>0.28399999999999997</v>
      </c>
      <c r="C2769">
        <v>-7.0000000000000007E-2</v>
      </c>
      <c r="D2769">
        <f t="shared" si="258"/>
        <v>5.2000000000000046E-2</v>
      </c>
      <c r="E2769">
        <f t="shared" si="259"/>
        <v>0.26700000000000007</v>
      </c>
      <c r="F2769" s="24">
        <f t="shared" si="260"/>
        <v>-7.6518000000000072E-2</v>
      </c>
      <c r="G2769" s="24">
        <f t="shared" si="261"/>
        <v>0.23204569500000011</v>
      </c>
      <c r="H2769" s="24">
        <f t="shared" si="262"/>
        <v>3.6750000000000004E-4</v>
      </c>
      <c r="I2769" s="24">
        <f t="shared" si="263"/>
        <v>0.15589519500000001</v>
      </c>
    </row>
    <row r="2770" spans="1:9" x14ac:dyDescent="0.25">
      <c r="A2770">
        <v>138.4</v>
      </c>
      <c r="B2770">
        <v>0.28299999999999997</v>
      </c>
      <c r="C2770">
        <v>0.04</v>
      </c>
      <c r="D2770">
        <f t="shared" si="258"/>
        <v>5.3000000000000047E-2</v>
      </c>
      <c r="E2770">
        <f t="shared" si="259"/>
        <v>0.26800000000000007</v>
      </c>
      <c r="F2770" s="24">
        <f t="shared" si="260"/>
        <v>-7.7989500000000073E-2</v>
      </c>
      <c r="G2770" s="24">
        <f t="shared" si="261"/>
        <v>0.23378712000000013</v>
      </c>
      <c r="H2770" s="24">
        <f t="shared" si="262"/>
        <v>1.2E-4</v>
      </c>
      <c r="I2770" s="24">
        <f t="shared" si="263"/>
        <v>0.15591762000000006</v>
      </c>
    </row>
    <row r="2771" spans="1:9" x14ac:dyDescent="0.25">
      <c r="A2771">
        <v>138.44999999999999</v>
      </c>
      <c r="B2771">
        <v>0.28799999999999998</v>
      </c>
      <c r="C2771">
        <v>0.14000000000000001</v>
      </c>
      <c r="D2771">
        <f t="shared" si="258"/>
        <v>4.8000000000000043E-2</v>
      </c>
      <c r="E2771">
        <f t="shared" si="259"/>
        <v>0.26300000000000007</v>
      </c>
      <c r="F2771" s="24">
        <f t="shared" si="260"/>
        <v>-7.0632000000000056E-2</v>
      </c>
      <c r="G2771" s="24">
        <f t="shared" si="261"/>
        <v>0.2251450950000001</v>
      </c>
      <c r="H2771" s="24">
        <f t="shared" si="262"/>
        <v>1.4700000000000002E-3</v>
      </c>
      <c r="I2771" s="24">
        <f t="shared" si="263"/>
        <v>0.15598309500000004</v>
      </c>
    </row>
    <row r="2772" spans="1:9" x14ac:dyDescent="0.25">
      <c r="A2772">
        <v>138.5</v>
      </c>
      <c r="B2772">
        <v>0.29699999999999999</v>
      </c>
      <c r="C2772">
        <v>0.23</v>
      </c>
      <c r="D2772">
        <f t="shared" si="258"/>
        <v>3.9000000000000035E-2</v>
      </c>
      <c r="E2772">
        <f t="shared" si="259"/>
        <v>0.25400000000000006</v>
      </c>
      <c r="F2772" s="24">
        <f t="shared" si="260"/>
        <v>-5.7388500000000058E-2</v>
      </c>
      <c r="G2772" s="24">
        <f t="shared" si="261"/>
        <v>0.2099995800000001</v>
      </c>
      <c r="H2772" s="24">
        <f t="shared" si="262"/>
        <v>3.9674999999999997E-3</v>
      </c>
      <c r="I2772" s="24">
        <f t="shared" si="263"/>
        <v>0.15657858000000005</v>
      </c>
    </row>
    <row r="2773" spans="1:9" x14ac:dyDescent="0.25">
      <c r="A2773">
        <v>138.55000000000001</v>
      </c>
      <c r="B2773">
        <v>0.311</v>
      </c>
      <c r="C2773">
        <v>0.28999999999999998</v>
      </c>
      <c r="D2773">
        <f t="shared" si="258"/>
        <v>2.5000000000000022E-2</v>
      </c>
      <c r="E2773">
        <f t="shared" si="259"/>
        <v>0.24000000000000005</v>
      </c>
      <c r="F2773" s="24">
        <f t="shared" si="260"/>
        <v>-3.6787500000000035E-2</v>
      </c>
      <c r="G2773" s="24">
        <f t="shared" si="261"/>
        <v>0.18748800000000004</v>
      </c>
      <c r="H2773" s="24">
        <f t="shared" si="262"/>
        <v>6.3074999999999997E-3</v>
      </c>
      <c r="I2773" s="24">
        <f t="shared" si="263"/>
        <v>0.15700800000000001</v>
      </c>
    </row>
    <row r="2774" spans="1:9" x14ac:dyDescent="0.25">
      <c r="A2774">
        <v>138.6</v>
      </c>
      <c r="B2774">
        <v>0.32600000000000001</v>
      </c>
      <c r="C2774">
        <v>0.32</v>
      </c>
      <c r="D2774">
        <f t="shared" si="258"/>
        <v>1.0000000000000009E-2</v>
      </c>
      <c r="E2774">
        <f t="shared" si="259"/>
        <v>0.22500000000000003</v>
      </c>
      <c r="F2774" s="24">
        <f t="shared" si="260"/>
        <v>-1.4715000000000015E-2</v>
      </c>
      <c r="G2774" s="24">
        <f t="shared" si="261"/>
        <v>0.16478437500000004</v>
      </c>
      <c r="H2774" s="24">
        <f t="shared" si="262"/>
        <v>7.6800000000000002E-3</v>
      </c>
      <c r="I2774" s="24">
        <f t="shared" si="263"/>
        <v>0.15774937500000002</v>
      </c>
    </row>
    <row r="2775" spans="1:9" x14ac:dyDescent="0.25">
      <c r="A2775">
        <v>138.65</v>
      </c>
      <c r="B2775">
        <v>0.34300000000000003</v>
      </c>
      <c r="C2775">
        <v>0.33</v>
      </c>
      <c r="D2775">
        <f t="shared" si="258"/>
        <v>-7.0000000000000062E-3</v>
      </c>
      <c r="E2775">
        <f t="shared" si="259"/>
        <v>0.20800000000000002</v>
      </c>
      <c r="F2775" s="24">
        <f t="shared" si="260"/>
        <v>1.0300500000000008E-2</v>
      </c>
      <c r="G2775" s="24">
        <f t="shared" si="261"/>
        <v>0.14082432000000003</v>
      </c>
      <c r="H2775" s="24">
        <f t="shared" si="262"/>
        <v>8.1675000000000011E-3</v>
      </c>
      <c r="I2775" s="24">
        <f t="shared" si="263"/>
        <v>0.15929232000000004</v>
      </c>
    </row>
    <row r="2776" spans="1:9" x14ac:dyDescent="0.25">
      <c r="A2776">
        <v>138.69999999999999</v>
      </c>
      <c r="B2776">
        <v>0.35899999999999999</v>
      </c>
      <c r="C2776">
        <v>0.3</v>
      </c>
      <c r="D2776">
        <f t="shared" si="258"/>
        <v>-2.2999999999999965E-2</v>
      </c>
      <c r="E2776">
        <f t="shared" si="259"/>
        <v>0.19200000000000006</v>
      </c>
      <c r="F2776" s="24">
        <f t="shared" si="260"/>
        <v>3.3844499999999951E-2</v>
      </c>
      <c r="G2776" s="24">
        <f t="shared" si="261"/>
        <v>0.11999232000000007</v>
      </c>
      <c r="H2776" s="24">
        <f t="shared" si="262"/>
        <v>6.7499999999999999E-3</v>
      </c>
      <c r="I2776" s="24">
        <f t="shared" si="263"/>
        <v>0.16058682000000002</v>
      </c>
    </row>
    <row r="2777" spans="1:9" x14ac:dyDescent="0.25">
      <c r="A2777">
        <v>138.75</v>
      </c>
      <c r="B2777">
        <v>0.373</v>
      </c>
      <c r="C2777">
        <v>0.23</v>
      </c>
      <c r="D2777">
        <f t="shared" si="258"/>
        <v>-3.6999999999999977E-2</v>
      </c>
      <c r="E2777">
        <f t="shared" si="259"/>
        <v>0.17800000000000005</v>
      </c>
      <c r="F2777" s="24">
        <f t="shared" si="260"/>
        <v>5.4445499999999973E-2</v>
      </c>
      <c r="G2777" s="24">
        <f t="shared" si="261"/>
        <v>0.10313142000000006</v>
      </c>
      <c r="H2777" s="24">
        <f t="shared" si="262"/>
        <v>3.9674999999999997E-3</v>
      </c>
      <c r="I2777" s="24">
        <f t="shared" si="263"/>
        <v>0.16154442000000005</v>
      </c>
    </row>
    <row r="2778" spans="1:9" x14ac:dyDescent="0.25">
      <c r="A2778">
        <v>138.80000000000001</v>
      </c>
      <c r="B2778">
        <v>0.38200000000000001</v>
      </c>
      <c r="C2778">
        <v>0.14000000000000001</v>
      </c>
      <c r="D2778">
        <f t="shared" si="258"/>
        <v>-4.5999999999999985E-2</v>
      </c>
      <c r="E2778">
        <f t="shared" si="259"/>
        <v>0.16900000000000004</v>
      </c>
      <c r="F2778" s="24">
        <f t="shared" si="260"/>
        <v>6.7688999999999971E-2</v>
      </c>
      <c r="G2778" s="24">
        <f t="shared" si="261"/>
        <v>9.2966055000000047E-2</v>
      </c>
      <c r="H2778" s="24">
        <f t="shared" si="262"/>
        <v>1.4700000000000002E-3</v>
      </c>
      <c r="I2778" s="24">
        <f t="shared" si="263"/>
        <v>0.16212505500000002</v>
      </c>
    </row>
    <row r="2779" spans="1:9" x14ac:dyDescent="0.25">
      <c r="A2779">
        <v>138.85</v>
      </c>
      <c r="B2779">
        <v>0.38600000000000001</v>
      </c>
      <c r="C2779">
        <v>0.03</v>
      </c>
      <c r="D2779">
        <f t="shared" si="258"/>
        <v>-4.9999999999999989E-2</v>
      </c>
      <c r="E2779">
        <f t="shared" si="259"/>
        <v>0.16500000000000004</v>
      </c>
      <c r="F2779" s="24">
        <f t="shared" si="260"/>
        <v>7.3574999999999988E-2</v>
      </c>
      <c r="G2779" s="24">
        <f t="shared" si="261"/>
        <v>8.861737500000004E-2</v>
      </c>
      <c r="H2779" s="24">
        <f t="shared" si="262"/>
        <v>6.7500000000000001E-5</v>
      </c>
      <c r="I2779" s="24">
        <f t="shared" si="263"/>
        <v>0.16225987500000003</v>
      </c>
    </row>
    <row r="2780" spans="1:9" x14ac:dyDescent="0.25">
      <c r="A2780">
        <v>138.9</v>
      </c>
      <c r="B2780">
        <v>0.38500000000000001</v>
      </c>
      <c r="C2780">
        <v>-0.08</v>
      </c>
      <c r="D2780">
        <f t="shared" si="258"/>
        <v>-4.8999999999999988E-2</v>
      </c>
      <c r="E2780">
        <f t="shared" si="259"/>
        <v>0.16600000000000004</v>
      </c>
      <c r="F2780" s="24">
        <f t="shared" si="260"/>
        <v>7.2103499999999987E-2</v>
      </c>
      <c r="G2780" s="24">
        <f t="shared" si="261"/>
        <v>8.9694780000000029E-2</v>
      </c>
      <c r="H2780" s="24">
        <f t="shared" si="262"/>
        <v>4.8000000000000001E-4</v>
      </c>
      <c r="I2780" s="24">
        <f t="shared" si="263"/>
        <v>0.16227828000000002</v>
      </c>
    </row>
    <row r="2781" spans="1:9" x14ac:dyDescent="0.25">
      <c r="A2781">
        <v>138.94999999999999</v>
      </c>
      <c r="B2781">
        <v>0.379</v>
      </c>
      <c r="C2781">
        <v>-0.18</v>
      </c>
      <c r="D2781">
        <f t="shared" si="258"/>
        <v>-4.2999999999999983E-2</v>
      </c>
      <c r="E2781">
        <f t="shared" si="259"/>
        <v>0.17200000000000004</v>
      </c>
      <c r="F2781" s="24">
        <f t="shared" si="260"/>
        <v>6.3274499999999984E-2</v>
      </c>
      <c r="G2781" s="24">
        <f t="shared" si="261"/>
        <v>9.6295920000000035E-2</v>
      </c>
      <c r="H2781" s="24">
        <f t="shared" si="262"/>
        <v>2.4299999999999999E-3</v>
      </c>
      <c r="I2781" s="24">
        <f t="shared" si="263"/>
        <v>0.16200042000000001</v>
      </c>
    </row>
    <row r="2782" spans="1:9" x14ac:dyDescent="0.25">
      <c r="A2782">
        <v>139</v>
      </c>
      <c r="B2782">
        <v>0.36699999999999999</v>
      </c>
      <c r="C2782">
        <v>-0.26</v>
      </c>
      <c r="D2782">
        <f t="shared" si="258"/>
        <v>-3.0999999999999972E-2</v>
      </c>
      <c r="E2782">
        <f t="shared" si="259"/>
        <v>0.18400000000000005</v>
      </c>
      <c r="F2782" s="24">
        <f t="shared" si="260"/>
        <v>4.5616499999999956E-2</v>
      </c>
      <c r="G2782" s="24">
        <f t="shared" si="261"/>
        <v>0.11020128000000005</v>
      </c>
      <c r="H2782" s="24">
        <f t="shared" si="262"/>
        <v>5.0700000000000007E-3</v>
      </c>
      <c r="I2782" s="24">
        <f t="shared" si="263"/>
        <v>0.16088778000000001</v>
      </c>
    </row>
    <row r="2783" spans="1:9" x14ac:dyDescent="0.25">
      <c r="A2783">
        <v>139.05000000000001</v>
      </c>
      <c r="B2783">
        <v>0.35299999999999998</v>
      </c>
      <c r="C2783">
        <v>-0.31</v>
      </c>
      <c r="D2783">
        <f t="shared" si="258"/>
        <v>-1.699999999999996E-2</v>
      </c>
      <c r="E2783">
        <f t="shared" si="259"/>
        <v>0.19800000000000006</v>
      </c>
      <c r="F2783" s="24">
        <f t="shared" si="260"/>
        <v>2.5015499999999941E-2</v>
      </c>
      <c r="G2783" s="24">
        <f t="shared" si="261"/>
        <v>0.12760902000000007</v>
      </c>
      <c r="H2783" s="24">
        <f t="shared" si="262"/>
        <v>7.2075000000000004E-3</v>
      </c>
      <c r="I2783" s="24">
        <f t="shared" si="263"/>
        <v>0.15983202000000002</v>
      </c>
    </row>
    <row r="2784" spans="1:9" x14ac:dyDescent="0.25">
      <c r="A2784">
        <v>139.1</v>
      </c>
      <c r="B2784">
        <v>0.33600000000000002</v>
      </c>
      <c r="C2784">
        <v>-0.33</v>
      </c>
      <c r="D2784">
        <f t="shared" si="258"/>
        <v>0</v>
      </c>
      <c r="E2784">
        <f t="shared" si="259"/>
        <v>0.21500000000000002</v>
      </c>
      <c r="F2784" s="24">
        <f t="shared" si="260"/>
        <v>0</v>
      </c>
      <c r="G2784" s="24">
        <f t="shared" si="261"/>
        <v>0.15046237500000004</v>
      </c>
      <c r="H2784" s="24">
        <f t="shared" si="262"/>
        <v>8.1675000000000011E-3</v>
      </c>
      <c r="I2784" s="24">
        <f t="shared" si="263"/>
        <v>0.15862987500000003</v>
      </c>
    </row>
    <row r="2785" spans="1:9" x14ac:dyDescent="0.25">
      <c r="A2785">
        <v>139.15</v>
      </c>
      <c r="B2785">
        <v>0.31900000000000001</v>
      </c>
      <c r="C2785">
        <v>-0.32</v>
      </c>
      <c r="D2785">
        <f t="shared" si="258"/>
        <v>1.7000000000000015E-2</v>
      </c>
      <c r="E2785">
        <f t="shared" si="259"/>
        <v>0.23200000000000004</v>
      </c>
      <c r="F2785" s="24">
        <f t="shared" si="260"/>
        <v>-2.5015500000000024E-2</v>
      </c>
      <c r="G2785" s="24">
        <f t="shared" si="261"/>
        <v>0.17519712000000004</v>
      </c>
      <c r="H2785" s="24">
        <f t="shared" si="262"/>
        <v>7.6800000000000002E-3</v>
      </c>
      <c r="I2785" s="24">
        <f t="shared" si="263"/>
        <v>0.15786162000000001</v>
      </c>
    </row>
    <row r="2786" spans="1:9" x14ac:dyDescent="0.25">
      <c r="A2786">
        <v>139.19999999999999</v>
      </c>
      <c r="B2786">
        <v>0.30399999999999999</v>
      </c>
      <c r="C2786">
        <v>-0.27</v>
      </c>
      <c r="D2786">
        <f t="shared" si="258"/>
        <v>3.2000000000000028E-2</v>
      </c>
      <c r="E2786">
        <f t="shared" si="259"/>
        <v>0.24700000000000005</v>
      </c>
      <c r="F2786" s="24">
        <f t="shared" si="260"/>
        <v>-4.708800000000004E-2</v>
      </c>
      <c r="G2786" s="24">
        <f t="shared" si="261"/>
        <v>0.19858429500000008</v>
      </c>
      <c r="H2786" s="24">
        <f t="shared" si="262"/>
        <v>5.4675000000000001E-3</v>
      </c>
      <c r="I2786" s="24">
        <f t="shared" si="263"/>
        <v>0.15696379500000002</v>
      </c>
    </row>
    <row r="2787" spans="1:9" x14ac:dyDescent="0.25">
      <c r="A2787">
        <v>139.25</v>
      </c>
      <c r="B2787">
        <v>0.29299999999999998</v>
      </c>
      <c r="C2787">
        <v>-0.19</v>
      </c>
      <c r="D2787">
        <f t="shared" si="258"/>
        <v>4.3000000000000038E-2</v>
      </c>
      <c r="E2787">
        <f t="shared" si="259"/>
        <v>0.25800000000000006</v>
      </c>
      <c r="F2787" s="24">
        <f t="shared" si="260"/>
        <v>-6.3274500000000053E-2</v>
      </c>
      <c r="G2787" s="24">
        <f t="shared" si="261"/>
        <v>0.21666582000000006</v>
      </c>
      <c r="H2787" s="24">
        <f t="shared" si="262"/>
        <v>2.7074999999999998E-3</v>
      </c>
      <c r="I2787" s="24">
        <f t="shared" si="263"/>
        <v>0.15609882</v>
      </c>
    </row>
    <row r="2788" spans="1:9" x14ac:dyDescent="0.25">
      <c r="A2788">
        <v>139.30000000000001</v>
      </c>
      <c r="B2788">
        <v>0.28499999999999998</v>
      </c>
      <c r="C2788">
        <v>-0.09</v>
      </c>
      <c r="D2788">
        <f t="shared" si="258"/>
        <v>5.1000000000000045E-2</v>
      </c>
      <c r="E2788">
        <f t="shared" si="259"/>
        <v>0.26600000000000007</v>
      </c>
      <c r="F2788" s="24">
        <f t="shared" si="260"/>
        <v>-7.5046500000000071E-2</v>
      </c>
      <c r="G2788" s="24">
        <f t="shared" si="261"/>
        <v>0.23031078000000013</v>
      </c>
      <c r="H2788" s="24">
        <f t="shared" si="262"/>
        <v>6.0749999999999997E-4</v>
      </c>
      <c r="I2788" s="24">
        <f t="shared" si="263"/>
        <v>0.15587178000000007</v>
      </c>
    </row>
    <row r="2789" spans="1:9" x14ac:dyDescent="0.25">
      <c r="A2789">
        <v>139.35</v>
      </c>
      <c r="B2789">
        <v>0.28299999999999997</v>
      </c>
      <c r="C2789">
        <v>0.01</v>
      </c>
      <c r="D2789">
        <f t="shared" si="258"/>
        <v>5.3000000000000047E-2</v>
      </c>
      <c r="E2789">
        <f t="shared" si="259"/>
        <v>0.26800000000000007</v>
      </c>
      <c r="F2789" s="24">
        <f t="shared" si="260"/>
        <v>-7.7989500000000073E-2</v>
      </c>
      <c r="G2789" s="24">
        <f t="shared" si="261"/>
        <v>0.23378712000000013</v>
      </c>
      <c r="H2789" s="24">
        <f t="shared" si="262"/>
        <v>7.5000000000000002E-6</v>
      </c>
      <c r="I2789" s="24">
        <f t="shared" si="263"/>
        <v>0.15580512000000005</v>
      </c>
    </row>
    <row r="2790" spans="1:9" x14ac:dyDescent="0.25">
      <c r="A2790">
        <v>139.4</v>
      </c>
      <c r="B2790">
        <v>0.28599999999999998</v>
      </c>
      <c r="C2790">
        <v>0.11</v>
      </c>
      <c r="D2790">
        <f t="shared" si="258"/>
        <v>5.0000000000000044E-2</v>
      </c>
      <c r="E2790">
        <f t="shared" si="259"/>
        <v>0.26500000000000007</v>
      </c>
      <c r="F2790" s="24">
        <f t="shared" si="260"/>
        <v>-7.3575000000000071E-2</v>
      </c>
      <c r="G2790" s="24">
        <f t="shared" si="261"/>
        <v>0.22858237500000012</v>
      </c>
      <c r="H2790" s="24">
        <f t="shared" si="262"/>
        <v>9.0749999999999989E-4</v>
      </c>
      <c r="I2790" s="24">
        <f t="shared" si="263"/>
        <v>0.15591487500000006</v>
      </c>
    </row>
    <row r="2791" spans="1:9" x14ac:dyDescent="0.25">
      <c r="A2791">
        <v>139.44999999999999</v>
      </c>
      <c r="B2791">
        <v>0.29499999999999998</v>
      </c>
      <c r="C2791">
        <v>0.21</v>
      </c>
      <c r="D2791">
        <f t="shared" si="258"/>
        <v>4.1000000000000036E-2</v>
      </c>
      <c r="E2791">
        <f t="shared" si="259"/>
        <v>0.25600000000000006</v>
      </c>
      <c r="F2791" s="24">
        <f t="shared" si="260"/>
        <v>-6.0331500000000052E-2</v>
      </c>
      <c r="G2791" s="24">
        <f t="shared" si="261"/>
        <v>0.21331968000000007</v>
      </c>
      <c r="H2791" s="24">
        <f t="shared" si="262"/>
        <v>3.3074999999999992E-3</v>
      </c>
      <c r="I2791" s="24">
        <f t="shared" si="263"/>
        <v>0.15629568000000002</v>
      </c>
    </row>
    <row r="2792" spans="1:9" x14ac:dyDescent="0.25">
      <c r="A2792">
        <v>139.5</v>
      </c>
      <c r="B2792">
        <v>0.307</v>
      </c>
      <c r="C2792">
        <v>0.28000000000000003</v>
      </c>
      <c r="D2792">
        <f t="shared" si="258"/>
        <v>2.9000000000000026E-2</v>
      </c>
      <c r="E2792">
        <f t="shared" si="259"/>
        <v>0.24400000000000005</v>
      </c>
      <c r="F2792" s="24">
        <f t="shared" si="260"/>
        <v>-4.2673500000000045E-2</v>
      </c>
      <c r="G2792" s="24">
        <f t="shared" si="261"/>
        <v>0.19378968000000008</v>
      </c>
      <c r="H2792" s="24">
        <f t="shared" si="262"/>
        <v>5.8800000000000007E-3</v>
      </c>
      <c r="I2792" s="24">
        <f t="shared" si="263"/>
        <v>0.15699618000000004</v>
      </c>
    </row>
    <row r="2793" spans="1:9" x14ac:dyDescent="0.25">
      <c r="A2793">
        <v>139.55000000000001</v>
      </c>
      <c r="B2793">
        <v>0.32300000000000001</v>
      </c>
      <c r="C2793">
        <v>0.32</v>
      </c>
      <c r="D2793">
        <f t="shared" si="258"/>
        <v>1.3000000000000012E-2</v>
      </c>
      <c r="E2793">
        <f t="shared" si="259"/>
        <v>0.22800000000000004</v>
      </c>
      <c r="F2793" s="24">
        <f t="shared" si="260"/>
        <v>-1.9129500000000018E-2</v>
      </c>
      <c r="G2793" s="24">
        <f t="shared" si="261"/>
        <v>0.16920792000000004</v>
      </c>
      <c r="H2793" s="24">
        <f t="shared" si="262"/>
        <v>7.6800000000000002E-3</v>
      </c>
      <c r="I2793" s="24">
        <f t="shared" si="263"/>
        <v>0.15775842000000001</v>
      </c>
    </row>
    <row r="2794" spans="1:9" x14ac:dyDescent="0.25">
      <c r="A2794">
        <v>139.6</v>
      </c>
      <c r="B2794">
        <v>0.34</v>
      </c>
      <c r="C2794">
        <v>0.33</v>
      </c>
      <c r="D2794">
        <f t="shared" si="258"/>
        <v>-4.0000000000000036E-3</v>
      </c>
      <c r="E2794">
        <f t="shared" si="259"/>
        <v>0.21100000000000002</v>
      </c>
      <c r="F2794" s="24">
        <f t="shared" si="260"/>
        <v>5.8860000000000049E-3</v>
      </c>
      <c r="G2794" s="24">
        <f t="shared" si="261"/>
        <v>0.14491585500000004</v>
      </c>
      <c r="H2794" s="24">
        <f t="shared" si="262"/>
        <v>8.1675000000000011E-3</v>
      </c>
      <c r="I2794" s="24">
        <f t="shared" si="263"/>
        <v>0.15896935500000003</v>
      </c>
    </row>
    <row r="2795" spans="1:9" x14ac:dyDescent="0.25">
      <c r="A2795">
        <v>139.65</v>
      </c>
      <c r="B2795">
        <v>0.35599999999999998</v>
      </c>
      <c r="C2795">
        <v>0.3</v>
      </c>
      <c r="D2795">
        <f t="shared" si="258"/>
        <v>-1.9999999999999962E-2</v>
      </c>
      <c r="E2795">
        <f t="shared" si="259"/>
        <v>0.19500000000000006</v>
      </c>
      <c r="F2795" s="24">
        <f t="shared" si="260"/>
        <v>2.9429999999999946E-2</v>
      </c>
      <c r="G2795" s="24">
        <f t="shared" si="261"/>
        <v>0.12377137500000007</v>
      </c>
      <c r="H2795" s="24">
        <f t="shared" si="262"/>
        <v>6.7499999999999999E-3</v>
      </c>
      <c r="I2795" s="24">
        <f t="shared" si="263"/>
        <v>0.15995137500000003</v>
      </c>
    </row>
    <row r="2796" spans="1:9" x14ac:dyDescent="0.25">
      <c r="A2796">
        <v>139.69999999999999</v>
      </c>
      <c r="B2796">
        <v>0.37</v>
      </c>
      <c r="C2796">
        <v>0.24</v>
      </c>
      <c r="D2796">
        <f t="shared" si="258"/>
        <v>-3.3999999999999975E-2</v>
      </c>
      <c r="E2796">
        <f t="shared" si="259"/>
        <v>0.18100000000000005</v>
      </c>
      <c r="F2796" s="24">
        <f t="shared" si="260"/>
        <v>5.0030999999999964E-2</v>
      </c>
      <c r="G2796" s="24">
        <f t="shared" si="261"/>
        <v>0.10663705500000006</v>
      </c>
      <c r="H2796" s="24">
        <f t="shared" si="262"/>
        <v>4.3200000000000001E-3</v>
      </c>
      <c r="I2796" s="24">
        <f t="shared" si="263"/>
        <v>0.16098805500000002</v>
      </c>
    </row>
    <row r="2797" spans="1:9" x14ac:dyDescent="0.25">
      <c r="A2797">
        <v>139.75</v>
      </c>
      <c r="B2797">
        <v>0.38</v>
      </c>
      <c r="C2797">
        <v>0.16</v>
      </c>
      <c r="D2797">
        <f t="shared" si="258"/>
        <v>-4.3999999999999984E-2</v>
      </c>
      <c r="E2797">
        <f t="shared" si="259"/>
        <v>0.17100000000000004</v>
      </c>
      <c r="F2797" s="24">
        <f t="shared" si="260"/>
        <v>6.4745999999999984E-2</v>
      </c>
      <c r="G2797" s="24">
        <f t="shared" si="261"/>
        <v>9.5179455000000038E-2</v>
      </c>
      <c r="H2797" s="24">
        <f t="shared" si="262"/>
        <v>1.92E-3</v>
      </c>
      <c r="I2797" s="24">
        <f t="shared" si="263"/>
        <v>0.16184545500000003</v>
      </c>
    </row>
    <row r="2798" spans="1:9" x14ac:dyDescent="0.25">
      <c r="A2798">
        <v>139.80000000000001</v>
      </c>
      <c r="B2798">
        <v>0.38600000000000001</v>
      </c>
      <c r="C2798">
        <v>0.05</v>
      </c>
      <c r="D2798">
        <f t="shared" si="258"/>
        <v>-4.9999999999999989E-2</v>
      </c>
      <c r="E2798">
        <f t="shared" si="259"/>
        <v>0.16500000000000004</v>
      </c>
      <c r="F2798" s="24">
        <f t="shared" si="260"/>
        <v>7.3574999999999988E-2</v>
      </c>
      <c r="G2798" s="24">
        <f t="shared" si="261"/>
        <v>8.861737500000004E-2</v>
      </c>
      <c r="H2798" s="24">
        <f t="shared" si="262"/>
        <v>1.8750000000000003E-4</v>
      </c>
      <c r="I2798" s="24">
        <f t="shared" si="263"/>
        <v>0.16237987500000003</v>
      </c>
    </row>
    <row r="2799" spans="1:9" x14ac:dyDescent="0.25">
      <c r="A2799">
        <v>139.85</v>
      </c>
      <c r="B2799">
        <v>0.38500000000000001</v>
      </c>
      <c r="C2799">
        <v>-0.06</v>
      </c>
      <c r="D2799">
        <f t="shared" si="258"/>
        <v>-4.8999999999999988E-2</v>
      </c>
      <c r="E2799">
        <f t="shared" si="259"/>
        <v>0.16600000000000004</v>
      </c>
      <c r="F2799" s="24">
        <f t="shared" si="260"/>
        <v>7.2103499999999987E-2</v>
      </c>
      <c r="G2799" s="24">
        <f t="shared" si="261"/>
        <v>8.9694780000000029E-2</v>
      </c>
      <c r="H2799" s="24">
        <f t="shared" si="262"/>
        <v>2.7E-4</v>
      </c>
      <c r="I2799" s="24">
        <f t="shared" si="263"/>
        <v>0.16206828000000001</v>
      </c>
    </row>
    <row r="2800" spans="1:9" x14ac:dyDescent="0.25">
      <c r="A2800">
        <v>139.9</v>
      </c>
      <c r="B2800">
        <v>0.38</v>
      </c>
      <c r="C2800">
        <v>-0.15</v>
      </c>
      <c r="D2800">
        <f t="shared" si="258"/>
        <v>-4.3999999999999984E-2</v>
      </c>
      <c r="E2800">
        <f t="shared" si="259"/>
        <v>0.17100000000000004</v>
      </c>
      <c r="F2800" s="24">
        <f t="shared" si="260"/>
        <v>6.4745999999999984E-2</v>
      </c>
      <c r="G2800" s="24">
        <f t="shared" si="261"/>
        <v>9.5179455000000038E-2</v>
      </c>
      <c r="H2800" s="24">
        <f t="shared" si="262"/>
        <v>1.6875E-3</v>
      </c>
      <c r="I2800" s="24">
        <f t="shared" si="263"/>
        <v>0.16161295500000003</v>
      </c>
    </row>
    <row r="2801" spans="1:9" x14ac:dyDescent="0.25">
      <c r="A2801">
        <v>139.94999999999999</v>
      </c>
      <c r="B2801">
        <v>0.37</v>
      </c>
      <c r="C2801">
        <v>-0.24</v>
      </c>
      <c r="D2801">
        <f t="shared" si="258"/>
        <v>-3.3999999999999975E-2</v>
      </c>
      <c r="E2801">
        <f t="shared" si="259"/>
        <v>0.18100000000000005</v>
      </c>
      <c r="F2801" s="24">
        <f t="shared" si="260"/>
        <v>5.0030999999999964E-2</v>
      </c>
      <c r="G2801" s="24">
        <f t="shared" si="261"/>
        <v>0.10663705500000006</v>
      </c>
      <c r="H2801" s="24">
        <f t="shared" si="262"/>
        <v>4.3200000000000001E-3</v>
      </c>
      <c r="I2801" s="24">
        <f t="shared" si="263"/>
        <v>0.16098805500000002</v>
      </c>
    </row>
    <row r="2802" spans="1:9" x14ac:dyDescent="0.25">
      <c r="A2802">
        <v>140</v>
      </c>
      <c r="B2802">
        <v>0.35599999999999998</v>
      </c>
      <c r="C2802">
        <v>-0.3</v>
      </c>
      <c r="D2802">
        <f t="shared" si="258"/>
        <v>-1.9999999999999962E-2</v>
      </c>
      <c r="E2802">
        <f t="shared" si="259"/>
        <v>0.19500000000000006</v>
      </c>
      <c r="F2802" s="24">
        <f t="shared" si="260"/>
        <v>2.9429999999999946E-2</v>
      </c>
      <c r="G2802" s="24">
        <f t="shared" si="261"/>
        <v>0.12377137500000007</v>
      </c>
      <c r="H2802" s="24">
        <f t="shared" si="262"/>
        <v>6.7499999999999999E-3</v>
      </c>
      <c r="I2802" s="24">
        <f t="shared" si="263"/>
        <v>0.15995137500000003</v>
      </c>
    </row>
    <row r="2803" spans="1:9" x14ac:dyDescent="0.25">
      <c r="A2803">
        <v>140.05000000000001</v>
      </c>
      <c r="B2803">
        <v>0.34</v>
      </c>
      <c r="C2803">
        <v>-0.33</v>
      </c>
      <c r="D2803">
        <f t="shared" si="258"/>
        <v>-4.0000000000000036E-3</v>
      </c>
      <c r="E2803">
        <f t="shared" si="259"/>
        <v>0.21100000000000002</v>
      </c>
      <c r="F2803" s="24">
        <f t="shared" si="260"/>
        <v>5.8860000000000049E-3</v>
      </c>
      <c r="G2803" s="24">
        <f t="shared" si="261"/>
        <v>0.14491585500000004</v>
      </c>
      <c r="H2803" s="24">
        <f t="shared" si="262"/>
        <v>8.1675000000000011E-3</v>
      </c>
      <c r="I2803" s="24">
        <f t="shared" si="263"/>
        <v>0.15896935500000003</v>
      </c>
    </row>
    <row r="2804" spans="1:9" x14ac:dyDescent="0.25">
      <c r="A2804">
        <v>140.1</v>
      </c>
      <c r="B2804">
        <v>0.32300000000000001</v>
      </c>
      <c r="C2804">
        <v>-0.32</v>
      </c>
      <c r="D2804">
        <f t="shared" si="258"/>
        <v>1.3000000000000012E-2</v>
      </c>
      <c r="E2804">
        <f t="shared" si="259"/>
        <v>0.22800000000000004</v>
      </c>
      <c r="F2804" s="24">
        <f t="shared" si="260"/>
        <v>-1.9129500000000018E-2</v>
      </c>
      <c r="G2804" s="24">
        <f t="shared" si="261"/>
        <v>0.16920792000000004</v>
      </c>
      <c r="H2804" s="24">
        <f t="shared" si="262"/>
        <v>7.6800000000000002E-3</v>
      </c>
      <c r="I2804" s="24">
        <f t="shared" si="263"/>
        <v>0.15775842000000001</v>
      </c>
    </row>
    <row r="2805" spans="1:9" x14ac:dyDescent="0.25">
      <c r="A2805">
        <v>140.15</v>
      </c>
      <c r="B2805">
        <v>0.308</v>
      </c>
      <c r="C2805">
        <v>-0.28000000000000003</v>
      </c>
      <c r="D2805">
        <f t="shared" si="258"/>
        <v>2.8000000000000025E-2</v>
      </c>
      <c r="E2805">
        <f t="shared" si="259"/>
        <v>0.24300000000000005</v>
      </c>
      <c r="F2805" s="24">
        <f t="shared" si="260"/>
        <v>-4.120200000000003E-2</v>
      </c>
      <c r="G2805" s="24">
        <f t="shared" si="261"/>
        <v>0.19220449500000009</v>
      </c>
      <c r="H2805" s="24">
        <f t="shared" si="262"/>
        <v>5.8800000000000007E-3</v>
      </c>
      <c r="I2805" s="24">
        <f t="shared" si="263"/>
        <v>0.15688249500000007</v>
      </c>
    </row>
    <row r="2806" spans="1:9" x14ac:dyDescent="0.25">
      <c r="A2806">
        <v>140.19999999999999</v>
      </c>
      <c r="B2806">
        <v>0.29499999999999998</v>
      </c>
      <c r="C2806">
        <v>-0.21</v>
      </c>
      <c r="D2806">
        <f t="shared" si="258"/>
        <v>4.1000000000000036E-2</v>
      </c>
      <c r="E2806">
        <f t="shared" si="259"/>
        <v>0.25600000000000006</v>
      </c>
      <c r="F2806" s="24">
        <f t="shared" si="260"/>
        <v>-6.0331500000000052E-2</v>
      </c>
      <c r="G2806" s="24">
        <f t="shared" si="261"/>
        <v>0.21331968000000007</v>
      </c>
      <c r="H2806" s="24">
        <f t="shared" si="262"/>
        <v>3.3074999999999992E-3</v>
      </c>
      <c r="I2806" s="24">
        <f t="shared" si="263"/>
        <v>0.15629568000000002</v>
      </c>
    </row>
    <row r="2807" spans="1:9" x14ac:dyDescent="0.25">
      <c r="A2807">
        <v>140.25</v>
      </c>
      <c r="B2807">
        <v>0.28599999999999998</v>
      </c>
      <c r="C2807">
        <v>-0.12</v>
      </c>
      <c r="D2807">
        <f t="shared" si="258"/>
        <v>5.0000000000000044E-2</v>
      </c>
      <c r="E2807">
        <f t="shared" si="259"/>
        <v>0.26500000000000007</v>
      </c>
      <c r="F2807" s="24">
        <f t="shared" si="260"/>
        <v>-7.3575000000000071E-2</v>
      </c>
      <c r="G2807" s="24">
        <f t="shared" si="261"/>
        <v>0.22858237500000012</v>
      </c>
      <c r="H2807" s="24">
        <f t="shared" si="262"/>
        <v>1.08E-3</v>
      </c>
      <c r="I2807" s="24">
        <f t="shared" si="263"/>
        <v>0.15608737500000006</v>
      </c>
    </row>
    <row r="2808" spans="1:9" x14ac:dyDescent="0.25">
      <c r="A2808">
        <v>140.30000000000001</v>
      </c>
      <c r="B2808">
        <v>0.28299999999999997</v>
      </c>
      <c r="C2808">
        <v>-0.01</v>
      </c>
      <c r="D2808">
        <f t="shared" si="258"/>
        <v>5.3000000000000047E-2</v>
      </c>
      <c r="E2808">
        <f t="shared" si="259"/>
        <v>0.26800000000000007</v>
      </c>
      <c r="F2808" s="24">
        <f t="shared" si="260"/>
        <v>-7.7989500000000073E-2</v>
      </c>
      <c r="G2808" s="24">
        <f t="shared" si="261"/>
        <v>0.23378712000000013</v>
      </c>
      <c r="H2808" s="24">
        <f t="shared" si="262"/>
        <v>7.5000000000000002E-6</v>
      </c>
      <c r="I2808" s="24">
        <f t="shared" si="263"/>
        <v>0.15580512000000005</v>
      </c>
    </row>
    <row r="2809" spans="1:9" x14ac:dyDescent="0.25">
      <c r="A2809">
        <v>140.35</v>
      </c>
      <c r="B2809">
        <v>0.28599999999999998</v>
      </c>
      <c r="C2809">
        <v>0.1</v>
      </c>
      <c r="D2809">
        <f t="shared" si="258"/>
        <v>5.0000000000000044E-2</v>
      </c>
      <c r="E2809">
        <f t="shared" si="259"/>
        <v>0.26500000000000007</v>
      </c>
      <c r="F2809" s="24">
        <f t="shared" si="260"/>
        <v>-7.3575000000000071E-2</v>
      </c>
      <c r="G2809" s="24">
        <f t="shared" si="261"/>
        <v>0.22858237500000012</v>
      </c>
      <c r="H2809" s="24">
        <f t="shared" si="262"/>
        <v>7.5000000000000012E-4</v>
      </c>
      <c r="I2809" s="24">
        <f t="shared" si="263"/>
        <v>0.15575737500000006</v>
      </c>
    </row>
    <row r="2810" spans="1:9" x14ac:dyDescent="0.25">
      <c r="A2810">
        <v>140.4</v>
      </c>
      <c r="B2810">
        <v>0.29299999999999998</v>
      </c>
      <c r="C2810">
        <v>0.19</v>
      </c>
      <c r="D2810">
        <f t="shared" si="258"/>
        <v>4.3000000000000038E-2</v>
      </c>
      <c r="E2810">
        <f t="shared" si="259"/>
        <v>0.25800000000000006</v>
      </c>
      <c r="F2810" s="24">
        <f t="shared" si="260"/>
        <v>-6.3274500000000053E-2</v>
      </c>
      <c r="G2810" s="24">
        <f t="shared" si="261"/>
        <v>0.21666582000000006</v>
      </c>
      <c r="H2810" s="24">
        <f t="shared" si="262"/>
        <v>2.7074999999999998E-3</v>
      </c>
      <c r="I2810" s="24">
        <f t="shared" si="263"/>
        <v>0.15609882</v>
      </c>
    </row>
    <row r="2811" spans="1:9" x14ac:dyDescent="0.25">
      <c r="A2811">
        <v>140.44999999999999</v>
      </c>
      <c r="B2811">
        <v>0.30499999999999999</v>
      </c>
      <c r="C2811">
        <v>0.27</v>
      </c>
      <c r="D2811">
        <f t="shared" si="258"/>
        <v>3.1000000000000028E-2</v>
      </c>
      <c r="E2811">
        <f t="shared" si="259"/>
        <v>0.24600000000000005</v>
      </c>
      <c r="F2811" s="24">
        <f t="shared" si="260"/>
        <v>-4.5616500000000039E-2</v>
      </c>
      <c r="G2811" s="24">
        <f t="shared" si="261"/>
        <v>0.1969795800000001</v>
      </c>
      <c r="H2811" s="24">
        <f t="shared" si="262"/>
        <v>5.4675000000000001E-3</v>
      </c>
      <c r="I2811" s="24">
        <f t="shared" si="263"/>
        <v>0.15683058000000005</v>
      </c>
    </row>
    <row r="2812" spans="1:9" x14ac:dyDescent="0.25">
      <c r="A2812">
        <v>140.5</v>
      </c>
      <c r="B2812">
        <v>0.32</v>
      </c>
      <c r="C2812">
        <v>0.32</v>
      </c>
      <c r="D2812">
        <f t="shared" si="258"/>
        <v>1.6000000000000014E-2</v>
      </c>
      <c r="E2812">
        <f t="shared" si="259"/>
        <v>0.23100000000000004</v>
      </c>
      <c r="F2812" s="24">
        <f t="shared" si="260"/>
        <v>-2.354400000000002E-2</v>
      </c>
      <c r="G2812" s="24">
        <f t="shared" si="261"/>
        <v>0.17369005500000007</v>
      </c>
      <c r="H2812" s="24">
        <f t="shared" si="262"/>
        <v>7.6800000000000002E-3</v>
      </c>
      <c r="I2812" s="24">
        <f t="shared" si="263"/>
        <v>0.15782605500000005</v>
      </c>
    </row>
    <row r="2813" spans="1:9" x14ac:dyDescent="0.25">
      <c r="A2813">
        <v>140.55000000000001</v>
      </c>
      <c r="B2813">
        <v>0.33600000000000002</v>
      </c>
      <c r="C2813">
        <v>0.33</v>
      </c>
      <c r="D2813">
        <f t="shared" si="258"/>
        <v>0</v>
      </c>
      <c r="E2813">
        <f t="shared" si="259"/>
        <v>0.21500000000000002</v>
      </c>
      <c r="F2813" s="24">
        <f t="shared" si="260"/>
        <v>0</v>
      </c>
      <c r="G2813" s="24">
        <f t="shared" si="261"/>
        <v>0.15046237500000004</v>
      </c>
      <c r="H2813" s="24">
        <f t="shared" si="262"/>
        <v>8.1675000000000011E-3</v>
      </c>
      <c r="I2813" s="24">
        <f t="shared" si="263"/>
        <v>0.15862987500000003</v>
      </c>
    </row>
    <row r="2814" spans="1:9" x14ac:dyDescent="0.25">
      <c r="A2814">
        <v>140.6</v>
      </c>
      <c r="B2814">
        <v>0.35299999999999998</v>
      </c>
      <c r="C2814">
        <v>0.3</v>
      </c>
      <c r="D2814">
        <f t="shared" si="258"/>
        <v>-1.699999999999996E-2</v>
      </c>
      <c r="E2814">
        <f t="shared" si="259"/>
        <v>0.19800000000000006</v>
      </c>
      <c r="F2814" s="24">
        <f t="shared" si="260"/>
        <v>2.5015499999999941E-2</v>
      </c>
      <c r="G2814" s="24">
        <f t="shared" si="261"/>
        <v>0.12760902000000007</v>
      </c>
      <c r="H2814" s="24">
        <f t="shared" si="262"/>
        <v>6.7499999999999999E-3</v>
      </c>
      <c r="I2814" s="24">
        <f t="shared" si="263"/>
        <v>0.15937452000000002</v>
      </c>
    </row>
    <row r="2815" spans="1:9" x14ac:dyDescent="0.25">
      <c r="A2815">
        <v>140.65</v>
      </c>
      <c r="B2815">
        <v>0.36699999999999999</v>
      </c>
      <c r="C2815">
        <v>0.25</v>
      </c>
      <c r="D2815">
        <f t="shared" si="258"/>
        <v>-3.0999999999999972E-2</v>
      </c>
      <c r="E2815">
        <f t="shared" si="259"/>
        <v>0.18400000000000005</v>
      </c>
      <c r="F2815" s="24">
        <f t="shared" si="260"/>
        <v>4.5616499999999956E-2</v>
      </c>
      <c r="G2815" s="24">
        <f t="shared" si="261"/>
        <v>0.11020128000000005</v>
      </c>
      <c r="H2815" s="24">
        <f t="shared" si="262"/>
        <v>4.6874999999999998E-3</v>
      </c>
      <c r="I2815" s="24">
        <f t="shared" si="263"/>
        <v>0.16050528000000003</v>
      </c>
    </row>
    <row r="2816" spans="1:9" x14ac:dyDescent="0.25">
      <c r="A2816">
        <v>140.69999999999999</v>
      </c>
      <c r="B2816">
        <v>0.378</v>
      </c>
      <c r="C2816">
        <v>0.17</v>
      </c>
      <c r="D2816">
        <f t="shared" si="258"/>
        <v>-4.1999999999999982E-2</v>
      </c>
      <c r="E2816">
        <f t="shared" si="259"/>
        <v>0.17300000000000004</v>
      </c>
      <c r="F2816" s="24">
        <f t="shared" si="260"/>
        <v>6.1802999999999976E-2</v>
      </c>
      <c r="G2816" s="24">
        <f t="shared" si="261"/>
        <v>9.7418895000000047E-2</v>
      </c>
      <c r="H2816" s="24">
        <f t="shared" si="262"/>
        <v>2.1675000000000002E-3</v>
      </c>
      <c r="I2816" s="24">
        <f t="shared" si="263"/>
        <v>0.16138939500000002</v>
      </c>
    </row>
    <row r="2817" spans="1:9" x14ac:dyDescent="0.25">
      <c r="A2817">
        <v>140.75</v>
      </c>
      <c r="B2817">
        <v>0.38400000000000001</v>
      </c>
      <c r="C2817">
        <v>0.08</v>
      </c>
      <c r="D2817">
        <f t="shared" si="258"/>
        <v>-4.7999999999999987E-2</v>
      </c>
      <c r="E2817">
        <f t="shared" si="259"/>
        <v>0.16700000000000004</v>
      </c>
      <c r="F2817" s="24">
        <f t="shared" si="260"/>
        <v>7.0631999999999986E-2</v>
      </c>
      <c r="G2817" s="24">
        <f t="shared" si="261"/>
        <v>9.0778695000000034E-2</v>
      </c>
      <c r="H2817" s="24">
        <f t="shared" si="262"/>
        <v>4.8000000000000001E-4</v>
      </c>
      <c r="I2817" s="24">
        <f t="shared" si="263"/>
        <v>0.16189069500000003</v>
      </c>
    </row>
    <row r="2818" spans="1:9" x14ac:dyDescent="0.25">
      <c r="A2818">
        <v>140.80000000000001</v>
      </c>
      <c r="B2818">
        <v>0.38500000000000001</v>
      </c>
      <c r="C2818">
        <v>-0.03</v>
      </c>
      <c r="D2818">
        <f t="shared" si="258"/>
        <v>-4.8999999999999988E-2</v>
      </c>
      <c r="E2818">
        <f t="shared" si="259"/>
        <v>0.16600000000000004</v>
      </c>
      <c r="F2818" s="24">
        <f t="shared" si="260"/>
        <v>7.2103499999999987E-2</v>
      </c>
      <c r="G2818" s="24">
        <f t="shared" si="261"/>
        <v>8.9694780000000029E-2</v>
      </c>
      <c r="H2818" s="24">
        <f t="shared" si="262"/>
        <v>6.7500000000000001E-5</v>
      </c>
      <c r="I2818" s="24">
        <f t="shared" si="263"/>
        <v>0.16186578000000001</v>
      </c>
    </row>
    <row r="2819" spans="1:9" x14ac:dyDescent="0.25">
      <c r="A2819">
        <v>140.85</v>
      </c>
      <c r="B2819">
        <v>0.38100000000000001</v>
      </c>
      <c r="C2819">
        <v>-0.14000000000000001</v>
      </c>
      <c r="D2819">
        <f t="shared" ref="D2819:D2882" si="264">springEq - B2819</f>
        <v>-4.4999999999999984E-2</v>
      </c>
      <c r="E2819">
        <f t="shared" ref="E2819:E2882" si="265">springNs - B2819</f>
        <v>0.17000000000000004</v>
      </c>
      <c r="F2819" s="24">
        <f t="shared" ref="F2819:F2882" si="266">D2819*massPrev*gravity</f>
        <v>6.6217499999999971E-2</v>
      </c>
      <c r="G2819" s="24">
        <f t="shared" ref="G2819:G2882" si="267">POWER(E2819,2)*0.5*springConst</f>
        <v>9.4069500000000042E-2</v>
      </c>
      <c r="H2819" s="24">
        <f t="shared" ref="H2819:H2882" si="268">POWER(C2819,2)*0.5*massPrev</f>
        <v>1.4700000000000002E-3</v>
      </c>
      <c r="I2819" s="24">
        <f t="shared" si="263"/>
        <v>0.16175700000000001</v>
      </c>
    </row>
    <row r="2820" spans="1:9" x14ac:dyDescent="0.25">
      <c r="A2820">
        <v>140.9</v>
      </c>
      <c r="B2820">
        <v>0.372</v>
      </c>
      <c r="C2820">
        <v>-0.22</v>
      </c>
      <c r="D2820">
        <f t="shared" si="264"/>
        <v>-3.5999999999999976E-2</v>
      </c>
      <c r="E2820">
        <f t="shared" si="265"/>
        <v>0.17900000000000005</v>
      </c>
      <c r="F2820" s="24">
        <f t="shared" si="266"/>
        <v>5.2973999999999966E-2</v>
      </c>
      <c r="G2820" s="24">
        <f t="shared" si="267"/>
        <v>0.10429345500000005</v>
      </c>
      <c r="H2820" s="24">
        <f t="shared" si="268"/>
        <v>3.6299999999999995E-3</v>
      </c>
      <c r="I2820" s="24">
        <f t="shared" ref="I2820:I2883" si="269">F2820+G2820+H2820</f>
        <v>0.16089745499999999</v>
      </c>
    </row>
    <row r="2821" spans="1:9" x14ac:dyDescent="0.25">
      <c r="A2821">
        <v>140.94999999999999</v>
      </c>
      <c r="B2821">
        <v>0.35899999999999999</v>
      </c>
      <c r="C2821">
        <v>-0.28999999999999998</v>
      </c>
      <c r="D2821">
        <f t="shared" si="264"/>
        <v>-2.2999999999999965E-2</v>
      </c>
      <c r="E2821">
        <f t="shared" si="265"/>
        <v>0.19200000000000006</v>
      </c>
      <c r="F2821" s="24">
        <f t="shared" si="266"/>
        <v>3.3844499999999951E-2</v>
      </c>
      <c r="G2821" s="24">
        <f t="shared" si="267"/>
        <v>0.11999232000000007</v>
      </c>
      <c r="H2821" s="24">
        <f t="shared" si="268"/>
        <v>6.3074999999999997E-3</v>
      </c>
      <c r="I2821" s="24">
        <f t="shared" si="269"/>
        <v>0.16014432000000001</v>
      </c>
    </row>
    <row r="2822" spans="1:9" x14ac:dyDescent="0.25">
      <c r="A2822">
        <v>141</v>
      </c>
      <c r="B2822">
        <v>0.34300000000000003</v>
      </c>
      <c r="C2822">
        <v>-0.32</v>
      </c>
      <c r="D2822">
        <f t="shared" si="264"/>
        <v>-7.0000000000000062E-3</v>
      </c>
      <c r="E2822">
        <f t="shared" si="265"/>
        <v>0.20800000000000002</v>
      </c>
      <c r="F2822" s="24">
        <f t="shared" si="266"/>
        <v>1.0300500000000008E-2</v>
      </c>
      <c r="G2822" s="24">
        <f t="shared" si="267"/>
        <v>0.14082432000000003</v>
      </c>
      <c r="H2822" s="24">
        <f t="shared" si="268"/>
        <v>7.6800000000000002E-3</v>
      </c>
      <c r="I2822" s="24">
        <f t="shared" si="269"/>
        <v>0.15880482000000004</v>
      </c>
    </row>
    <row r="2823" spans="1:9" x14ac:dyDescent="0.25">
      <c r="A2823">
        <v>141.05000000000001</v>
      </c>
      <c r="B2823">
        <v>0.32700000000000001</v>
      </c>
      <c r="C2823">
        <v>-0.33</v>
      </c>
      <c r="D2823">
        <f t="shared" si="264"/>
        <v>9.000000000000008E-3</v>
      </c>
      <c r="E2823">
        <f t="shared" si="265"/>
        <v>0.22400000000000003</v>
      </c>
      <c r="F2823" s="24">
        <f t="shared" si="266"/>
        <v>-1.3243500000000012E-2</v>
      </c>
      <c r="G2823" s="24">
        <f t="shared" si="267"/>
        <v>0.16332288000000003</v>
      </c>
      <c r="H2823" s="24">
        <f t="shared" si="268"/>
        <v>8.1675000000000011E-3</v>
      </c>
      <c r="I2823" s="24">
        <f t="shared" si="269"/>
        <v>0.15824688000000001</v>
      </c>
    </row>
    <row r="2824" spans="1:9" x14ac:dyDescent="0.25">
      <c r="A2824">
        <v>141.1</v>
      </c>
      <c r="B2824">
        <v>0.31</v>
      </c>
      <c r="C2824">
        <v>-0.28999999999999998</v>
      </c>
      <c r="D2824">
        <f t="shared" si="264"/>
        <v>2.6000000000000023E-2</v>
      </c>
      <c r="E2824">
        <f t="shared" si="265"/>
        <v>0.24100000000000005</v>
      </c>
      <c r="F2824" s="24">
        <f t="shared" si="266"/>
        <v>-3.8259000000000036E-2</v>
      </c>
      <c r="G2824" s="24">
        <f t="shared" si="267"/>
        <v>0.18905365500000007</v>
      </c>
      <c r="H2824" s="24">
        <f t="shared" si="268"/>
        <v>6.3074999999999997E-3</v>
      </c>
      <c r="I2824" s="24">
        <f t="shared" si="269"/>
        <v>0.15710215500000002</v>
      </c>
    </row>
    <row r="2825" spans="1:9" x14ac:dyDescent="0.25">
      <c r="A2825">
        <v>141.15</v>
      </c>
      <c r="B2825">
        <v>0.29699999999999999</v>
      </c>
      <c r="C2825">
        <v>-0.22</v>
      </c>
      <c r="D2825">
        <f t="shared" si="264"/>
        <v>3.9000000000000035E-2</v>
      </c>
      <c r="E2825">
        <f t="shared" si="265"/>
        <v>0.25400000000000006</v>
      </c>
      <c r="F2825" s="24">
        <f t="shared" si="266"/>
        <v>-5.7388500000000058E-2</v>
      </c>
      <c r="G2825" s="24">
        <f t="shared" si="267"/>
        <v>0.2099995800000001</v>
      </c>
      <c r="H2825" s="24">
        <f t="shared" si="268"/>
        <v>3.6299999999999995E-3</v>
      </c>
      <c r="I2825" s="24">
        <f t="shared" si="269"/>
        <v>0.15624108000000003</v>
      </c>
    </row>
    <row r="2826" spans="1:9" x14ac:dyDescent="0.25">
      <c r="A2826">
        <v>141.19999999999999</v>
      </c>
      <c r="B2826">
        <v>0.28799999999999998</v>
      </c>
      <c r="C2826">
        <v>-0.14000000000000001</v>
      </c>
      <c r="D2826">
        <f t="shared" si="264"/>
        <v>4.8000000000000043E-2</v>
      </c>
      <c r="E2826">
        <f t="shared" si="265"/>
        <v>0.26300000000000007</v>
      </c>
      <c r="F2826" s="24">
        <f t="shared" si="266"/>
        <v>-7.0632000000000056E-2</v>
      </c>
      <c r="G2826" s="24">
        <f t="shared" si="267"/>
        <v>0.2251450950000001</v>
      </c>
      <c r="H2826" s="24">
        <f t="shared" si="268"/>
        <v>1.4700000000000002E-3</v>
      </c>
      <c r="I2826" s="24">
        <f t="shared" si="269"/>
        <v>0.15598309500000004</v>
      </c>
    </row>
    <row r="2827" spans="1:9" x14ac:dyDescent="0.25">
      <c r="A2827">
        <v>141.25</v>
      </c>
      <c r="B2827">
        <v>0.28399999999999997</v>
      </c>
      <c r="C2827">
        <v>-0.03</v>
      </c>
      <c r="D2827">
        <f t="shared" si="264"/>
        <v>5.2000000000000046E-2</v>
      </c>
      <c r="E2827">
        <f t="shared" si="265"/>
        <v>0.26700000000000007</v>
      </c>
      <c r="F2827" s="24">
        <f t="shared" si="266"/>
        <v>-7.6518000000000072E-2</v>
      </c>
      <c r="G2827" s="24">
        <f t="shared" si="267"/>
        <v>0.23204569500000011</v>
      </c>
      <c r="H2827" s="24">
        <f t="shared" si="268"/>
        <v>6.7500000000000001E-5</v>
      </c>
      <c r="I2827" s="24">
        <f t="shared" si="269"/>
        <v>0.15559519500000002</v>
      </c>
    </row>
    <row r="2828" spans="1:9" x14ac:dyDescent="0.25">
      <c r="A2828">
        <v>141.30000000000001</v>
      </c>
      <c r="B2828">
        <v>0.28499999999999998</v>
      </c>
      <c r="C2828">
        <v>7.0000000000000007E-2</v>
      </c>
      <c r="D2828">
        <f t="shared" si="264"/>
        <v>5.1000000000000045E-2</v>
      </c>
      <c r="E2828">
        <f t="shared" si="265"/>
        <v>0.26600000000000007</v>
      </c>
      <c r="F2828" s="24">
        <f t="shared" si="266"/>
        <v>-7.5046500000000071E-2</v>
      </c>
      <c r="G2828" s="24">
        <f t="shared" si="267"/>
        <v>0.23031078000000013</v>
      </c>
      <c r="H2828" s="24">
        <f t="shared" si="268"/>
        <v>3.6750000000000004E-4</v>
      </c>
      <c r="I2828" s="24">
        <f t="shared" si="269"/>
        <v>0.15563178000000005</v>
      </c>
    </row>
    <row r="2829" spans="1:9" x14ac:dyDescent="0.25">
      <c r="A2829">
        <v>141.35</v>
      </c>
      <c r="B2829">
        <v>0.29099999999999998</v>
      </c>
      <c r="C2829">
        <v>0.17</v>
      </c>
      <c r="D2829">
        <f t="shared" si="264"/>
        <v>4.500000000000004E-2</v>
      </c>
      <c r="E2829">
        <f t="shared" si="265"/>
        <v>0.26000000000000006</v>
      </c>
      <c r="F2829" s="24">
        <f t="shared" si="266"/>
        <v>-6.6217500000000068E-2</v>
      </c>
      <c r="G2829" s="24">
        <f t="shared" si="267"/>
        <v>0.22003800000000009</v>
      </c>
      <c r="H2829" s="24">
        <f t="shared" si="268"/>
        <v>2.1675000000000002E-3</v>
      </c>
      <c r="I2829" s="24">
        <f t="shared" si="269"/>
        <v>0.15598800000000002</v>
      </c>
    </row>
    <row r="2830" spans="1:9" x14ac:dyDescent="0.25">
      <c r="A2830">
        <v>141.4</v>
      </c>
      <c r="B2830">
        <v>0.30199999999999999</v>
      </c>
      <c r="C2830">
        <v>0.25</v>
      </c>
      <c r="D2830">
        <f t="shared" si="264"/>
        <v>3.400000000000003E-2</v>
      </c>
      <c r="E2830">
        <f t="shared" si="265"/>
        <v>0.24900000000000005</v>
      </c>
      <c r="F2830" s="24">
        <f t="shared" si="266"/>
        <v>-5.0031000000000048E-2</v>
      </c>
      <c r="G2830" s="24">
        <f t="shared" si="267"/>
        <v>0.20181325500000008</v>
      </c>
      <c r="H2830" s="24">
        <f t="shared" si="268"/>
        <v>4.6874999999999998E-3</v>
      </c>
      <c r="I2830" s="24">
        <f t="shared" si="269"/>
        <v>0.15646975500000004</v>
      </c>
    </row>
    <row r="2831" spans="1:9" x14ac:dyDescent="0.25">
      <c r="A2831">
        <v>141.44999999999999</v>
      </c>
      <c r="B2831">
        <v>0.317</v>
      </c>
      <c r="C2831">
        <v>0.3</v>
      </c>
      <c r="D2831">
        <f t="shared" si="264"/>
        <v>1.9000000000000017E-2</v>
      </c>
      <c r="E2831">
        <f t="shared" si="265"/>
        <v>0.23400000000000004</v>
      </c>
      <c r="F2831" s="24">
        <f t="shared" si="266"/>
        <v>-2.7958500000000025E-2</v>
      </c>
      <c r="G2831" s="24">
        <f t="shared" si="267"/>
        <v>0.17823078000000006</v>
      </c>
      <c r="H2831" s="24">
        <f t="shared" si="268"/>
        <v>6.7499999999999999E-3</v>
      </c>
      <c r="I2831" s="24">
        <f t="shared" si="269"/>
        <v>0.15702228000000004</v>
      </c>
    </row>
    <row r="2832" spans="1:9" x14ac:dyDescent="0.25">
      <c r="A2832">
        <v>141.5</v>
      </c>
      <c r="B2832">
        <v>0.33300000000000002</v>
      </c>
      <c r="C2832">
        <v>0.33</v>
      </c>
      <c r="D2832">
        <f t="shared" si="264"/>
        <v>3.0000000000000027E-3</v>
      </c>
      <c r="E2832">
        <f t="shared" si="265"/>
        <v>0.21800000000000003</v>
      </c>
      <c r="F2832" s="24">
        <f t="shared" si="266"/>
        <v>-4.4145000000000035E-3</v>
      </c>
      <c r="G2832" s="24">
        <f t="shared" si="267"/>
        <v>0.15469062000000003</v>
      </c>
      <c r="H2832" s="24">
        <f t="shared" si="268"/>
        <v>8.1675000000000011E-3</v>
      </c>
      <c r="I2832" s="24">
        <f t="shared" si="269"/>
        <v>0.15844362000000001</v>
      </c>
    </row>
    <row r="2833" spans="1:9" x14ac:dyDescent="0.25">
      <c r="A2833">
        <v>141.55000000000001</v>
      </c>
      <c r="B2833">
        <v>0.34899999999999998</v>
      </c>
      <c r="C2833">
        <v>0.31</v>
      </c>
      <c r="D2833">
        <f t="shared" si="264"/>
        <v>-1.2999999999999956E-2</v>
      </c>
      <c r="E2833">
        <f t="shared" si="265"/>
        <v>0.20200000000000007</v>
      </c>
      <c r="F2833" s="24">
        <f t="shared" si="266"/>
        <v>1.9129499999999935E-2</v>
      </c>
      <c r="G2833" s="24">
        <f t="shared" si="267"/>
        <v>0.13281702000000009</v>
      </c>
      <c r="H2833" s="24">
        <f t="shared" si="268"/>
        <v>7.2075000000000004E-3</v>
      </c>
      <c r="I2833" s="24">
        <f t="shared" si="269"/>
        <v>0.15915402000000003</v>
      </c>
    </row>
    <row r="2834" spans="1:9" x14ac:dyDescent="0.25">
      <c r="A2834">
        <v>141.6</v>
      </c>
      <c r="B2834">
        <v>0.36399999999999999</v>
      </c>
      <c r="C2834">
        <v>0.27</v>
      </c>
      <c r="D2834">
        <f t="shared" si="264"/>
        <v>-2.7999999999999969E-2</v>
      </c>
      <c r="E2834">
        <f t="shared" si="265"/>
        <v>0.18700000000000006</v>
      </c>
      <c r="F2834" s="24">
        <f t="shared" si="266"/>
        <v>4.1201999999999954E-2</v>
      </c>
      <c r="G2834" s="24">
        <f t="shared" si="267"/>
        <v>0.11382409500000007</v>
      </c>
      <c r="H2834" s="24">
        <f t="shared" si="268"/>
        <v>5.4675000000000001E-3</v>
      </c>
      <c r="I2834" s="24">
        <f t="shared" si="269"/>
        <v>0.16049359500000004</v>
      </c>
    </row>
    <row r="2835" spans="1:9" x14ac:dyDescent="0.25">
      <c r="A2835">
        <v>141.65</v>
      </c>
      <c r="B2835">
        <v>0.376</v>
      </c>
      <c r="C2835">
        <v>0.19</v>
      </c>
      <c r="D2835">
        <f t="shared" si="264"/>
        <v>-3.999999999999998E-2</v>
      </c>
      <c r="E2835">
        <f t="shared" si="265"/>
        <v>0.17500000000000004</v>
      </c>
      <c r="F2835" s="24">
        <f t="shared" si="266"/>
        <v>5.8859999999999968E-2</v>
      </c>
      <c r="G2835" s="24">
        <f t="shared" si="267"/>
        <v>9.9684375000000047E-2</v>
      </c>
      <c r="H2835" s="24">
        <f t="shared" si="268"/>
        <v>2.7074999999999998E-3</v>
      </c>
      <c r="I2835" s="24">
        <f t="shared" si="269"/>
        <v>0.16125187500000002</v>
      </c>
    </row>
    <row r="2836" spans="1:9" x14ac:dyDescent="0.25">
      <c r="A2836">
        <v>141.69999999999999</v>
      </c>
      <c r="B2836">
        <v>0.38300000000000001</v>
      </c>
      <c r="C2836">
        <v>0.1</v>
      </c>
      <c r="D2836">
        <f t="shared" si="264"/>
        <v>-4.6999999999999986E-2</v>
      </c>
      <c r="E2836">
        <f t="shared" si="265"/>
        <v>0.16800000000000004</v>
      </c>
      <c r="F2836" s="24">
        <f t="shared" si="266"/>
        <v>6.9160499999999972E-2</v>
      </c>
      <c r="G2836" s="24">
        <f t="shared" si="267"/>
        <v>9.186912000000004E-2</v>
      </c>
      <c r="H2836" s="24">
        <f t="shared" si="268"/>
        <v>7.5000000000000012E-4</v>
      </c>
      <c r="I2836" s="24">
        <f t="shared" si="269"/>
        <v>0.16177962000000001</v>
      </c>
    </row>
    <row r="2837" spans="1:9" x14ac:dyDescent="0.25">
      <c r="A2837">
        <v>141.75</v>
      </c>
      <c r="B2837">
        <v>0.38600000000000001</v>
      </c>
      <c r="C2837">
        <v>-0.01</v>
      </c>
      <c r="D2837">
        <f t="shared" si="264"/>
        <v>-4.9999999999999989E-2</v>
      </c>
      <c r="E2837">
        <f t="shared" si="265"/>
        <v>0.16500000000000004</v>
      </c>
      <c r="F2837" s="24">
        <f t="shared" si="266"/>
        <v>7.3574999999999988E-2</v>
      </c>
      <c r="G2837" s="24">
        <f t="shared" si="267"/>
        <v>8.861737500000004E-2</v>
      </c>
      <c r="H2837" s="24">
        <f t="shared" si="268"/>
        <v>7.5000000000000002E-6</v>
      </c>
      <c r="I2837" s="24">
        <f t="shared" si="269"/>
        <v>0.16219987500000002</v>
      </c>
    </row>
    <row r="2838" spans="1:9" x14ac:dyDescent="0.25">
      <c r="A2838">
        <v>141.80000000000001</v>
      </c>
      <c r="B2838">
        <v>0.38200000000000001</v>
      </c>
      <c r="C2838">
        <v>-0.11</v>
      </c>
      <c r="D2838">
        <f t="shared" si="264"/>
        <v>-4.5999999999999985E-2</v>
      </c>
      <c r="E2838">
        <f t="shared" si="265"/>
        <v>0.16900000000000004</v>
      </c>
      <c r="F2838" s="24">
        <f t="shared" si="266"/>
        <v>6.7688999999999971E-2</v>
      </c>
      <c r="G2838" s="24">
        <f t="shared" si="267"/>
        <v>9.2966055000000047E-2</v>
      </c>
      <c r="H2838" s="24">
        <f t="shared" si="268"/>
        <v>9.0749999999999989E-4</v>
      </c>
      <c r="I2838" s="24">
        <f t="shared" si="269"/>
        <v>0.16156255500000002</v>
      </c>
    </row>
    <row r="2839" spans="1:9" x14ac:dyDescent="0.25">
      <c r="A2839">
        <v>141.85</v>
      </c>
      <c r="B2839">
        <v>0.374</v>
      </c>
      <c r="C2839">
        <v>-0.21</v>
      </c>
      <c r="D2839">
        <f t="shared" si="264"/>
        <v>-3.7999999999999978E-2</v>
      </c>
      <c r="E2839">
        <f t="shared" si="265"/>
        <v>0.17700000000000005</v>
      </c>
      <c r="F2839" s="24">
        <f t="shared" si="266"/>
        <v>5.5916999999999974E-2</v>
      </c>
      <c r="G2839" s="24">
        <f t="shared" si="267"/>
        <v>0.10197589500000005</v>
      </c>
      <c r="H2839" s="24">
        <f t="shared" si="268"/>
        <v>3.3074999999999992E-3</v>
      </c>
      <c r="I2839" s="24">
        <f t="shared" si="269"/>
        <v>0.16120039500000002</v>
      </c>
    </row>
    <row r="2840" spans="1:9" x14ac:dyDescent="0.25">
      <c r="A2840">
        <v>141.9</v>
      </c>
      <c r="B2840">
        <v>0.36099999999999999</v>
      </c>
      <c r="C2840">
        <v>-0.28000000000000003</v>
      </c>
      <c r="D2840">
        <f t="shared" si="264"/>
        <v>-2.4999999999999967E-2</v>
      </c>
      <c r="E2840">
        <f t="shared" si="265"/>
        <v>0.19000000000000006</v>
      </c>
      <c r="F2840" s="24">
        <f t="shared" si="266"/>
        <v>3.6787499999999952E-2</v>
      </c>
      <c r="G2840" s="24">
        <f t="shared" si="267"/>
        <v>0.11750550000000007</v>
      </c>
      <c r="H2840" s="24">
        <f t="shared" si="268"/>
        <v>5.8800000000000007E-3</v>
      </c>
      <c r="I2840" s="24">
        <f t="shared" si="269"/>
        <v>0.16017300000000001</v>
      </c>
    </row>
    <row r="2841" spans="1:9" x14ac:dyDescent="0.25">
      <c r="A2841">
        <v>141.94999999999999</v>
      </c>
      <c r="B2841">
        <v>0.34599999999999997</v>
      </c>
      <c r="C2841">
        <v>-0.32</v>
      </c>
      <c r="D2841">
        <f t="shared" si="264"/>
        <v>-9.9999999999999534E-3</v>
      </c>
      <c r="E2841">
        <f t="shared" si="265"/>
        <v>0.20500000000000007</v>
      </c>
      <c r="F2841" s="24">
        <f t="shared" si="266"/>
        <v>1.4714999999999931E-2</v>
      </c>
      <c r="G2841" s="24">
        <f t="shared" si="267"/>
        <v>0.13679137500000008</v>
      </c>
      <c r="H2841" s="24">
        <f t="shared" si="268"/>
        <v>7.6800000000000002E-3</v>
      </c>
      <c r="I2841" s="24">
        <f t="shared" si="269"/>
        <v>0.15918637499999999</v>
      </c>
    </row>
    <row r="2842" spans="1:9" x14ac:dyDescent="0.25">
      <c r="A2842">
        <v>142</v>
      </c>
      <c r="B2842">
        <v>0.33</v>
      </c>
      <c r="C2842">
        <v>-0.32</v>
      </c>
      <c r="D2842">
        <f t="shared" si="264"/>
        <v>6.0000000000000053E-3</v>
      </c>
      <c r="E2842">
        <f t="shared" si="265"/>
        <v>0.22100000000000003</v>
      </c>
      <c r="F2842" s="24">
        <f t="shared" si="266"/>
        <v>-8.829000000000007E-3</v>
      </c>
      <c r="G2842" s="24">
        <f t="shared" si="267"/>
        <v>0.15897745500000005</v>
      </c>
      <c r="H2842" s="24">
        <f t="shared" si="268"/>
        <v>7.6800000000000002E-3</v>
      </c>
      <c r="I2842" s="24">
        <f t="shared" si="269"/>
        <v>0.15782845500000003</v>
      </c>
    </row>
    <row r="2843" spans="1:9" x14ac:dyDescent="0.25">
      <c r="A2843">
        <v>142.05000000000001</v>
      </c>
      <c r="B2843">
        <v>0.314</v>
      </c>
      <c r="C2843">
        <v>-0.3</v>
      </c>
      <c r="D2843">
        <f t="shared" si="264"/>
        <v>2.200000000000002E-2</v>
      </c>
      <c r="E2843">
        <f t="shared" si="265"/>
        <v>0.23700000000000004</v>
      </c>
      <c r="F2843" s="24">
        <f t="shared" si="266"/>
        <v>-3.2373000000000034E-2</v>
      </c>
      <c r="G2843" s="24">
        <f t="shared" si="267"/>
        <v>0.18283009500000005</v>
      </c>
      <c r="H2843" s="24">
        <f t="shared" si="268"/>
        <v>6.7499999999999999E-3</v>
      </c>
      <c r="I2843" s="24">
        <f t="shared" si="269"/>
        <v>0.15720709500000002</v>
      </c>
    </row>
    <row r="2844" spans="1:9" x14ac:dyDescent="0.25">
      <c r="A2844">
        <v>142.1</v>
      </c>
      <c r="B2844">
        <v>0.3</v>
      </c>
      <c r="C2844">
        <v>-0.24</v>
      </c>
      <c r="D2844">
        <f t="shared" si="264"/>
        <v>3.6000000000000032E-2</v>
      </c>
      <c r="E2844">
        <f t="shared" si="265"/>
        <v>0.25100000000000006</v>
      </c>
      <c r="F2844" s="24">
        <f t="shared" si="266"/>
        <v>-5.2974000000000049E-2</v>
      </c>
      <c r="G2844" s="24">
        <f t="shared" si="267"/>
        <v>0.20506825500000009</v>
      </c>
      <c r="H2844" s="24">
        <f t="shared" si="268"/>
        <v>4.3200000000000001E-3</v>
      </c>
      <c r="I2844" s="24">
        <f t="shared" si="269"/>
        <v>0.15641425500000003</v>
      </c>
    </row>
    <row r="2845" spans="1:9" x14ac:dyDescent="0.25">
      <c r="A2845">
        <v>142.15</v>
      </c>
      <c r="B2845">
        <v>0.28999999999999998</v>
      </c>
      <c r="C2845">
        <v>-0.15</v>
      </c>
      <c r="D2845">
        <f t="shared" si="264"/>
        <v>4.6000000000000041E-2</v>
      </c>
      <c r="E2845">
        <f t="shared" si="265"/>
        <v>0.26100000000000007</v>
      </c>
      <c r="F2845" s="24">
        <f t="shared" si="266"/>
        <v>-6.7689000000000069E-2</v>
      </c>
      <c r="G2845" s="24">
        <f t="shared" si="267"/>
        <v>0.22173385500000009</v>
      </c>
      <c r="H2845" s="24">
        <f t="shared" si="268"/>
        <v>1.6875E-3</v>
      </c>
      <c r="I2845" s="24">
        <f t="shared" si="269"/>
        <v>0.15573235500000004</v>
      </c>
    </row>
    <row r="2846" spans="1:9" x14ac:dyDescent="0.25">
      <c r="A2846">
        <v>142.19999999999999</v>
      </c>
      <c r="B2846">
        <v>0.28499999999999998</v>
      </c>
      <c r="C2846">
        <v>-0.05</v>
      </c>
      <c r="D2846">
        <f t="shared" si="264"/>
        <v>5.1000000000000045E-2</v>
      </c>
      <c r="E2846">
        <f t="shared" si="265"/>
        <v>0.26600000000000007</v>
      </c>
      <c r="F2846" s="24">
        <f t="shared" si="266"/>
        <v>-7.5046500000000071E-2</v>
      </c>
      <c r="G2846" s="24">
        <f t="shared" si="267"/>
        <v>0.23031078000000013</v>
      </c>
      <c r="H2846" s="24">
        <f t="shared" si="268"/>
        <v>1.8750000000000003E-4</v>
      </c>
      <c r="I2846" s="24">
        <f t="shared" si="269"/>
        <v>0.15545178000000007</v>
      </c>
    </row>
    <row r="2847" spans="1:9" x14ac:dyDescent="0.25">
      <c r="A2847">
        <v>142.25</v>
      </c>
      <c r="B2847">
        <v>0.28499999999999998</v>
      </c>
      <c r="C2847">
        <v>0.05</v>
      </c>
      <c r="D2847">
        <f t="shared" si="264"/>
        <v>5.1000000000000045E-2</v>
      </c>
      <c r="E2847">
        <f t="shared" si="265"/>
        <v>0.26600000000000007</v>
      </c>
      <c r="F2847" s="24">
        <f t="shared" si="266"/>
        <v>-7.5046500000000071E-2</v>
      </c>
      <c r="G2847" s="24">
        <f t="shared" si="267"/>
        <v>0.23031078000000013</v>
      </c>
      <c r="H2847" s="24">
        <f t="shared" si="268"/>
        <v>1.8750000000000003E-4</v>
      </c>
      <c r="I2847" s="24">
        <f t="shared" si="269"/>
        <v>0.15545178000000007</v>
      </c>
    </row>
    <row r="2848" spans="1:9" x14ac:dyDescent="0.25">
      <c r="A2848">
        <v>142.30000000000001</v>
      </c>
      <c r="B2848">
        <v>0.28999999999999998</v>
      </c>
      <c r="C2848">
        <v>0.15</v>
      </c>
      <c r="D2848">
        <f t="shared" si="264"/>
        <v>4.6000000000000041E-2</v>
      </c>
      <c r="E2848">
        <f t="shared" si="265"/>
        <v>0.26100000000000007</v>
      </c>
      <c r="F2848" s="24">
        <f t="shared" si="266"/>
        <v>-6.7689000000000069E-2</v>
      </c>
      <c r="G2848" s="24">
        <f t="shared" si="267"/>
        <v>0.22173385500000009</v>
      </c>
      <c r="H2848" s="24">
        <f t="shared" si="268"/>
        <v>1.6875E-3</v>
      </c>
      <c r="I2848" s="24">
        <f t="shared" si="269"/>
        <v>0.15573235500000004</v>
      </c>
    </row>
    <row r="2849" spans="1:9" x14ac:dyDescent="0.25">
      <c r="A2849">
        <v>142.35</v>
      </c>
      <c r="B2849">
        <v>0.29899999999999999</v>
      </c>
      <c r="C2849">
        <v>0.24</v>
      </c>
      <c r="D2849">
        <f t="shared" si="264"/>
        <v>3.7000000000000033E-2</v>
      </c>
      <c r="E2849">
        <f t="shared" si="265"/>
        <v>0.25200000000000006</v>
      </c>
      <c r="F2849" s="24">
        <f t="shared" si="266"/>
        <v>-5.4445500000000049E-2</v>
      </c>
      <c r="G2849" s="24">
        <f t="shared" si="267"/>
        <v>0.20670552000000009</v>
      </c>
      <c r="H2849" s="24">
        <f t="shared" si="268"/>
        <v>4.3200000000000001E-3</v>
      </c>
      <c r="I2849" s="24">
        <f t="shared" si="269"/>
        <v>0.15658002000000004</v>
      </c>
    </row>
    <row r="2850" spans="1:9" x14ac:dyDescent="0.25">
      <c r="A2850">
        <v>142.4</v>
      </c>
      <c r="B2850">
        <v>0.313</v>
      </c>
      <c r="C2850">
        <v>0.3</v>
      </c>
      <c r="D2850">
        <f t="shared" si="264"/>
        <v>2.300000000000002E-2</v>
      </c>
      <c r="E2850">
        <f t="shared" si="265"/>
        <v>0.23800000000000004</v>
      </c>
      <c r="F2850" s="24">
        <f t="shared" si="266"/>
        <v>-3.3844500000000034E-2</v>
      </c>
      <c r="G2850" s="24">
        <f t="shared" si="267"/>
        <v>0.18437622000000006</v>
      </c>
      <c r="H2850" s="24">
        <f t="shared" si="268"/>
        <v>6.7499999999999999E-3</v>
      </c>
      <c r="I2850" s="24">
        <f t="shared" si="269"/>
        <v>0.15728172000000004</v>
      </c>
    </row>
    <row r="2851" spans="1:9" x14ac:dyDescent="0.25">
      <c r="A2851">
        <v>142.44999999999999</v>
      </c>
      <c r="B2851">
        <v>0.32900000000000001</v>
      </c>
      <c r="C2851">
        <v>0.32</v>
      </c>
      <c r="D2851">
        <f t="shared" si="264"/>
        <v>7.0000000000000062E-3</v>
      </c>
      <c r="E2851">
        <f t="shared" si="265"/>
        <v>0.22200000000000003</v>
      </c>
      <c r="F2851" s="24">
        <f t="shared" si="266"/>
        <v>-1.0300500000000008E-2</v>
      </c>
      <c r="G2851" s="24">
        <f t="shared" si="267"/>
        <v>0.16041942000000003</v>
      </c>
      <c r="H2851" s="24">
        <f t="shared" si="268"/>
        <v>7.6800000000000002E-3</v>
      </c>
      <c r="I2851" s="24">
        <f t="shared" si="269"/>
        <v>0.15779892000000001</v>
      </c>
    </row>
    <row r="2852" spans="1:9" x14ac:dyDescent="0.25">
      <c r="A2852">
        <v>142.5</v>
      </c>
      <c r="B2852">
        <v>0.34499999999999997</v>
      </c>
      <c r="C2852">
        <v>0.32</v>
      </c>
      <c r="D2852">
        <f t="shared" si="264"/>
        <v>-8.9999999999999525E-3</v>
      </c>
      <c r="E2852">
        <f t="shared" si="265"/>
        <v>0.20600000000000007</v>
      </c>
      <c r="F2852" s="24">
        <f t="shared" si="266"/>
        <v>1.3243499999999931E-2</v>
      </c>
      <c r="G2852" s="24">
        <f t="shared" si="267"/>
        <v>0.1381291800000001</v>
      </c>
      <c r="H2852" s="24">
        <f t="shared" si="268"/>
        <v>7.6800000000000002E-3</v>
      </c>
      <c r="I2852" s="24">
        <f t="shared" si="269"/>
        <v>0.15905268000000003</v>
      </c>
    </row>
    <row r="2853" spans="1:9" x14ac:dyDescent="0.25">
      <c r="A2853">
        <v>142.55000000000001</v>
      </c>
      <c r="B2853">
        <v>0.36099999999999999</v>
      </c>
      <c r="C2853">
        <v>0.28000000000000003</v>
      </c>
      <c r="D2853">
        <f t="shared" si="264"/>
        <v>-2.4999999999999967E-2</v>
      </c>
      <c r="E2853">
        <f t="shared" si="265"/>
        <v>0.19000000000000006</v>
      </c>
      <c r="F2853" s="24">
        <f t="shared" si="266"/>
        <v>3.6787499999999952E-2</v>
      </c>
      <c r="G2853" s="24">
        <f t="shared" si="267"/>
        <v>0.11750550000000007</v>
      </c>
      <c r="H2853" s="24">
        <f t="shared" si="268"/>
        <v>5.8800000000000007E-3</v>
      </c>
      <c r="I2853" s="24">
        <f t="shared" si="269"/>
        <v>0.16017300000000001</v>
      </c>
    </row>
    <row r="2854" spans="1:9" x14ac:dyDescent="0.25">
      <c r="A2854">
        <v>142.6</v>
      </c>
      <c r="B2854">
        <v>0.373</v>
      </c>
      <c r="C2854">
        <v>0.21</v>
      </c>
      <c r="D2854">
        <f t="shared" si="264"/>
        <v>-3.6999999999999977E-2</v>
      </c>
      <c r="E2854">
        <f t="shared" si="265"/>
        <v>0.17800000000000005</v>
      </c>
      <c r="F2854" s="24">
        <f t="shared" si="266"/>
        <v>5.4445499999999973E-2</v>
      </c>
      <c r="G2854" s="24">
        <f t="shared" si="267"/>
        <v>0.10313142000000006</v>
      </c>
      <c r="H2854" s="24">
        <f t="shared" si="268"/>
        <v>3.3074999999999992E-3</v>
      </c>
      <c r="I2854" s="24">
        <f t="shared" si="269"/>
        <v>0.16088442000000003</v>
      </c>
    </row>
    <row r="2855" spans="1:9" x14ac:dyDescent="0.25">
      <c r="A2855">
        <v>142.65</v>
      </c>
      <c r="B2855">
        <v>0.38200000000000001</v>
      </c>
      <c r="C2855">
        <v>0.12</v>
      </c>
      <c r="D2855">
        <f t="shared" si="264"/>
        <v>-4.5999999999999985E-2</v>
      </c>
      <c r="E2855">
        <f t="shared" si="265"/>
        <v>0.16900000000000004</v>
      </c>
      <c r="F2855" s="24">
        <f t="shared" si="266"/>
        <v>6.7688999999999971E-2</v>
      </c>
      <c r="G2855" s="24">
        <f t="shared" si="267"/>
        <v>9.2966055000000047E-2</v>
      </c>
      <c r="H2855" s="24">
        <f t="shared" si="268"/>
        <v>1.08E-3</v>
      </c>
      <c r="I2855" s="24">
        <f t="shared" si="269"/>
        <v>0.16173505500000002</v>
      </c>
    </row>
    <row r="2856" spans="1:9" x14ac:dyDescent="0.25">
      <c r="A2856">
        <v>142.69999999999999</v>
      </c>
      <c r="B2856">
        <v>0.38500000000000001</v>
      </c>
      <c r="C2856">
        <v>0.01</v>
      </c>
      <c r="D2856">
        <f t="shared" si="264"/>
        <v>-4.8999999999999988E-2</v>
      </c>
      <c r="E2856">
        <f t="shared" si="265"/>
        <v>0.16600000000000004</v>
      </c>
      <c r="F2856" s="24">
        <f t="shared" si="266"/>
        <v>7.2103499999999987E-2</v>
      </c>
      <c r="G2856" s="24">
        <f t="shared" si="267"/>
        <v>8.9694780000000029E-2</v>
      </c>
      <c r="H2856" s="24">
        <f t="shared" si="268"/>
        <v>7.5000000000000002E-6</v>
      </c>
      <c r="I2856" s="24">
        <f t="shared" si="269"/>
        <v>0.16180578000000001</v>
      </c>
    </row>
    <row r="2857" spans="1:9" x14ac:dyDescent="0.25">
      <c r="A2857">
        <v>142.75</v>
      </c>
      <c r="B2857">
        <v>0.38300000000000001</v>
      </c>
      <c r="C2857">
        <v>-0.09</v>
      </c>
      <c r="D2857">
        <f t="shared" si="264"/>
        <v>-4.6999999999999986E-2</v>
      </c>
      <c r="E2857">
        <f t="shared" si="265"/>
        <v>0.16800000000000004</v>
      </c>
      <c r="F2857" s="24">
        <f t="shared" si="266"/>
        <v>6.9160499999999972E-2</v>
      </c>
      <c r="G2857" s="24">
        <f t="shared" si="267"/>
        <v>9.186912000000004E-2</v>
      </c>
      <c r="H2857" s="24">
        <f t="shared" si="268"/>
        <v>6.0749999999999997E-4</v>
      </c>
      <c r="I2857" s="24">
        <f t="shared" si="269"/>
        <v>0.16163712000000002</v>
      </c>
    </row>
    <row r="2858" spans="1:9" x14ac:dyDescent="0.25">
      <c r="A2858">
        <v>142.80000000000001</v>
      </c>
      <c r="B2858">
        <v>0.376</v>
      </c>
      <c r="C2858">
        <v>-0.19</v>
      </c>
      <c r="D2858">
        <f t="shared" si="264"/>
        <v>-3.999999999999998E-2</v>
      </c>
      <c r="E2858">
        <f t="shared" si="265"/>
        <v>0.17500000000000004</v>
      </c>
      <c r="F2858" s="24">
        <f t="shared" si="266"/>
        <v>5.8859999999999968E-2</v>
      </c>
      <c r="G2858" s="24">
        <f t="shared" si="267"/>
        <v>9.9684375000000047E-2</v>
      </c>
      <c r="H2858" s="24">
        <f t="shared" si="268"/>
        <v>2.7074999999999998E-3</v>
      </c>
      <c r="I2858" s="24">
        <f t="shared" si="269"/>
        <v>0.16125187500000002</v>
      </c>
    </row>
    <row r="2859" spans="1:9" x14ac:dyDescent="0.25">
      <c r="A2859">
        <v>142.85</v>
      </c>
      <c r="B2859">
        <v>0.36399999999999999</v>
      </c>
      <c r="C2859">
        <v>-0.26</v>
      </c>
      <c r="D2859">
        <f t="shared" si="264"/>
        <v>-2.7999999999999969E-2</v>
      </c>
      <c r="E2859">
        <f t="shared" si="265"/>
        <v>0.18700000000000006</v>
      </c>
      <c r="F2859" s="24">
        <f t="shared" si="266"/>
        <v>4.1201999999999954E-2</v>
      </c>
      <c r="G2859" s="24">
        <f t="shared" si="267"/>
        <v>0.11382409500000007</v>
      </c>
      <c r="H2859" s="24">
        <f t="shared" si="268"/>
        <v>5.0700000000000007E-3</v>
      </c>
      <c r="I2859" s="24">
        <f t="shared" si="269"/>
        <v>0.16009609500000002</v>
      </c>
    </row>
    <row r="2860" spans="1:9" x14ac:dyDescent="0.25">
      <c r="A2860">
        <v>142.9</v>
      </c>
      <c r="B2860">
        <v>0.35</v>
      </c>
      <c r="C2860">
        <v>-0.31</v>
      </c>
      <c r="D2860">
        <f t="shared" si="264"/>
        <v>-1.3999999999999957E-2</v>
      </c>
      <c r="E2860">
        <f t="shared" si="265"/>
        <v>0.20100000000000007</v>
      </c>
      <c r="F2860" s="24">
        <f t="shared" si="266"/>
        <v>2.0600999999999935E-2</v>
      </c>
      <c r="G2860" s="24">
        <f t="shared" si="267"/>
        <v>0.13150525500000007</v>
      </c>
      <c r="H2860" s="24">
        <f t="shared" si="268"/>
        <v>7.2075000000000004E-3</v>
      </c>
      <c r="I2860" s="24">
        <f t="shared" si="269"/>
        <v>0.159313755</v>
      </c>
    </row>
    <row r="2861" spans="1:9" x14ac:dyDescent="0.25">
      <c r="A2861">
        <v>142.94999999999999</v>
      </c>
      <c r="B2861">
        <v>0.33400000000000002</v>
      </c>
      <c r="C2861">
        <v>-0.32</v>
      </c>
      <c r="D2861">
        <f t="shared" si="264"/>
        <v>2.0000000000000018E-3</v>
      </c>
      <c r="E2861">
        <f t="shared" si="265"/>
        <v>0.21700000000000003</v>
      </c>
      <c r="F2861" s="24">
        <f t="shared" si="266"/>
        <v>-2.9430000000000025E-3</v>
      </c>
      <c r="G2861" s="24">
        <f t="shared" si="267"/>
        <v>0.15327469500000004</v>
      </c>
      <c r="H2861" s="24">
        <f t="shared" si="268"/>
        <v>7.6800000000000002E-3</v>
      </c>
      <c r="I2861" s="24">
        <f t="shared" si="269"/>
        <v>0.15801169500000004</v>
      </c>
    </row>
    <row r="2862" spans="1:9" x14ac:dyDescent="0.25">
      <c r="A2862">
        <v>143</v>
      </c>
      <c r="B2862">
        <v>0.318</v>
      </c>
      <c r="C2862">
        <v>-0.3</v>
      </c>
      <c r="D2862">
        <f t="shared" si="264"/>
        <v>1.8000000000000016E-2</v>
      </c>
      <c r="E2862">
        <f t="shared" si="265"/>
        <v>0.23300000000000004</v>
      </c>
      <c r="F2862" s="24">
        <f t="shared" si="266"/>
        <v>-2.6487000000000024E-2</v>
      </c>
      <c r="G2862" s="24">
        <f t="shared" si="267"/>
        <v>0.17671069500000006</v>
      </c>
      <c r="H2862" s="24">
        <f t="shared" si="268"/>
        <v>6.7499999999999999E-3</v>
      </c>
      <c r="I2862" s="24">
        <f t="shared" si="269"/>
        <v>0.15697369500000005</v>
      </c>
    </row>
    <row r="2863" spans="1:9" x14ac:dyDescent="0.25">
      <c r="A2863">
        <v>143.05000000000001</v>
      </c>
      <c r="B2863">
        <v>0.30299999999999999</v>
      </c>
      <c r="C2863">
        <v>-0.25</v>
      </c>
      <c r="D2863">
        <f t="shared" si="264"/>
        <v>3.3000000000000029E-2</v>
      </c>
      <c r="E2863">
        <f t="shared" si="265"/>
        <v>0.24800000000000005</v>
      </c>
      <c r="F2863" s="24">
        <f t="shared" si="266"/>
        <v>-4.855950000000004E-2</v>
      </c>
      <c r="G2863" s="24">
        <f t="shared" si="267"/>
        <v>0.20019552000000007</v>
      </c>
      <c r="H2863" s="24">
        <f t="shared" si="268"/>
        <v>4.6874999999999998E-3</v>
      </c>
      <c r="I2863" s="24">
        <f t="shared" si="269"/>
        <v>0.15632352000000005</v>
      </c>
    </row>
    <row r="2864" spans="1:9" x14ac:dyDescent="0.25">
      <c r="A2864">
        <v>143.1</v>
      </c>
      <c r="B2864">
        <v>0.29199999999999998</v>
      </c>
      <c r="C2864">
        <v>-0.18</v>
      </c>
      <c r="D2864">
        <f t="shared" si="264"/>
        <v>4.4000000000000039E-2</v>
      </c>
      <c r="E2864">
        <f t="shared" si="265"/>
        <v>0.25900000000000006</v>
      </c>
      <c r="F2864" s="24">
        <f t="shared" si="266"/>
        <v>-6.4746000000000067E-2</v>
      </c>
      <c r="G2864" s="24">
        <f t="shared" si="267"/>
        <v>0.21834865500000009</v>
      </c>
      <c r="H2864" s="24">
        <f t="shared" si="268"/>
        <v>2.4299999999999999E-3</v>
      </c>
      <c r="I2864" s="24">
        <f t="shared" si="269"/>
        <v>0.15603265500000002</v>
      </c>
    </row>
    <row r="2865" spans="1:9" x14ac:dyDescent="0.25">
      <c r="A2865">
        <v>143.15</v>
      </c>
      <c r="B2865">
        <v>0.28599999999999998</v>
      </c>
      <c r="C2865">
        <v>-0.08</v>
      </c>
      <c r="D2865">
        <f t="shared" si="264"/>
        <v>5.0000000000000044E-2</v>
      </c>
      <c r="E2865">
        <f t="shared" si="265"/>
        <v>0.26500000000000007</v>
      </c>
      <c r="F2865" s="24">
        <f t="shared" si="266"/>
        <v>-7.3575000000000071E-2</v>
      </c>
      <c r="G2865" s="24">
        <f t="shared" si="267"/>
        <v>0.22858237500000012</v>
      </c>
      <c r="H2865" s="24">
        <f t="shared" si="268"/>
        <v>4.8000000000000001E-4</v>
      </c>
      <c r="I2865" s="24">
        <f t="shared" si="269"/>
        <v>0.15548737500000007</v>
      </c>
    </row>
    <row r="2866" spans="1:9" x14ac:dyDescent="0.25">
      <c r="A2866">
        <v>143.19999999999999</v>
      </c>
      <c r="B2866">
        <v>0.28399999999999997</v>
      </c>
      <c r="C2866">
        <v>0.03</v>
      </c>
      <c r="D2866">
        <f t="shared" si="264"/>
        <v>5.2000000000000046E-2</v>
      </c>
      <c r="E2866">
        <f t="shared" si="265"/>
        <v>0.26700000000000007</v>
      </c>
      <c r="F2866" s="24">
        <f t="shared" si="266"/>
        <v>-7.6518000000000072E-2</v>
      </c>
      <c r="G2866" s="24">
        <f t="shared" si="267"/>
        <v>0.23204569500000011</v>
      </c>
      <c r="H2866" s="24">
        <f t="shared" si="268"/>
        <v>6.7500000000000001E-5</v>
      </c>
      <c r="I2866" s="24">
        <f t="shared" si="269"/>
        <v>0.15559519500000002</v>
      </c>
    </row>
    <row r="2867" spans="1:9" x14ac:dyDescent="0.25">
      <c r="A2867">
        <v>143.25</v>
      </c>
      <c r="B2867">
        <v>0.28899999999999998</v>
      </c>
      <c r="C2867">
        <v>0.13</v>
      </c>
      <c r="D2867">
        <f t="shared" si="264"/>
        <v>4.7000000000000042E-2</v>
      </c>
      <c r="E2867">
        <f t="shared" si="265"/>
        <v>0.26200000000000007</v>
      </c>
      <c r="F2867" s="24">
        <f t="shared" si="266"/>
        <v>-6.9160500000000055E-2</v>
      </c>
      <c r="G2867" s="24">
        <f t="shared" si="267"/>
        <v>0.22343622000000013</v>
      </c>
      <c r="H2867" s="24">
        <f t="shared" si="268"/>
        <v>1.2675000000000002E-3</v>
      </c>
      <c r="I2867" s="24">
        <f t="shared" si="269"/>
        <v>0.15554322000000007</v>
      </c>
    </row>
    <row r="2868" spans="1:9" x14ac:dyDescent="0.25">
      <c r="A2868">
        <v>143.30000000000001</v>
      </c>
      <c r="B2868">
        <v>0.29699999999999999</v>
      </c>
      <c r="C2868">
        <v>0.22</v>
      </c>
      <c r="D2868">
        <f t="shared" si="264"/>
        <v>3.9000000000000035E-2</v>
      </c>
      <c r="E2868">
        <f t="shared" si="265"/>
        <v>0.25400000000000006</v>
      </c>
      <c r="F2868" s="24">
        <f t="shared" si="266"/>
        <v>-5.7388500000000058E-2</v>
      </c>
      <c r="G2868" s="24">
        <f t="shared" si="267"/>
        <v>0.2099995800000001</v>
      </c>
      <c r="H2868" s="24">
        <f t="shared" si="268"/>
        <v>3.6299999999999995E-3</v>
      </c>
      <c r="I2868" s="24">
        <f t="shared" si="269"/>
        <v>0.15624108000000003</v>
      </c>
    </row>
    <row r="2869" spans="1:9" x14ac:dyDescent="0.25">
      <c r="A2869">
        <v>143.35</v>
      </c>
      <c r="B2869">
        <v>0.31</v>
      </c>
      <c r="C2869">
        <v>0.28000000000000003</v>
      </c>
      <c r="D2869">
        <f t="shared" si="264"/>
        <v>2.6000000000000023E-2</v>
      </c>
      <c r="E2869">
        <f t="shared" si="265"/>
        <v>0.24100000000000005</v>
      </c>
      <c r="F2869" s="24">
        <f t="shared" si="266"/>
        <v>-3.8259000000000036E-2</v>
      </c>
      <c r="G2869" s="24">
        <f t="shared" si="267"/>
        <v>0.18905365500000007</v>
      </c>
      <c r="H2869" s="24">
        <f t="shared" si="268"/>
        <v>5.8800000000000007E-3</v>
      </c>
      <c r="I2869" s="24">
        <f t="shared" si="269"/>
        <v>0.15667465500000002</v>
      </c>
    </row>
    <row r="2870" spans="1:9" x14ac:dyDescent="0.25">
      <c r="A2870">
        <v>143.4</v>
      </c>
      <c r="B2870">
        <v>0.32600000000000001</v>
      </c>
      <c r="C2870">
        <v>0.32</v>
      </c>
      <c r="D2870">
        <f t="shared" si="264"/>
        <v>1.0000000000000009E-2</v>
      </c>
      <c r="E2870">
        <f t="shared" si="265"/>
        <v>0.22500000000000003</v>
      </c>
      <c r="F2870" s="24">
        <f t="shared" si="266"/>
        <v>-1.4715000000000015E-2</v>
      </c>
      <c r="G2870" s="24">
        <f t="shared" si="267"/>
        <v>0.16478437500000004</v>
      </c>
      <c r="H2870" s="24">
        <f t="shared" si="268"/>
        <v>7.6800000000000002E-3</v>
      </c>
      <c r="I2870" s="24">
        <f t="shared" si="269"/>
        <v>0.15774937500000002</v>
      </c>
    </row>
    <row r="2871" spans="1:9" x14ac:dyDescent="0.25">
      <c r="A2871">
        <v>143.44999999999999</v>
      </c>
      <c r="B2871">
        <v>0.34200000000000003</v>
      </c>
      <c r="C2871">
        <v>0.32</v>
      </c>
      <c r="D2871">
        <f t="shared" si="264"/>
        <v>-6.0000000000000053E-3</v>
      </c>
      <c r="E2871">
        <f t="shared" si="265"/>
        <v>0.20900000000000002</v>
      </c>
      <c r="F2871" s="24">
        <f t="shared" si="266"/>
        <v>8.829000000000007E-3</v>
      </c>
      <c r="G2871" s="24">
        <f t="shared" si="267"/>
        <v>0.14218165500000002</v>
      </c>
      <c r="H2871" s="24">
        <f t="shared" si="268"/>
        <v>7.6800000000000002E-3</v>
      </c>
      <c r="I2871" s="24">
        <f t="shared" si="269"/>
        <v>0.15869065500000001</v>
      </c>
    </row>
    <row r="2872" spans="1:9" x14ac:dyDescent="0.25">
      <c r="A2872">
        <v>143.5</v>
      </c>
      <c r="B2872">
        <v>0.35799999999999998</v>
      </c>
      <c r="C2872">
        <v>0.28000000000000003</v>
      </c>
      <c r="D2872">
        <f t="shared" si="264"/>
        <v>-2.1999999999999964E-2</v>
      </c>
      <c r="E2872">
        <f t="shared" si="265"/>
        <v>0.19300000000000006</v>
      </c>
      <c r="F2872" s="24">
        <f t="shared" si="266"/>
        <v>3.2372999999999943E-2</v>
      </c>
      <c r="G2872" s="24">
        <f t="shared" si="267"/>
        <v>0.12124549500000008</v>
      </c>
      <c r="H2872" s="24">
        <f t="shared" si="268"/>
        <v>5.8800000000000007E-3</v>
      </c>
      <c r="I2872" s="24">
        <f t="shared" si="269"/>
        <v>0.15949849500000002</v>
      </c>
    </row>
    <row r="2873" spans="1:9" x14ac:dyDescent="0.25">
      <c r="A2873">
        <v>143.55000000000001</v>
      </c>
      <c r="B2873">
        <v>0.37</v>
      </c>
      <c r="C2873">
        <v>0.22</v>
      </c>
      <c r="D2873">
        <f t="shared" si="264"/>
        <v>-3.3999999999999975E-2</v>
      </c>
      <c r="E2873">
        <f t="shared" si="265"/>
        <v>0.18100000000000005</v>
      </c>
      <c r="F2873" s="24">
        <f t="shared" si="266"/>
        <v>5.0030999999999964E-2</v>
      </c>
      <c r="G2873" s="24">
        <f t="shared" si="267"/>
        <v>0.10663705500000006</v>
      </c>
      <c r="H2873" s="24">
        <f t="shared" si="268"/>
        <v>3.6299999999999995E-3</v>
      </c>
      <c r="I2873" s="24">
        <f t="shared" si="269"/>
        <v>0.16029805500000002</v>
      </c>
    </row>
    <row r="2874" spans="1:9" x14ac:dyDescent="0.25">
      <c r="A2874">
        <v>143.6</v>
      </c>
      <c r="B2874">
        <v>0.38</v>
      </c>
      <c r="C2874">
        <v>0.14000000000000001</v>
      </c>
      <c r="D2874">
        <f t="shared" si="264"/>
        <v>-4.3999999999999984E-2</v>
      </c>
      <c r="E2874">
        <f t="shared" si="265"/>
        <v>0.17100000000000004</v>
      </c>
      <c r="F2874" s="24">
        <f t="shared" si="266"/>
        <v>6.4745999999999984E-2</v>
      </c>
      <c r="G2874" s="24">
        <f t="shared" si="267"/>
        <v>9.5179455000000038E-2</v>
      </c>
      <c r="H2874" s="24">
        <f t="shared" si="268"/>
        <v>1.4700000000000002E-3</v>
      </c>
      <c r="I2874" s="24">
        <f t="shared" si="269"/>
        <v>0.16139545500000002</v>
      </c>
    </row>
    <row r="2875" spans="1:9" x14ac:dyDescent="0.25">
      <c r="A2875">
        <v>143.65</v>
      </c>
      <c r="B2875">
        <v>0.38400000000000001</v>
      </c>
      <c r="C2875">
        <v>0.04</v>
      </c>
      <c r="D2875">
        <f t="shared" si="264"/>
        <v>-4.7999999999999987E-2</v>
      </c>
      <c r="E2875">
        <f t="shared" si="265"/>
        <v>0.16700000000000004</v>
      </c>
      <c r="F2875" s="24">
        <f t="shared" si="266"/>
        <v>7.0631999999999986E-2</v>
      </c>
      <c r="G2875" s="24">
        <f t="shared" si="267"/>
        <v>9.0778695000000034E-2</v>
      </c>
      <c r="H2875" s="24">
        <f t="shared" si="268"/>
        <v>1.2E-4</v>
      </c>
      <c r="I2875" s="24">
        <f t="shared" si="269"/>
        <v>0.16153069500000003</v>
      </c>
    </row>
    <row r="2876" spans="1:9" x14ac:dyDescent="0.25">
      <c r="A2876">
        <v>143.69999999999999</v>
      </c>
      <c r="B2876">
        <v>0.38300000000000001</v>
      </c>
      <c r="C2876">
        <v>-7.0000000000000007E-2</v>
      </c>
      <c r="D2876">
        <f t="shared" si="264"/>
        <v>-4.6999999999999986E-2</v>
      </c>
      <c r="E2876">
        <f t="shared" si="265"/>
        <v>0.16800000000000004</v>
      </c>
      <c r="F2876" s="24">
        <f t="shared" si="266"/>
        <v>6.9160499999999972E-2</v>
      </c>
      <c r="G2876" s="24">
        <f t="shared" si="267"/>
        <v>9.186912000000004E-2</v>
      </c>
      <c r="H2876" s="24">
        <f t="shared" si="268"/>
        <v>3.6750000000000004E-4</v>
      </c>
      <c r="I2876" s="24">
        <f t="shared" si="269"/>
        <v>0.16139712000000001</v>
      </c>
    </row>
    <row r="2877" spans="1:9" x14ac:dyDescent="0.25">
      <c r="A2877">
        <v>143.75</v>
      </c>
      <c r="B2877">
        <v>0.377</v>
      </c>
      <c r="C2877">
        <v>-0.16</v>
      </c>
      <c r="D2877">
        <f t="shared" si="264"/>
        <v>-4.0999999999999981E-2</v>
      </c>
      <c r="E2877">
        <f t="shared" si="265"/>
        <v>0.17400000000000004</v>
      </c>
      <c r="F2877" s="24">
        <f t="shared" si="266"/>
        <v>6.0331499999999968E-2</v>
      </c>
      <c r="G2877" s="24">
        <f t="shared" si="267"/>
        <v>9.8548380000000046E-2</v>
      </c>
      <c r="H2877" s="24">
        <f t="shared" si="268"/>
        <v>1.92E-3</v>
      </c>
      <c r="I2877" s="24">
        <f t="shared" si="269"/>
        <v>0.16079988000000003</v>
      </c>
    </row>
    <row r="2878" spans="1:9" x14ac:dyDescent="0.25">
      <c r="A2878">
        <v>143.80000000000001</v>
      </c>
      <c r="B2878">
        <v>0.36699999999999999</v>
      </c>
      <c r="C2878">
        <v>-0.24</v>
      </c>
      <c r="D2878">
        <f t="shared" si="264"/>
        <v>-3.0999999999999972E-2</v>
      </c>
      <c r="E2878">
        <f t="shared" si="265"/>
        <v>0.18400000000000005</v>
      </c>
      <c r="F2878" s="24">
        <f t="shared" si="266"/>
        <v>4.5616499999999956E-2</v>
      </c>
      <c r="G2878" s="24">
        <f t="shared" si="267"/>
        <v>0.11020128000000005</v>
      </c>
      <c r="H2878" s="24">
        <f t="shared" si="268"/>
        <v>4.3200000000000001E-3</v>
      </c>
      <c r="I2878" s="24">
        <f t="shared" si="269"/>
        <v>0.16013778000000001</v>
      </c>
    </row>
    <row r="2879" spans="1:9" x14ac:dyDescent="0.25">
      <c r="A2879">
        <v>143.85</v>
      </c>
      <c r="B2879">
        <v>0.35299999999999998</v>
      </c>
      <c r="C2879">
        <v>-0.3</v>
      </c>
      <c r="D2879">
        <f t="shared" si="264"/>
        <v>-1.699999999999996E-2</v>
      </c>
      <c r="E2879">
        <f t="shared" si="265"/>
        <v>0.19800000000000006</v>
      </c>
      <c r="F2879" s="24">
        <f t="shared" si="266"/>
        <v>2.5015499999999941E-2</v>
      </c>
      <c r="G2879" s="24">
        <f t="shared" si="267"/>
        <v>0.12760902000000007</v>
      </c>
      <c r="H2879" s="24">
        <f t="shared" si="268"/>
        <v>6.7499999999999999E-3</v>
      </c>
      <c r="I2879" s="24">
        <f t="shared" si="269"/>
        <v>0.15937452000000002</v>
      </c>
    </row>
    <row r="2880" spans="1:9" x14ac:dyDescent="0.25">
      <c r="A2880">
        <v>143.9</v>
      </c>
      <c r="B2880">
        <v>0.33700000000000002</v>
      </c>
      <c r="C2880">
        <v>-0.32</v>
      </c>
      <c r="D2880">
        <f t="shared" si="264"/>
        <v>-1.0000000000000009E-3</v>
      </c>
      <c r="E2880">
        <f t="shared" si="265"/>
        <v>0.21400000000000002</v>
      </c>
      <c r="F2880" s="24">
        <f t="shared" si="266"/>
        <v>1.4715000000000012E-3</v>
      </c>
      <c r="G2880" s="24">
        <f t="shared" si="267"/>
        <v>0.14906598000000004</v>
      </c>
      <c r="H2880" s="24">
        <f t="shared" si="268"/>
        <v>7.6800000000000002E-3</v>
      </c>
      <c r="I2880" s="24">
        <f t="shared" si="269"/>
        <v>0.15821748000000005</v>
      </c>
    </row>
    <row r="2881" spans="1:9" x14ac:dyDescent="0.25">
      <c r="A2881">
        <v>143.94999999999999</v>
      </c>
      <c r="B2881">
        <v>0.32100000000000001</v>
      </c>
      <c r="C2881">
        <v>-0.31</v>
      </c>
      <c r="D2881">
        <f t="shared" si="264"/>
        <v>1.5000000000000013E-2</v>
      </c>
      <c r="E2881">
        <f t="shared" si="265"/>
        <v>0.23000000000000004</v>
      </c>
      <c r="F2881" s="24">
        <f t="shared" si="266"/>
        <v>-2.2072500000000019E-2</v>
      </c>
      <c r="G2881" s="24">
        <f t="shared" si="267"/>
        <v>0.17218950000000005</v>
      </c>
      <c r="H2881" s="24">
        <f t="shared" si="268"/>
        <v>7.2075000000000004E-3</v>
      </c>
      <c r="I2881" s="24">
        <f t="shared" si="269"/>
        <v>0.15732450000000003</v>
      </c>
    </row>
    <row r="2882" spans="1:9" x14ac:dyDescent="0.25">
      <c r="A2882">
        <v>144</v>
      </c>
      <c r="B2882">
        <v>0.30599999999999999</v>
      </c>
      <c r="C2882">
        <v>-0.26</v>
      </c>
      <c r="D2882">
        <f t="shared" si="264"/>
        <v>3.0000000000000027E-2</v>
      </c>
      <c r="E2882">
        <f t="shared" si="265"/>
        <v>0.24500000000000005</v>
      </c>
      <c r="F2882" s="24">
        <f t="shared" si="266"/>
        <v>-4.4145000000000038E-2</v>
      </c>
      <c r="G2882" s="24">
        <f t="shared" si="267"/>
        <v>0.19538137500000008</v>
      </c>
      <c r="H2882" s="24">
        <f t="shared" si="268"/>
        <v>5.0700000000000007E-3</v>
      </c>
      <c r="I2882" s="24">
        <f t="shared" si="269"/>
        <v>0.15630637500000003</v>
      </c>
    </row>
    <row r="2883" spans="1:9" x14ac:dyDescent="0.25">
      <c r="A2883">
        <v>144.05000000000001</v>
      </c>
      <c r="B2883">
        <v>0.29399999999999998</v>
      </c>
      <c r="C2883">
        <v>-0.19</v>
      </c>
      <c r="D2883">
        <f t="shared" ref="D2883:D2946" si="270">springEq - B2883</f>
        <v>4.2000000000000037E-2</v>
      </c>
      <c r="E2883">
        <f t="shared" ref="E2883:E2946" si="271">springNs - B2883</f>
        <v>0.25700000000000006</v>
      </c>
      <c r="F2883" s="24">
        <f t="shared" ref="F2883:F2946" si="272">D2883*massPrev*gravity</f>
        <v>-6.1803000000000052E-2</v>
      </c>
      <c r="G2883" s="24">
        <f t="shared" ref="G2883:G2946" si="273">POWER(E2883,2)*0.5*springConst</f>
        <v>0.21498949500000011</v>
      </c>
      <c r="H2883" s="24">
        <f t="shared" ref="H2883:H2946" si="274">POWER(C2883,2)*0.5*massPrev</f>
        <v>2.7074999999999998E-3</v>
      </c>
      <c r="I2883" s="24">
        <f t="shared" si="269"/>
        <v>0.15589399500000006</v>
      </c>
    </row>
    <row r="2884" spans="1:9" x14ac:dyDescent="0.25">
      <c r="A2884">
        <v>144.1</v>
      </c>
      <c r="B2884">
        <v>0.28699999999999998</v>
      </c>
      <c r="C2884">
        <v>-0.1</v>
      </c>
      <c r="D2884">
        <f t="shared" si="270"/>
        <v>4.9000000000000044E-2</v>
      </c>
      <c r="E2884">
        <f t="shared" si="271"/>
        <v>0.26400000000000007</v>
      </c>
      <c r="F2884" s="24">
        <f t="shared" si="272"/>
        <v>-7.2103500000000056E-2</v>
      </c>
      <c r="G2884" s="24">
        <f t="shared" si="273"/>
        <v>0.22686048000000011</v>
      </c>
      <c r="H2884" s="24">
        <f t="shared" si="274"/>
        <v>7.5000000000000012E-4</v>
      </c>
      <c r="I2884" s="24">
        <f t="shared" ref="I2884:I2947" si="275">F2884+G2884+H2884</f>
        <v>0.15550698000000004</v>
      </c>
    </row>
    <row r="2885" spans="1:9" x14ac:dyDescent="0.25">
      <c r="A2885">
        <v>144.15</v>
      </c>
      <c r="B2885">
        <v>0.28499999999999998</v>
      </c>
      <c r="C2885">
        <v>0.01</v>
      </c>
      <c r="D2885">
        <f t="shared" si="270"/>
        <v>5.1000000000000045E-2</v>
      </c>
      <c r="E2885">
        <f t="shared" si="271"/>
        <v>0.26600000000000007</v>
      </c>
      <c r="F2885" s="24">
        <f t="shared" si="272"/>
        <v>-7.5046500000000071E-2</v>
      </c>
      <c r="G2885" s="24">
        <f t="shared" si="273"/>
        <v>0.23031078000000013</v>
      </c>
      <c r="H2885" s="24">
        <f t="shared" si="274"/>
        <v>7.5000000000000002E-6</v>
      </c>
      <c r="I2885" s="24">
        <f t="shared" si="275"/>
        <v>0.15527178000000005</v>
      </c>
    </row>
    <row r="2886" spans="1:9" x14ac:dyDescent="0.25">
      <c r="A2886">
        <v>144.19999999999999</v>
      </c>
      <c r="B2886">
        <v>0.28799999999999998</v>
      </c>
      <c r="C2886">
        <v>0.11</v>
      </c>
      <c r="D2886">
        <f t="shared" si="270"/>
        <v>4.8000000000000043E-2</v>
      </c>
      <c r="E2886">
        <f t="shared" si="271"/>
        <v>0.26300000000000007</v>
      </c>
      <c r="F2886" s="24">
        <f t="shared" si="272"/>
        <v>-7.0632000000000056E-2</v>
      </c>
      <c r="G2886" s="24">
        <f t="shared" si="273"/>
        <v>0.2251450950000001</v>
      </c>
      <c r="H2886" s="24">
        <f t="shared" si="274"/>
        <v>9.0749999999999989E-4</v>
      </c>
      <c r="I2886" s="24">
        <f t="shared" si="275"/>
        <v>0.15542059500000005</v>
      </c>
    </row>
    <row r="2887" spans="1:9" x14ac:dyDescent="0.25">
      <c r="A2887">
        <v>144.25</v>
      </c>
      <c r="B2887">
        <v>0.29599999999999999</v>
      </c>
      <c r="C2887">
        <v>0.2</v>
      </c>
      <c r="D2887">
        <f t="shared" si="270"/>
        <v>4.0000000000000036E-2</v>
      </c>
      <c r="E2887">
        <f t="shared" si="271"/>
        <v>0.25500000000000006</v>
      </c>
      <c r="F2887" s="24">
        <f t="shared" si="272"/>
        <v>-5.8860000000000058E-2</v>
      </c>
      <c r="G2887" s="24">
        <f t="shared" si="273"/>
        <v>0.21165637500000009</v>
      </c>
      <c r="H2887" s="24">
        <f t="shared" si="274"/>
        <v>3.0000000000000005E-3</v>
      </c>
      <c r="I2887" s="24">
        <f t="shared" si="275"/>
        <v>0.15579637500000004</v>
      </c>
    </row>
    <row r="2888" spans="1:9" x14ac:dyDescent="0.25">
      <c r="A2888">
        <v>144.30000000000001</v>
      </c>
      <c r="B2888">
        <v>0.308</v>
      </c>
      <c r="C2888">
        <v>0.27</v>
      </c>
      <c r="D2888">
        <f t="shared" si="270"/>
        <v>2.8000000000000025E-2</v>
      </c>
      <c r="E2888">
        <f t="shared" si="271"/>
        <v>0.24300000000000005</v>
      </c>
      <c r="F2888" s="24">
        <f t="shared" si="272"/>
        <v>-4.120200000000003E-2</v>
      </c>
      <c r="G2888" s="24">
        <f t="shared" si="273"/>
        <v>0.19220449500000009</v>
      </c>
      <c r="H2888" s="24">
        <f t="shared" si="274"/>
        <v>5.4675000000000001E-3</v>
      </c>
      <c r="I2888" s="24">
        <f t="shared" si="275"/>
        <v>0.15646999500000008</v>
      </c>
    </row>
    <row r="2889" spans="1:9" x14ac:dyDescent="0.25">
      <c r="A2889">
        <v>144.35</v>
      </c>
      <c r="B2889">
        <v>0.32300000000000001</v>
      </c>
      <c r="C2889">
        <v>0.31</v>
      </c>
      <c r="D2889">
        <f t="shared" si="270"/>
        <v>1.3000000000000012E-2</v>
      </c>
      <c r="E2889">
        <f t="shared" si="271"/>
        <v>0.22800000000000004</v>
      </c>
      <c r="F2889" s="24">
        <f t="shared" si="272"/>
        <v>-1.9129500000000018E-2</v>
      </c>
      <c r="G2889" s="24">
        <f t="shared" si="273"/>
        <v>0.16920792000000004</v>
      </c>
      <c r="H2889" s="24">
        <f t="shared" si="274"/>
        <v>7.2075000000000004E-3</v>
      </c>
      <c r="I2889" s="24">
        <f t="shared" si="275"/>
        <v>0.15728592000000002</v>
      </c>
    </row>
    <row r="2890" spans="1:9" x14ac:dyDescent="0.25">
      <c r="A2890">
        <v>144.4</v>
      </c>
      <c r="B2890">
        <v>0.33900000000000002</v>
      </c>
      <c r="C2890">
        <v>0.32</v>
      </c>
      <c r="D2890">
        <f t="shared" si="270"/>
        <v>-3.0000000000000027E-3</v>
      </c>
      <c r="E2890">
        <f t="shared" si="271"/>
        <v>0.21200000000000002</v>
      </c>
      <c r="F2890" s="24">
        <f t="shared" si="272"/>
        <v>4.4145000000000035E-3</v>
      </c>
      <c r="G2890" s="24">
        <f t="shared" si="273"/>
        <v>0.14629272000000004</v>
      </c>
      <c r="H2890" s="24">
        <f t="shared" si="274"/>
        <v>7.6800000000000002E-3</v>
      </c>
      <c r="I2890" s="24">
        <f t="shared" si="275"/>
        <v>0.15838722000000005</v>
      </c>
    </row>
    <row r="2891" spans="1:9" x14ac:dyDescent="0.25">
      <c r="A2891">
        <v>144.44999999999999</v>
      </c>
      <c r="B2891">
        <v>0.35399999999999998</v>
      </c>
      <c r="C2891">
        <v>0.28999999999999998</v>
      </c>
      <c r="D2891">
        <f t="shared" si="270"/>
        <v>-1.799999999999996E-2</v>
      </c>
      <c r="E2891">
        <f t="shared" si="271"/>
        <v>0.19700000000000006</v>
      </c>
      <c r="F2891" s="24">
        <f t="shared" si="272"/>
        <v>2.6486999999999945E-2</v>
      </c>
      <c r="G2891" s="24">
        <f t="shared" si="273"/>
        <v>0.12632329500000009</v>
      </c>
      <c r="H2891" s="24">
        <f t="shared" si="274"/>
        <v>6.3074999999999997E-3</v>
      </c>
      <c r="I2891" s="24">
        <f t="shared" si="275"/>
        <v>0.15911779500000003</v>
      </c>
    </row>
    <row r="2892" spans="1:9" x14ac:dyDescent="0.25">
      <c r="A2892">
        <v>144.5</v>
      </c>
      <c r="B2892">
        <v>0.36799999999999999</v>
      </c>
      <c r="C2892">
        <v>0.24</v>
      </c>
      <c r="D2892">
        <f t="shared" si="270"/>
        <v>-3.1999999999999973E-2</v>
      </c>
      <c r="E2892">
        <f t="shared" si="271"/>
        <v>0.18300000000000005</v>
      </c>
      <c r="F2892" s="24">
        <f t="shared" si="272"/>
        <v>4.7087999999999963E-2</v>
      </c>
      <c r="G2892" s="24">
        <f t="shared" si="273"/>
        <v>0.10900669500000006</v>
      </c>
      <c r="H2892" s="24">
        <f t="shared" si="274"/>
        <v>4.3200000000000001E-3</v>
      </c>
      <c r="I2892" s="24">
        <f t="shared" si="275"/>
        <v>0.160414695</v>
      </c>
    </row>
    <row r="2893" spans="1:9" x14ac:dyDescent="0.25">
      <c r="A2893">
        <v>144.55000000000001</v>
      </c>
      <c r="B2893">
        <v>0.378</v>
      </c>
      <c r="C2893">
        <v>0.16</v>
      </c>
      <c r="D2893">
        <f t="shared" si="270"/>
        <v>-4.1999999999999982E-2</v>
      </c>
      <c r="E2893">
        <f t="shared" si="271"/>
        <v>0.17300000000000004</v>
      </c>
      <c r="F2893" s="24">
        <f t="shared" si="272"/>
        <v>6.1802999999999976E-2</v>
      </c>
      <c r="G2893" s="24">
        <f t="shared" si="273"/>
        <v>9.7418895000000047E-2</v>
      </c>
      <c r="H2893" s="24">
        <f t="shared" si="274"/>
        <v>1.92E-3</v>
      </c>
      <c r="I2893" s="24">
        <f t="shared" si="275"/>
        <v>0.16114189500000003</v>
      </c>
    </row>
    <row r="2894" spans="1:9" x14ac:dyDescent="0.25">
      <c r="A2894">
        <v>144.6</v>
      </c>
      <c r="B2894">
        <v>0.38400000000000001</v>
      </c>
      <c r="C2894">
        <v>0.06</v>
      </c>
      <c r="D2894">
        <f t="shared" si="270"/>
        <v>-4.7999999999999987E-2</v>
      </c>
      <c r="E2894">
        <f t="shared" si="271"/>
        <v>0.16700000000000004</v>
      </c>
      <c r="F2894" s="24">
        <f t="shared" si="272"/>
        <v>7.0631999999999986E-2</v>
      </c>
      <c r="G2894" s="24">
        <f t="shared" si="273"/>
        <v>9.0778695000000034E-2</v>
      </c>
      <c r="H2894" s="24">
        <f t="shared" si="274"/>
        <v>2.7E-4</v>
      </c>
      <c r="I2894" s="24">
        <f t="shared" si="275"/>
        <v>0.16168069500000001</v>
      </c>
    </row>
    <row r="2895" spans="1:9" x14ac:dyDescent="0.25">
      <c r="A2895">
        <v>144.65</v>
      </c>
      <c r="B2895">
        <v>0.38400000000000001</v>
      </c>
      <c r="C2895">
        <v>-0.05</v>
      </c>
      <c r="D2895">
        <f t="shared" si="270"/>
        <v>-4.7999999999999987E-2</v>
      </c>
      <c r="E2895">
        <f t="shared" si="271"/>
        <v>0.16700000000000004</v>
      </c>
      <c r="F2895" s="24">
        <f t="shared" si="272"/>
        <v>7.0631999999999986E-2</v>
      </c>
      <c r="G2895" s="24">
        <f t="shared" si="273"/>
        <v>9.0778695000000034E-2</v>
      </c>
      <c r="H2895" s="24">
        <f t="shared" si="274"/>
        <v>1.8750000000000003E-4</v>
      </c>
      <c r="I2895" s="24">
        <f t="shared" si="275"/>
        <v>0.16159819500000003</v>
      </c>
    </row>
    <row r="2896" spans="1:9" x14ac:dyDescent="0.25">
      <c r="A2896">
        <v>144.69999999999999</v>
      </c>
      <c r="B2896">
        <v>0.379</v>
      </c>
      <c r="C2896">
        <v>-0.15</v>
      </c>
      <c r="D2896">
        <f t="shared" si="270"/>
        <v>-4.2999999999999983E-2</v>
      </c>
      <c r="E2896">
        <f t="shared" si="271"/>
        <v>0.17200000000000004</v>
      </c>
      <c r="F2896" s="24">
        <f t="shared" si="272"/>
        <v>6.3274499999999984E-2</v>
      </c>
      <c r="G2896" s="24">
        <f t="shared" si="273"/>
        <v>9.6295920000000035E-2</v>
      </c>
      <c r="H2896" s="24">
        <f t="shared" si="274"/>
        <v>1.6875E-3</v>
      </c>
      <c r="I2896" s="24">
        <f t="shared" si="275"/>
        <v>0.16125792000000003</v>
      </c>
    </row>
    <row r="2897" spans="1:9" x14ac:dyDescent="0.25">
      <c r="A2897">
        <v>144.75</v>
      </c>
      <c r="B2897">
        <v>0.36899999999999999</v>
      </c>
      <c r="C2897">
        <v>-0.23</v>
      </c>
      <c r="D2897">
        <f t="shared" si="270"/>
        <v>-3.2999999999999974E-2</v>
      </c>
      <c r="E2897">
        <f t="shared" si="271"/>
        <v>0.18200000000000005</v>
      </c>
      <c r="F2897" s="24">
        <f t="shared" si="272"/>
        <v>4.8559499999999964E-2</v>
      </c>
      <c r="G2897" s="24">
        <f t="shared" si="273"/>
        <v>0.10781862000000007</v>
      </c>
      <c r="H2897" s="24">
        <f t="shared" si="274"/>
        <v>3.9674999999999997E-3</v>
      </c>
      <c r="I2897" s="24">
        <f t="shared" si="275"/>
        <v>0.16034562000000005</v>
      </c>
    </row>
    <row r="2898" spans="1:9" x14ac:dyDescent="0.25">
      <c r="A2898">
        <v>144.80000000000001</v>
      </c>
      <c r="B2898">
        <v>0.35599999999999998</v>
      </c>
      <c r="C2898">
        <v>-0.28999999999999998</v>
      </c>
      <c r="D2898">
        <f t="shared" si="270"/>
        <v>-1.9999999999999962E-2</v>
      </c>
      <c r="E2898">
        <f t="shared" si="271"/>
        <v>0.19500000000000006</v>
      </c>
      <c r="F2898" s="24">
        <f t="shared" si="272"/>
        <v>2.9429999999999946E-2</v>
      </c>
      <c r="G2898" s="24">
        <f t="shared" si="273"/>
        <v>0.12377137500000007</v>
      </c>
      <c r="H2898" s="24">
        <f t="shared" si="274"/>
        <v>6.3074999999999997E-3</v>
      </c>
      <c r="I2898" s="24">
        <f t="shared" si="275"/>
        <v>0.15950887500000002</v>
      </c>
    </row>
    <row r="2899" spans="1:9" x14ac:dyDescent="0.25">
      <c r="A2899">
        <v>144.85</v>
      </c>
      <c r="B2899">
        <v>0.34</v>
      </c>
      <c r="C2899">
        <v>-0.32</v>
      </c>
      <c r="D2899">
        <f t="shared" si="270"/>
        <v>-4.0000000000000036E-3</v>
      </c>
      <c r="E2899">
        <f t="shared" si="271"/>
        <v>0.21100000000000002</v>
      </c>
      <c r="F2899" s="24">
        <f t="shared" si="272"/>
        <v>5.8860000000000049E-3</v>
      </c>
      <c r="G2899" s="24">
        <f t="shared" si="273"/>
        <v>0.14491585500000004</v>
      </c>
      <c r="H2899" s="24">
        <f t="shared" si="274"/>
        <v>7.6800000000000002E-3</v>
      </c>
      <c r="I2899" s="24">
        <f t="shared" si="275"/>
        <v>0.15848185500000003</v>
      </c>
    </row>
    <row r="2900" spans="1:9" x14ac:dyDescent="0.25">
      <c r="A2900">
        <v>144.9</v>
      </c>
      <c r="B2900">
        <v>0.32400000000000001</v>
      </c>
      <c r="C2900">
        <v>-0.31</v>
      </c>
      <c r="D2900">
        <f t="shared" si="270"/>
        <v>1.2000000000000011E-2</v>
      </c>
      <c r="E2900">
        <f t="shared" si="271"/>
        <v>0.22700000000000004</v>
      </c>
      <c r="F2900" s="24">
        <f t="shared" si="272"/>
        <v>-1.7658000000000014E-2</v>
      </c>
      <c r="G2900" s="24">
        <f t="shared" si="273"/>
        <v>0.16772689500000007</v>
      </c>
      <c r="H2900" s="24">
        <f t="shared" si="274"/>
        <v>7.2075000000000004E-3</v>
      </c>
      <c r="I2900" s="24">
        <f t="shared" si="275"/>
        <v>0.15727639500000007</v>
      </c>
    </row>
    <row r="2901" spans="1:9" x14ac:dyDescent="0.25">
      <c r="A2901">
        <v>144.94999999999999</v>
      </c>
      <c r="B2901">
        <v>0.309</v>
      </c>
      <c r="C2901">
        <v>-0.27</v>
      </c>
      <c r="D2901">
        <f t="shared" si="270"/>
        <v>2.7000000000000024E-2</v>
      </c>
      <c r="E2901">
        <f t="shared" si="271"/>
        <v>0.24200000000000005</v>
      </c>
      <c r="F2901" s="24">
        <f t="shared" si="272"/>
        <v>-3.9730500000000037E-2</v>
      </c>
      <c r="G2901" s="24">
        <f t="shared" si="273"/>
        <v>0.19062582000000008</v>
      </c>
      <c r="H2901" s="24">
        <f t="shared" si="274"/>
        <v>5.4675000000000001E-3</v>
      </c>
      <c r="I2901" s="24">
        <f t="shared" si="275"/>
        <v>0.15636282000000007</v>
      </c>
    </row>
    <row r="2902" spans="1:9" x14ac:dyDescent="0.25">
      <c r="A2902">
        <v>145</v>
      </c>
      <c r="B2902">
        <v>0.29699999999999999</v>
      </c>
      <c r="C2902">
        <v>-0.21</v>
      </c>
      <c r="D2902">
        <f t="shared" si="270"/>
        <v>3.9000000000000035E-2</v>
      </c>
      <c r="E2902">
        <f t="shared" si="271"/>
        <v>0.25400000000000006</v>
      </c>
      <c r="F2902" s="24">
        <f t="shared" si="272"/>
        <v>-5.7388500000000058E-2</v>
      </c>
      <c r="G2902" s="24">
        <f t="shared" si="273"/>
        <v>0.2099995800000001</v>
      </c>
      <c r="H2902" s="24">
        <f t="shared" si="274"/>
        <v>3.3074999999999992E-3</v>
      </c>
      <c r="I2902" s="24">
        <f t="shared" si="275"/>
        <v>0.15591858000000003</v>
      </c>
    </row>
    <row r="2903" spans="1:9" x14ac:dyDescent="0.25">
      <c r="A2903">
        <v>145.05000000000001</v>
      </c>
      <c r="B2903">
        <v>0.28899999999999998</v>
      </c>
      <c r="C2903">
        <v>-0.12</v>
      </c>
      <c r="D2903">
        <f t="shared" si="270"/>
        <v>4.7000000000000042E-2</v>
      </c>
      <c r="E2903">
        <f t="shared" si="271"/>
        <v>0.26200000000000007</v>
      </c>
      <c r="F2903" s="24">
        <f t="shared" si="272"/>
        <v>-6.9160500000000055E-2</v>
      </c>
      <c r="G2903" s="24">
        <f t="shared" si="273"/>
        <v>0.22343622000000013</v>
      </c>
      <c r="H2903" s="24">
        <f t="shared" si="274"/>
        <v>1.08E-3</v>
      </c>
      <c r="I2903" s="24">
        <f t="shared" si="275"/>
        <v>0.15535572000000006</v>
      </c>
    </row>
    <row r="2904" spans="1:9" x14ac:dyDescent="0.25">
      <c r="A2904">
        <v>145.1</v>
      </c>
      <c r="B2904">
        <v>0.28499999999999998</v>
      </c>
      <c r="C2904">
        <v>-0.01</v>
      </c>
      <c r="D2904">
        <f t="shared" si="270"/>
        <v>5.1000000000000045E-2</v>
      </c>
      <c r="E2904">
        <f t="shared" si="271"/>
        <v>0.26600000000000007</v>
      </c>
      <c r="F2904" s="24">
        <f t="shared" si="272"/>
        <v>-7.5046500000000071E-2</v>
      </c>
      <c r="G2904" s="24">
        <f t="shared" si="273"/>
        <v>0.23031078000000013</v>
      </c>
      <c r="H2904" s="24">
        <f t="shared" si="274"/>
        <v>7.5000000000000002E-6</v>
      </c>
      <c r="I2904" s="24">
        <f t="shared" si="275"/>
        <v>0.15527178000000005</v>
      </c>
    </row>
    <row r="2905" spans="1:9" x14ac:dyDescent="0.25">
      <c r="A2905">
        <v>145.15</v>
      </c>
      <c r="B2905">
        <v>0.28699999999999998</v>
      </c>
      <c r="C2905">
        <v>0.08</v>
      </c>
      <c r="D2905">
        <f t="shared" si="270"/>
        <v>4.9000000000000044E-2</v>
      </c>
      <c r="E2905">
        <f t="shared" si="271"/>
        <v>0.26400000000000007</v>
      </c>
      <c r="F2905" s="24">
        <f t="shared" si="272"/>
        <v>-7.2103500000000056E-2</v>
      </c>
      <c r="G2905" s="24">
        <f t="shared" si="273"/>
        <v>0.22686048000000011</v>
      </c>
      <c r="H2905" s="24">
        <f t="shared" si="274"/>
        <v>4.8000000000000001E-4</v>
      </c>
      <c r="I2905" s="24">
        <f t="shared" si="275"/>
        <v>0.15523698000000005</v>
      </c>
    </row>
    <row r="2906" spans="1:9" x14ac:dyDescent="0.25">
      <c r="A2906">
        <v>145.19999999999999</v>
      </c>
      <c r="B2906">
        <v>0.29299999999999998</v>
      </c>
      <c r="C2906">
        <v>0.18</v>
      </c>
      <c r="D2906">
        <f t="shared" si="270"/>
        <v>4.3000000000000038E-2</v>
      </c>
      <c r="E2906">
        <f t="shared" si="271"/>
        <v>0.25800000000000006</v>
      </c>
      <c r="F2906" s="24">
        <f t="shared" si="272"/>
        <v>-6.3274500000000053E-2</v>
      </c>
      <c r="G2906" s="24">
        <f t="shared" si="273"/>
        <v>0.21666582000000006</v>
      </c>
      <c r="H2906" s="24">
        <f t="shared" si="274"/>
        <v>2.4299999999999999E-3</v>
      </c>
      <c r="I2906" s="24">
        <f t="shared" si="275"/>
        <v>0.15582131999999999</v>
      </c>
    </row>
    <row r="2907" spans="1:9" x14ac:dyDescent="0.25">
      <c r="A2907">
        <v>145.25</v>
      </c>
      <c r="B2907">
        <v>0.30499999999999999</v>
      </c>
      <c r="C2907">
        <v>0.26</v>
      </c>
      <c r="D2907">
        <f t="shared" si="270"/>
        <v>3.1000000000000028E-2</v>
      </c>
      <c r="E2907">
        <f t="shared" si="271"/>
        <v>0.24600000000000005</v>
      </c>
      <c r="F2907" s="24">
        <f t="shared" si="272"/>
        <v>-4.5616500000000039E-2</v>
      </c>
      <c r="G2907" s="24">
        <f t="shared" si="273"/>
        <v>0.1969795800000001</v>
      </c>
      <c r="H2907" s="24">
        <f t="shared" si="274"/>
        <v>5.0700000000000007E-3</v>
      </c>
      <c r="I2907" s="24">
        <f t="shared" si="275"/>
        <v>0.15643308000000006</v>
      </c>
    </row>
    <row r="2908" spans="1:9" x14ac:dyDescent="0.25">
      <c r="A2908">
        <v>145.30000000000001</v>
      </c>
      <c r="B2908">
        <v>0.31900000000000001</v>
      </c>
      <c r="C2908">
        <v>0.3</v>
      </c>
      <c r="D2908">
        <f t="shared" si="270"/>
        <v>1.7000000000000015E-2</v>
      </c>
      <c r="E2908">
        <f t="shared" si="271"/>
        <v>0.23200000000000004</v>
      </c>
      <c r="F2908" s="24">
        <f t="shared" si="272"/>
        <v>-2.5015500000000024E-2</v>
      </c>
      <c r="G2908" s="24">
        <f t="shared" si="273"/>
        <v>0.17519712000000004</v>
      </c>
      <c r="H2908" s="24">
        <f t="shared" si="274"/>
        <v>6.7499999999999999E-3</v>
      </c>
      <c r="I2908" s="24">
        <f t="shared" si="275"/>
        <v>0.15693162000000002</v>
      </c>
    </row>
    <row r="2909" spans="1:9" x14ac:dyDescent="0.25">
      <c r="A2909">
        <v>145.35</v>
      </c>
      <c r="B2909">
        <v>0.33500000000000002</v>
      </c>
      <c r="C2909">
        <v>0.32</v>
      </c>
      <c r="D2909">
        <f t="shared" si="270"/>
        <v>1.0000000000000009E-3</v>
      </c>
      <c r="E2909">
        <f t="shared" si="271"/>
        <v>0.21600000000000003</v>
      </c>
      <c r="F2909" s="24">
        <f t="shared" si="272"/>
        <v>-1.4715000000000012E-3</v>
      </c>
      <c r="G2909" s="24">
        <f t="shared" si="273"/>
        <v>0.15186528000000002</v>
      </c>
      <c r="H2909" s="24">
        <f t="shared" si="274"/>
        <v>7.6800000000000002E-3</v>
      </c>
      <c r="I2909" s="24">
        <f t="shared" si="275"/>
        <v>0.15807378</v>
      </c>
    </row>
    <row r="2910" spans="1:9" x14ac:dyDescent="0.25">
      <c r="A2910">
        <v>145.4</v>
      </c>
      <c r="B2910">
        <v>0.35099999999999998</v>
      </c>
      <c r="C2910">
        <v>0.3</v>
      </c>
      <c r="D2910">
        <f t="shared" si="270"/>
        <v>-1.4999999999999958E-2</v>
      </c>
      <c r="E2910">
        <f t="shared" si="271"/>
        <v>0.20000000000000007</v>
      </c>
      <c r="F2910" s="24">
        <f t="shared" si="272"/>
        <v>2.2072499999999939E-2</v>
      </c>
      <c r="G2910" s="24">
        <f t="shared" si="273"/>
        <v>0.13020000000000009</v>
      </c>
      <c r="H2910" s="24">
        <f t="shared" si="274"/>
        <v>6.7499999999999999E-3</v>
      </c>
      <c r="I2910" s="24">
        <f t="shared" si="275"/>
        <v>0.15902250000000004</v>
      </c>
    </row>
    <row r="2911" spans="1:9" x14ac:dyDescent="0.25">
      <c r="A2911">
        <v>145.44999999999999</v>
      </c>
      <c r="B2911">
        <v>0.36499999999999999</v>
      </c>
      <c r="C2911">
        <v>0.25</v>
      </c>
      <c r="D2911">
        <f t="shared" si="270"/>
        <v>-2.899999999999997E-2</v>
      </c>
      <c r="E2911">
        <f t="shared" si="271"/>
        <v>0.18600000000000005</v>
      </c>
      <c r="F2911" s="24">
        <f t="shared" si="272"/>
        <v>4.2673499999999955E-2</v>
      </c>
      <c r="G2911" s="24">
        <f t="shared" si="273"/>
        <v>0.11260998000000007</v>
      </c>
      <c r="H2911" s="24">
        <f t="shared" si="274"/>
        <v>4.6874999999999998E-3</v>
      </c>
      <c r="I2911" s="24">
        <f t="shared" si="275"/>
        <v>0.15997098000000004</v>
      </c>
    </row>
    <row r="2912" spans="1:9" x14ac:dyDescent="0.25">
      <c r="A2912">
        <v>145.5</v>
      </c>
      <c r="B2912">
        <v>0.376</v>
      </c>
      <c r="C2912">
        <v>0.17</v>
      </c>
      <c r="D2912">
        <f t="shared" si="270"/>
        <v>-3.999999999999998E-2</v>
      </c>
      <c r="E2912">
        <f t="shared" si="271"/>
        <v>0.17500000000000004</v>
      </c>
      <c r="F2912" s="24">
        <f t="shared" si="272"/>
        <v>5.8859999999999968E-2</v>
      </c>
      <c r="G2912" s="24">
        <f t="shared" si="273"/>
        <v>9.9684375000000047E-2</v>
      </c>
      <c r="H2912" s="24">
        <f t="shared" si="274"/>
        <v>2.1675000000000002E-3</v>
      </c>
      <c r="I2912" s="24">
        <f t="shared" si="275"/>
        <v>0.160711875</v>
      </c>
    </row>
    <row r="2913" spans="1:9" x14ac:dyDescent="0.25">
      <c r="A2913">
        <v>145.55000000000001</v>
      </c>
      <c r="B2913">
        <v>0.38300000000000001</v>
      </c>
      <c r="C2913">
        <v>0.08</v>
      </c>
      <c r="D2913">
        <f t="shared" si="270"/>
        <v>-4.6999999999999986E-2</v>
      </c>
      <c r="E2913">
        <f t="shared" si="271"/>
        <v>0.16800000000000004</v>
      </c>
      <c r="F2913" s="24">
        <f t="shared" si="272"/>
        <v>6.9160499999999972E-2</v>
      </c>
      <c r="G2913" s="24">
        <f t="shared" si="273"/>
        <v>9.186912000000004E-2</v>
      </c>
      <c r="H2913" s="24">
        <f t="shared" si="274"/>
        <v>4.8000000000000001E-4</v>
      </c>
      <c r="I2913" s="24">
        <f t="shared" si="275"/>
        <v>0.16150962000000002</v>
      </c>
    </row>
    <row r="2914" spans="1:9" x14ac:dyDescent="0.25">
      <c r="A2914">
        <v>145.6</v>
      </c>
      <c r="B2914">
        <v>0.38400000000000001</v>
      </c>
      <c r="C2914">
        <v>-0.03</v>
      </c>
      <c r="D2914">
        <f t="shared" si="270"/>
        <v>-4.7999999999999987E-2</v>
      </c>
      <c r="E2914">
        <f t="shared" si="271"/>
        <v>0.16700000000000004</v>
      </c>
      <c r="F2914" s="24">
        <f t="shared" si="272"/>
        <v>7.0631999999999986E-2</v>
      </c>
      <c r="G2914" s="24">
        <f t="shared" si="273"/>
        <v>9.0778695000000034E-2</v>
      </c>
      <c r="H2914" s="24">
        <f t="shared" si="274"/>
        <v>6.7500000000000001E-5</v>
      </c>
      <c r="I2914" s="24">
        <f t="shared" si="275"/>
        <v>0.16147819500000002</v>
      </c>
    </row>
    <row r="2915" spans="1:9" x14ac:dyDescent="0.25">
      <c r="A2915">
        <v>145.65</v>
      </c>
      <c r="B2915">
        <v>0.38</v>
      </c>
      <c r="C2915">
        <v>-0.12</v>
      </c>
      <c r="D2915">
        <f t="shared" si="270"/>
        <v>-4.3999999999999984E-2</v>
      </c>
      <c r="E2915">
        <f t="shared" si="271"/>
        <v>0.17100000000000004</v>
      </c>
      <c r="F2915" s="24">
        <f t="shared" si="272"/>
        <v>6.4745999999999984E-2</v>
      </c>
      <c r="G2915" s="24">
        <f t="shared" si="273"/>
        <v>9.5179455000000038E-2</v>
      </c>
      <c r="H2915" s="24">
        <f t="shared" si="274"/>
        <v>1.08E-3</v>
      </c>
      <c r="I2915" s="24">
        <f t="shared" si="275"/>
        <v>0.16100545500000002</v>
      </c>
    </row>
    <row r="2916" spans="1:9" x14ac:dyDescent="0.25">
      <c r="A2916">
        <v>145.69999999999999</v>
      </c>
      <c r="B2916">
        <v>0.371</v>
      </c>
      <c r="C2916">
        <v>-0.21</v>
      </c>
      <c r="D2916">
        <f t="shared" si="270"/>
        <v>-3.4999999999999976E-2</v>
      </c>
      <c r="E2916">
        <f t="shared" si="271"/>
        <v>0.18000000000000005</v>
      </c>
      <c r="F2916" s="24">
        <f t="shared" si="272"/>
        <v>5.1502499999999965E-2</v>
      </c>
      <c r="G2916" s="24">
        <f t="shared" si="273"/>
        <v>0.10546200000000006</v>
      </c>
      <c r="H2916" s="24">
        <f t="shared" si="274"/>
        <v>3.3074999999999992E-3</v>
      </c>
      <c r="I2916" s="24">
        <f t="shared" si="275"/>
        <v>0.160272</v>
      </c>
    </row>
    <row r="2917" spans="1:9" x14ac:dyDescent="0.25">
      <c r="A2917">
        <v>145.75</v>
      </c>
      <c r="B2917">
        <v>0.35899999999999999</v>
      </c>
      <c r="C2917">
        <v>-0.28000000000000003</v>
      </c>
      <c r="D2917">
        <f t="shared" si="270"/>
        <v>-2.2999999999999965E-2</v>
      </c>
      <c r="E2917">
        <f t="shared" si="271"/>
        <v>0.19200000000000006</v>
      </c>
      <c r="F2917" s="24">
        <f t="shared" si="272"/>
        <v>3.3844499999999951E-2</v>
      </c>
      <c r="G2917" s="24">
        <f t="shared" si="273"/>
        <v>0.11999232000000007</v>
      </c>
      <c r="H2917" s="24">
        <f t="shared" si="274"/>
        <v>5.8800000000000007E-3</v>
      </c>
      <c r="I2917" s="24">
        <f t="shared" si="275"/>
        <v>0.15971682000000001</v>
      </c>
    </row>
    <row r="2918" spans="1:9" x14ac:dyDescent="0.25">
      <c r="A2918">
        <v>145.80000000000001</v>
      </c>
      <c r="B2918">
        <v>0.34399999999999997</v>
      </c>
      <c r="C2918">
        <v>-0.31</v>
      </c>
      <c r="D2918">
        <f t="shared" si="270"/>
        <v>-7.9999999999999516E-3</v>
      </c>
      <c r="E2918">
        <f t="shared" si="271"/>
        <v>0.20700000000000007</v>
      </c>
      <c r="F2918" s="24">
        <f t="shared" si="272"/>
        <v>1.177199999999993E-2</v>
      </c>
      <c r="G2918" s="24">
        <f t="shared" si="273"/>
        <v>0.13947349500000011</v>
      </c>
      <c r="H2918" s="24">
        <f t="shared" si="274"/>
        <v>7.2075000000000004E-3</v>
      </c>
      <c r="I2918" s="24">
        <f t="shared" si="275"/>
        <v>0.15845299500000004</v>
      </c>
    </row>
    <row r="2919" spans="1:9" x14ac:dyDescent="0.25">
      <c r="A2919">
        <v>145.85</v>
      </c>
      <c r="B2919">
        <v>0.32800000000000001</v>
      </c>
      <c r="C2919">
        <v>-0.31</v>
      </c>
      <c r="D2919">
        <f t="shared" si="270"/>
        <v>8.0000000000000071E-3</v>
      </c>
      <c r="E2919">
        <f t="shared" si="271"/>
        <v>0.22300000000000003</v>
      </c>
      <c r="F2919" s="24">
        <f t="shared" si="272"/>
        <v>-1.177200000000001E-2</v>
      </c>
      <c r="G2919" s="24">
        <f t="shared" si="273"/>
        <v>0.16186789500000004</v>
      </c>
      <c r="H2919" s="24">
        <f t="shared" si="274"/>
        <v>7.2075000000000004E-3</v>
      </c>
      <c r="I2919" s="24">
        <f t="shared" si="275"/>
        <v>0.15730339500000004</v>
      </c>
    </row>
    <row r="2920" spans="1:9" x14ac:dyDescent="0.25">
      <c r="A2920">
        <v>145.9</v>
      </c>
      <c r="B2920">
        <v>0.313</v>
      </c>
      <c r="C2920">
        <v>-0.28000000000000003</v>
      </c>
      <c r="D2920">
        <f t="shared" si="270"/>
        <v>2.300000000000002E-2</v>
      </c>
      <c r="E2920">
        <f t="shared" si="271"/>
        <v>0.23800000000000004</v>
      </c>
      <c r="F2920" s="24">
        <f t="shared" si="272"/>
        <v>-3.3844500000000034E-2</v>
      </c>
      <c r="G2920" s="24">
        <f t="shared" si="273"/>
        <v>0.18437622000000006</v>
      </c>
      <c r="H2920" s="24">
        <f t="shared" si="274"/>
        <v>5.8800000000000007E-3</v>
      </c>
      <c r="I2920" s="24">
        <f t="shared" si="275"/>
        <v>0.15641172000000003</v>
      </c>
    </row>
    <row r="2921" spans="1:9" x14ac:dyDescent="0.25">
      <c r="A2921">
        <v>145.94999999999999</v>
      </c>
      <c r="B2921">
        <v>0.3</v>
      </c>
      <c r="C2921">
        <v>-0.23</v>
      </c>
      <c r="D2921">
        <f t="shared" si="270"/>
        <v>3.6000000000000032E-2</v>
      </c>
      <c r="E2921">
        <f t="shared" si="271"/>
        <v>0.25100000000000006</v>
      </c>
      <c r="F2921" s="24">
        <f t="shared" si="272"/>
        <v>-5.2974000000000049E-2</v>
      </c>
      <c r="G2921" s="24">
        <f t="shared" si="273"/>
        <v>0.20506825500000009</v>
      </c>
      <c r="H2921" s="24">
        <f t="shared" si="274"/>
        <v>3.9674999999999997E-3</v>
      </c>
      <c r="I2921" s="24">
        <f t="shared" si="275"/>
        <v>0.15606175500000005</v>
      </c>
    </row>
    <row r="2922" spans="1:9" x14ac:dyDescent="0.25">
      <c r="A2922">
        <v>146</v>
      </c>
      <c r="B2922">
        <v>0.28999999999999998</v>
      </c>
      <c r="C2922">
        <v>-0.14000000000000001</v>
      </c>
      <c r="D2922">
        <f t="shared" si="270"/>
        <v>4.6000000000000041E-2</v>
      </c>
      <c r="E2922">
        <f t="shared" si="271"/>
        <v>0.26100000000000007</v>
      </c>
      <c r="F2922" s="24">
        <f t="shared" si="272"/>
        <v>-6.7689000000000069E-2</v>
      </c>
      <c r="G2922" s="24">
        <f t="shared" si="273"/>
        <v>0.22173385500000009</v>
      </c>
      <c r="H2922" s="24">
        <f t="shared" si="274"/>
        <v>1.4700000000000002E-3</v>
      </c>
      <c r="I2922" s="24">
        <f t="shared" si="275"/>
        <v>0.15551485500000004</v>
      </c>
    </row>
    <row r="2923" spans="1:9" x14ac:dyDescent="0.25">
      <c r="A2923">
        <v>146.05000000000001</v>
      </c>
      <c r="B2923">
        <v>0.28499999999999998</v>
      </c>
      <c r="C2923">
        <v>-0.04</v>
      </c>
      <c r="D2923">
        <f t="shared" si="270"/>
        <v>5.1000000000000045E-2</v>
      </c>
      <c r="E2923">
        <f t="shared" si="271"/>
        <v>0.26600000000000007</v>
      </c>
      <c r="F2923" s="24">
        <f t="shared" si="272"/>
        <v>-7.5046500000000071E-2</v>
      </c>
      <c r="G2923" s="24">
        <f t="shared" si="273"/>
        <v>0.23031078000000013</v>
      </c>
      <c r="H2923" s="24">
        <f t="shared" si="274"/>
        <v>1.2E-4</v>
      </c>
      <c r="I2923" s="24">
        <f t="shared" si="275"/>
        <v>0.15538428000000007</v>
      </c>
    </row>
    <row r="2924" spans="1:9" x14ac:dyDescent="0.25">
      <c r="A2924">
        <v>146.1</v>
      </c>
      <c r="B2924">
        <v>0.28599999999999998</v>
      </c>
      <c r="C2924">
        <v>7.0000000000000007E-2</v>
      </c>
      <c r="D2924">
        <f t="shared" si="270"/>
        <v>5.0000000000000044E-2</v>
      </c>
      <c r="E2924">
        <f t="shared" si="271"/>
        <v>0.26500000000000007</v>
      </c>
      <c r="F2924" s="24">
        <f t="shared" si="272"/>
        <v>-7.3575000000000071E-2</v>
      </c>
      <c r="G2924" s="24">
        <f t="shared" si="273"/>
        <v>0.22858237500000012</v>
      </c>
      <c r="H2924" s="24">
        <f t="shared" si="274"/>
        <v>3.6750000000000004E-4</v>
      </c>
      <c r="I2924" s="24">
        <f t="shared" si="275"/>
        <v>0.15537487500000005</v>
      </c>
    </row>
    <row r="2925" spans="1:9" x14ac:dyDescent="0.25">
      <c r="A2925">
        <v>146.15</v>
      </c>
      <c r="B2925">
        <v>0.29199999999999998</v>
      </c>
      <c r="C2925">
        <v>0.16</v>
      </c>
      <c r="D2925">
        <f t="shared" si="270"/>
        <v>4.4000000000000039E-2</v>
      </c>
      <c r="E2925">
        <f t="shared" si="271"/>
        <v>0.25900000000000006</v>
      </c>
      <c r="F2925" s="24">
        <f t="shared" si="272"/>
        <v>-6.4746000000000067E-2</v>
      </c>
      <c r="G2925" s="24">
        <f t="shared" si="273"/>
        <v>0.21834865500000009</v>
      </c>
      <c r="H2925" s="24">
        <f t="shared" si="274"/>
        <v>1.92E-3</v>
      </c>
      <c r="I2925" s="24">
        <f t="shared" si="275"/>
        <v>0.15552265500000004</v>
      </c>
    </row>
    <row r="2926" spans="1:9" x14ac:dyDescent="0.25">
      <c r="A2926">
        <v>146.19999999999999</v>
      </c>
      <c r="B2926">
        <v>0.30199999999999999</v>
      </c>
      <c r="C2926">
        <v>0.24</v>
      </c>
      <c r="D2926">
        <f t="shared" si="270"/>
        <v>3.400000000000003E-2</v>
      </c>
      <c r="E2926">
        <f t="shared" si="271"/>
        <v>0.24900000000000005</v>
      </c>
      <c r="F2926" s="24">
        <f t="shared" si="272"/>
        <v>-5.0031000000000048E-2</v>
      </c>
      <c r="G2926" s="24">
        <f t="shared" si="273"/>
        <v>0.20181325500000008</v>
      </c>
      <c r="H2926" s="24">
        <f t="shared" si="274"/>
        <v>4.3200000000000001E-3</v>
      </c>
      <c r="I2926" s="24">
        <f t="shared" si="275"/>
        <v>0.15610225500000002</v>
      </c>
    </row>
    <row r="2927" spans="1:9" x14ac:dyDescent="0.25">
      <c r="A2927">
        <v>146.25</v>
      </c>
      <c r="B2927">
        <v>0.316</v>
      </c>
      <c r="C2927">
        <v>0.28999999999999998</v>
      </c>
      <c r="D2927">
        <f t="shared" si="270"/>
        <v>2.0000000000000018E-2</v>
      </c>
      <c r="E2927">
        <f t="shared" si="271"/>
        <v>0.23500000000000004</v>
      </c>
      <c r="F2927" s="24">
        <f t="shared" si="272"/>
        <v>-2.9430000000000029E-2</v>
      </c>
      <c r="G2927" s="24">
        <f t="shared" si="273"/>
        <v>0.17975737500000005</v>
      </c>
      <c r="H2927" s="24">
        <f t="shared" si="274"/>
        <v>6.3074999999999997E-3</v>
      </c>
      <c r="I2927" s="24">
        <f t="shared" si="275"/>
        <v>0.15663487500000001</v>
      </c>
    </row>
    <row r="2928" spans="1:9" x14ac:dyDescent="0.25">
      <c r="A2928">
        <v>146.30000000000001</v>
      </c>
      <c r="B2928">
        <v>0.33200000000000002</v>
      </c>
      <c r="C2928">
        <v>0.32</v>
      </c>
      <c r="D2928">
        <f t="shared" si="270"/>
        <v>4.0000000000000036E-3</v>
      </c>
      <c r="E2928">
        <f t="shared" si="271"/>
        <v>0.21900000000000003</v>
      </c>
      <c r="F2928" s="24">
        <f t="shared" si="272"/>
        <v>-5.8860000000000049E-3</v>
      </c>
      <c r="G2928" s="24">
        <f t="shared" si="273"/>
        <v>0.15611305500000003</v>
      </c>
      <c r="H2928" s="24">
        <f t="shared" si="274"/>
        <v>7.6800000000000002E-3</v>
      </c>
      <c r="I2928" s="24">
        <f t="shared" si="275"/>
        <v>0.15790705500000002</v>
      </c>
    </row>
    <row r="2929" spans="1:9" x14ac:dyDescent="0.25">
      <c r="A2929">
        <v>146.35</v>
      </c>
      <c r="B2929">
        <v>0.34799999999999998</v>
      </c>
      <c r="C2929">
        <v>0.3</v>
      </c>
      <c r="D2929">
        <f t="shared" si="270"/>
        <v>-1.1999999999999955E-2</v>
      </c>
      <c r="E2929">
        <f t="shared" si="271"/>
        <v>0.20300000000000007</v>
      </c>
      <c r="F2929" s="24">
        <f t="shared" si="272"/>
        <v>1.7657999999999934E-2</v>
      </c>
      <c r="G2929" s="24">
        <f t="shared" si="273"/>
        <v>0.1341352950000001</v>
      </c>
      <c r="H2929" s="24">
        <f t="shared" si="274"/>
        <v>6.7499999999999999E-3</v>
      </c>
      <c r="I2929" s="24">
        <f t="shared" si="275"/>
        <v>0.15854329500000003</v>
      </c>
    </row>
    <row r="2930" spans="1:9" x14ac:dyDescent="0.25">
      <c r="A2930">
        <v>146.4</v>
      </c>
      <c r="B2930">
        <v>0.36199999999999999</v>
      </c>
      <c r="C2930">
        <v>0.26</v>
      </c>
      <c r="D2930">
        <f t="shared" si="270"/>
        <v>-2.5999999999999968E-2</v>
      </c>
      <c r="E2930">
        <f t="shared" si="271"/>
        <v>0.18900000000000006</v>
      </c>
      <c r="F2930" s="24">
        <f t="shared" si="272"/>
        <v>3.8258999999999953E-2</v>
      </c>
      <c r="G2930" s="24">
        <f t="shared" si="273"/>
        <v>0.11627185500000008</v>
      </c>
      <c r="H2930" s="24">
        <f t="shared" si="274"/>
        <v>5.0700000000000007E-3</v>
      </c>
      <c r="I2930" s="24">
        <f t="shared" si="275"/>
        <v>0.15960085500000001</v>
      </c>
    </row>
    <row r="2931" spans="1:9" x14ac:dyDescent="0.25">
      <c r="A2931">
        <v>146.44999999999999</v>
      </c>
      <c r="B2931">
        <v>0.374</v>
      </c>
      <c r="C2931">
        <v>0.19</v>
      </c>
      <c r="D2931">
        <f t="shared" si="270"/>
        <v>-3.7999999999999978E-2</v>
      </c>
      <c r="E2931">
        <f t="shared" si="271"/>
        <v>0.17700000000000005</v>
      </c>
      <c r="F2931" s="24">
        <f t="shared" si="272"/>
        <v>5.5916999999999974E-2</v>
      </c>
      <c r="G2931" s="24">
        <f t="shared" si="273"/>
        <v>0.10197589500000005</v>
      </c>
      <c r="H2931" s="24">
        <f t="shared" si="274"/>
        <v>2.7074999999999998E-3</v>
      </c>
      <c r="I2931" s="24">
        <f t="shared" si="275"/>
        <v>0.16060039500000003</v>
      </c>
    </row>
    <row r="2932" spans="1:9" x14ac:dyDescent="0.25">
      <c r="A2932">
        <v>146.5</v>
      </c>
      <c r="B2932">
        <v>0.38100000000000001</v>
      </c>
      <c r="C2932">
        <v>0.1</v>
      </c>
      <c r="D2932">
        <f t="shared" si="270"/>
        <v>-4.4999999999999984E-2</v>
      </c>
      <c r="E2932">
        <f t="shared" si="271"/>
        <v>0.17000000000000004</v>
      </c>
      <c r="F2932" s="24">
        <f t="shared" si="272"/>
        <v>6.6217499999999971E-2</v>
      </c>
      <c r="G2932" s="24">
        <f t="shared" si="273"/>
        <v>9.4069500000000042E-2</v>
      </c>
      <c r="H2932" s="24">
        <f t="shared" si="274"/>
        <v>7.5000000000000012E-4</v>
      </c>
      <c r="I2932" s="24">
        <f t="shared" si="275"/>
        <v>0.16103700000000001</v>
      </c>
    </row>
    <row r="2933" spans="1:9" x14ac:dyDescent="0.25">
      <c r="A2933">
        <v>146.55000000000001</v>
      </c>
      <c r="B2933">
        <v>0.38400000000000001</v>
      </c>
      <c r="C2933">
        <v>0</v>
      </c>
      <c r="D2933">
        <f t="shared" si="270"/>
        <v>-4.7999999999999987E-2</v>
      </c>
      <c r="E2933">
        <f t="shared" si="271"/>
        <v>0.16700000000000004</v>
      </c>
      <c r="F2933" s="24">
        <f t="shared" si="272"/>
        <v>7.0631999999999986E-2</v>
      </c>
      <c r="G2933" s="24">
        <f t="shared" si="273"/>
        <v>9.0778695000000034E-2</v>
      </c>
      <c r="H2933" s="24">
        <f t="shared" si="274"/>
        <v>0</v>
      </c>
      <c r="I2933" s="24">
        <f t="shared" si="275"/>
        <v>0.16141069500000002</v>
      </c>
    </row>
    <row r="2934" spans="1:9" x14ac:dyDescent="0.25">
      <c r="A2934">
        <v>146.6</v>
      </c>
      <c r="B2934">
        <v>0.38100000000000001</v>
      </c>
      <c r="C2934">
        <v>-0.1</v>
      </c>
      <c r="D2934">
        <f t="shared" si="270"/>
        <v>-4.4999999999999984E-2</v>
      </c>
      <c r="E2934">
        <f t="shared" si="271"/>
        <v>0.17000000000000004</v>
      </c>
      <c r="F2934" s="24">
        <f t="shared" si="272"/>
        <v>6.6217499999999971E-2</v>
      </c>
      <c r="G2934" s="24">
        <f t="shared" si="273"/>
        <v>9.4069500000000042E-2</v>
      </c>
      <c r="H2934" s="24">
        <f t="shared" si="274"/>
        <v>7.5000000000000012E-4</v>
      </c>
      <c r="I2934" s="24">
        <f t="shared" si="275"/>
        <v>0.16103700000000001</v>
      </c>
    </row>
    <row r="2935" spans="1:9" x14ac:dyDescent="0.25">
      <c r="A2935">
        <v>146.65</v>
      </c>
      <c r="B2935">
        <v>0.373</v>
      </c>
      <c r="C2935">
        <v>-0.19</v>
      </c>
      <c r="D2935">
        <f t="shared" si="270"/>
        <v>-3.6999999999999977E-2</v>
      </c>
      <c r="E2935">
        <f t="shared" si="271"/>
        <v>0.17800000000000005</v>
      </c>
      <c r="F2935" s="24">
        <f t="shared" si="272"/>
        <v>5.4445499999999973E-2</v>
      </c>
      <c r="G2935" s="24">
        <f t="shared" si="273"/>
        <v>0.10313142000000006</v>
      </c>
      <c r="H2935" s="24">
        <f t="shared" si="274"/>
        <v>2.7074999999999998E-3</v>
      </c>
      <c r="I2935" s="24">
        <f t="shared" si="275"/>
        <v>0.16028442000000004</v>
      </c>
    </row>
    <row r="2936" spans="1:9" x14ac:dyDescent="0.25">
      <c r="A2936">
        <v>146.69999999999999</v>
      </c>
      <c r="B2936">
        <v>0.36199999999999999</v>
      </c>
      <c r="C2936">
        <v>-0.26</v>
      </c>
      <c r="D2936">
        <f t="shared" si="270"/>
        <v>-2.5999999999999968E-2</v>
      </c>
      <c r="E2936">
        <f t="shared" si="271"/>
        <v>0.18900000000000006</v>
      </c>
      <c r="F2936" s="24">
        <f t="shared" si="272"/>
        <v>3.8258999999999953E-2</v>
      </c>
      <c r="G2936" s="24">
        <f t="shared" si="273"/>
        <v>0.11627185500000008</v>
      </c>
      <c r="H2936" s="24">
        <f t="shared" si="274"/>
        <v>5.0700000000000007E-3</v>
      </c>
      <c r="I2936" s="24">
        <f t="shared" si="275"/>
        <v>0.15960085500000001</v>
      </c>
    </row>
    <row r="2937" spans="1:9" x14ac:dyDescent="0.25">
      <c r="A2937">
        <v>146.75</v>
      </c>
      <c r="B2937">
        <v>0.34699999999999998</v>
      </c>
      <c r="C2937">
        <v>-0.3</v>
      </c>
      <c r="D2937">
        <f t="shared" si="270"/>
        <v>-1.0999999999999954E-2</v>
      </c>
      <c r="E2937">
        <f t="shared" si="271"/>
        <v>0.20400000000000007</v>
      </c>
      <c r="F2937" s="24">
        <f t="shared" si="272"/>
        <v>1.6186499999999934E-2</v>
      </c>
      <c r="G2937" s="24">
        <f t="shared" si="273"/>
        <v>0.13546008000000009</v>
      </c>
      <c r="H2937" s="24">
        <f t="shared" si="274"/>
        <v>6.7499999999999999E-3</v>
      </c>
      <c r="I2937" s="24">
        <f t="shared" si="275"/>
        <v>0.15839658000000004</v>
      </c>
    </row>
    <row r="2938" spans="1:9" x14ac:dyDescent="0.25">
      <c r="A2938">
        <v>146.80000000000001</v>
      </c>
      <c r="B2938">
        <v>0.33100000000000002</v>
      </c>
      <c r="C2938">
        <v>-0.32</v>
      </c>
      <c r="D2938">
        <f t="shared" si="270"/>
        <v>5.0000000000000044E-3</v>
      </c>
      <c r="E2938">
        <f t="shared" si="271"/>
        <v>0.22000000000000003</v>
      </c>
      <c r="F2938" s="24">
        <f t="shared" si="272"/>
        <v>-7.3575000000000073E-3</v>
      </c>
      <c r="G2938" s="24">
        <f t="shared" si="273"/>
        <v>0.15754200000000004</v>
      </c>
      <c r="H2938" s="24">
        <f t="shared" si="274"/>
        <v>7.6800000000000002E-3</v>
      </c>
      <c r="I2938" s="24">
        <f t="shared" si="275"/>
        <v>0.15786450000000002</v>
      </c>
    </row>
    <row r="2939" spans="1:9" x14ac:dyDescent="0.25">
      <c r="A2939">
        <v>146.85</v>
      </c>
      <c r="B2939">
        <v>0.315</v>
      </c>
      <c r="C2939">
        <v>-0.28999999999999998</v>
      </c>
      <c r="D2939">
        <f t="shared" si="270"/>
        <v>2.1000000000000019E-2</v>
      </c>
      <c r="E2939">
        <f t="shared" si="271"/>
        <v>0.23600000000000004</v>
      </c>
      <c r="F2939" s="24">
        <f t="shared" si="272"/>
        <v>-3.0901500000000026E-2</v>
      </c>
      <c r="G2939" s="24">
        <f t="shared" si="273"/>
        <v>0.18129048000000006</v>
      </c>
      <c r="H2939" s="24">
        <f t="shared" si="274"/>
        <v>6.3074999999999997E-3</v>
      </c>
      <c r="I2939" s="24">
        <f t="shared" si="275"/>
        <v>0.15669648000000003</v>
      </c>
    </row>
    <row r="2940" spans="1:9" x14ac:dyDescent="0.25">
      <c r="A2940">
        <v>146.9</v>
      </c>
      <c r="B2940">
        <v>0.30199999999999999</v>
      </c>
      <c r="C2940">
        <v>-0.23</v>
      </c>
      <c r="D2940">
        <f t="shared" si="270"/>
        <v>3.400000000000003E-2</v>
      </c>
      <c r="E2940">
        <f t="shared" si="271"/>
        <v>0.24900000000000005</v>
      </c>
      <c r="F2940" s="24">
        <f t="shared" si="272"/>
        <v>-5.0031000000000048E-2</v>
      </c>
      <c r="G2940" s="24">
        <f t="shared" si="273"/>
        <v>0.20181325500000008</v>
      </c>
      <c r="H2940" s="24">
        <f t="shared" si="274"/>
        <v>3.9674999999999997E-3</v>
      </c>
      <c r="I2940" s="24">
        <f t="shared" si="275"/>
        <v>0.15574975500000005</v>
      </c>
    </row>
    <row r="2941" spans="1:9" x14ac:dyDescent="0.25">
      <c r="A2941">
        <v>146.94999999999999</v>
      </c>
      <c r="B2941">
        <v>0.29199999999999998</v>
      </c>
      <c r="C2941">
        <v>-0.16</v>
      </c>
      <c r="D2941">
        <f t="shared" si="270"/>
        <v>4.4000000000000039E-2</v>
      </c>
      <c r="E2941">
        <f t="shared" si="271"/>
        <v>0.25900000000000006</v>
      </c>
      <c r="F2941" s="24">
        <f t="shared" si="272"/>
        <v>-6.4746000000000067E-2</v>
      </c>
      <c r="G2941" s="24">
        <f t="shared" si="273"/>
        <v>0.21834865500000009</v>
      </c>
      <c r="H2941" s="24">
        <f t="shared" si="274"/>
        <v>1.92E-3</v>
      </c>
      <c r="I2941" s="24">
        <f t="shared" si="275"/>
        <v>0.15552265500000004</v>
      </c>
    </row>
    <row r="2942" spans="1:9" x14ac:dyDescent="0.25">
      <c r="A2942">
        <v>147</v>
      </c>
      <c r="B2942">
        <v>0.28699999999999998</v>
      </c>
      <c r="C2942">
        <v>-0.06</v>
      </c>
      <c r="D2942">
        <f t="shared" si="270"/>
        <v>4.9000000000000044E-2</v>
      </c>
      <c r="E2942">
        <f t="shared" si="271"/>
        <v>0.26400000000000007</v>
      </c>
      <c r="F2942" s="24">
        <f t="shared" si="272"/>
        <v>-7.2103500000000056E-2</v>
      </c>
      <c r="G2942" s="24">
        <f t="shared" si="273"/>
        <v>0.22686048000000011</v>
      </c>
      <c r="H2942" s="24">
        <f t="shared" si="274"/>
        <v>2.7E-4</v>
      </c>
      <c r="I2942" s="24">
        <f t="shared" si="275"/>
        <v>0.15502698000000004</v>
      </c>
    </row>
    <row r="2943" spans="1:9" x14ac:dyDescent="0.25">
      <c r="A2943">
        <v>147.05000000000001</v>
      </c>
      <c r="B2943">
        <v>0.28599999999999998</v>
      </c>
      <c r="C2943">
        <v>0.04</v>
      </c>
      <c r="D2943">
        <f t="shared" si="270"/>
        <v>5.0000000000000044E-2</v>
      </c>
      <c r="E2943">
        <f t="shared" si="271"/>
        <v>0.26500000000000007</v>
      </c>
      <c r="F2943" s="24">
        <f t="shared" si="272"/>
        <v>-7.3575000000000071E-2</v>
      </c>
      <c r="G2943" s="24">
        <f t="shared" si="273"/>
        <v>0.22858237500000012</v>
      </c>
      <c r="H2943" s="24">
        <f t="shared" si="274"/>
        <v>1.2E-4</v>
      </c>
      <c r="I2943" s="24">
        <f t="shared" si="275"/>
        <v>0.15512737500000007</v>
      </c>
    </row>
    <row r="2944" spans="1:9" x14ac:dyDescent="0.25">
      <c r="A2944">
        <v>147.1</v>
      </c>
      <c r="B2944">
        <v>0.29099999999999998</v>
      </c>
      <c r="C2944">
        <v>0.14000000000000001</v>
      </c>
      <c r="D2944">
        <f t="shared" si="270"/>
        <v>4.500000000000004E-2</v>
      </c>
      <c r="E2944">
        <f t="shared" si="271"/>
        <v>0.26000000000000006</v>
      </c>
      <c r="F2944" s="24">
        <f t="shared" si="272"/>
        <v>-6.6217500000000068E-2</v>
      </c>
      <c r="G2944" s="24">
        <f t="shared" si="273"/>
        <v>0.22003800000000009</v>
      </c>
      <c r="H2944" s="24">
        <f t="shared" si="274"/>
        <v>1.4700000000000002E-3</v>
      </c>
      <c r="I2944" s="24">
        <f t="shared" si="275"/>
        <v>0.15529050000000003</v>
      </c>
    </row>
    <row r="2945" spans="1:9" x14ac:dyDescent="0.25">
      <c r="A2945">
        <v>147.15</v>
      </c>
      <c r="B2945">
        <v>0.3</v>
      </c>
      <c r="C2945">
        <v>0.22</v>
      </c>
      <c r="D2945">
        <f t="shared" si="270"/>
        <v>3.6000000000000032E-2</v>
      </c>
      <c r="E2945">
        <f t="shared" si="271"/>
        <v>0.25100000000000006</v>
      </c>
      <c r="F2945" s="24">
        <f t="shared" si="272"/>
        <v>-5.2974000000000049E-2</v>
      </c>
      <c r="G2945" s="24">
        <f t="shared" si="273"/>
        <v>0.20506825500000009</v>
      </c>
      <c r="H2945" s="24">
        <f t="shared" si="274"/>
        <v>3.6299999999999995E-3</v>
      </c>
      <c r="I2945" s="24">
        <f t="shared" si="275"/>
        <v>0.15572425500000003</v>
      </c>
    </row>
    <row r="2946" spans="1:9" x14ac:dyDescent="0.25">
      <c r="A2946">
        <v>147.19999999999999</v>
      </c>
      <c r="B2946">
        <v>0.313</v>
      </c>
      <c r="C2946">
        <v>0.28000000000000003</v>
      </c>
      <c r="D2946">
        <f t="shared" si="270"/>
        <v>2.300000000000002E-2</v>
      </c>
      <c r="E2946">
        <f t="shared" si="271"/>
        <v>0.23800000000000004</v>
      </c>
      <c r="F2946" s="24">
        <f t="shared" si="272"/>
        <v>-3.3844500000000034E-2</v>
      </c>
      <c r="G2946" s="24">
        <f t="shared" si="273"/>
        <v>0.18437622000000006</v>
      </c>
      <c r="H2946" s="24">
        <f t="shared" si="274"/>
        <v>5.8800000000000007E-3</v>
      </c>
      <c r="I2946" s="24">
        <f t="shared" si="275"/>
        <v>0.15641172000000003</v>
      </c>
    </row>
    <row r="2947" spans="1:9" x14ac:dyDescent="0.25">
      <c r="A2947">
        <v>147.25</v>
      </c>
      <c r="B2947">
        <v>0.32800000000000001</v>
      </c>
      <c r="C2947">
        <v>0.31</v>
      </c>
      <c r="D2947">
        <f t="shared" ref="D2947:D3010" si="276">springEq - B2947</f>
        <v>8.0000000000000071E-3</v>
      </c>
      <c r="E2947">
        <f t="shared" ref="E2947:E3010" si="277">springNs - B2947</f>
        <v>0.22300000000000003</v>
      </c>
      <c r="F2947" s="24">
        <f t="shared" ref="F2947:F3010" si="278">D2947*massPrev*gravity</f>
        <v>-1.177200000000001E-2</v>
      </c>
      <c r="G2947" s="24">
        <f t="shared" ref="G2947:G3010" si="279">POWER(E2947,2)*0.5*springConst</f>
        <v>0.16186789500000004</v>
      </c>
      <c r="H2947" s="24">
        <f t="shared" ref="H2947:H3010" si="280">POWER(C2947,2)*0.5*massPrev</f>
        <v>7.2075000000000004E-3</v>
      </c>
      <c r="I2947" s="24">
        <f t="shared" si="275"/>
        <v>0.15730339500000004</v>
      </c>
    </row>
    <row r="2948" spans="1:9" x14ac:dyDescent="0.25">
      <c r="A2948">
        <v>147.30000000000001</v>
      </c>
      <c r="B2948">
        <v>0.34399999999999997</v>
      </c>
      <c r="C2948">
        <v>0.31</v>
      </c>
      <c r="D2948">
        <f t="shared" si="276"/>
        <v>-7.9999999999999516E-3</v>
      </c>
      <c r="E2948">
        <f t="shared" si="277"/>
        <v>0.20700000000000007</v>
      </c>
      <c r="F2948" s="24">
        <f t="shared" si="278"/>
        <v>1.177199999999993E-2</v>
      </c>
      <c r="G2948" s="24">
        <f t="shared" si="279"/>
        <v>0.13947349500000011</v>
      </c>
      <c r="H2948" s="24">
        <f t="shared" si="280"/>
        <v>7.2075000000000004E-3</v>
      </c>
      <c r="I2948" s="24">
        <f t="shared" ref="I2948:I3011" si="281">F2948+G2948+H2948</f>
        <v>0.15845299500000004</v>
      </c>
    </row>
    <row r="2949" spans="1:9" x14ac:dyDescent="0.25">
      <c r="A2949">
        <v>147.35</v>
      </c>
      <c r="B2949">
        <v>0.35899999999999999</v>
      </c>
      <c r="C2949">
        <v>0.27</v>
      </c>
      <c r="D2949">
        <f t="shared" si="276"/>
        <v>-2.2999999999999965E-2</v>
      </c>
      <c r="E2949">
        <f t="shared" si="277"/>
        <v>0.19200000000000006</v>
      </c>
      <c r="F2949" s="24">
        <f t="shared" si="278"/>
        <v>3.3844499999999951E-2</v>
      </c>
      <c r="G2949" s="24">
        <f t="shared" si="279"/>
        <v>0.11999232000000007</v>
      </c>
      <c r="H2949" s="24">
        <f t="shared" si="280"/>
        <v>5.4675000000000001E-3</v>
      </c>
      <c r="I2949" s="24">
        <f t="shared" si="281"/>
        <v>0.15930432</v>
      </c>
    </row>
    <row r="2950" spans="1:9" x14ac:dyDescent="0.25">
      <c r="A2950">
        <v>147.4</v>
      </c>
      <c r="B2950">
        <v>0.371</v>
      </c>
      <c r="C2950">
        <v>0.21</v>
      </c>
      <c r="D2950">
        <f t="shared" si="276"/>
        <v>-3.4999999999999976E-2</v>
      </c>
      <c r="E2950">
        <f t="shared" si="277"/>
        <v>0.18000000000000005</v>
      </c>
      <c r="F2950" s="24">
        <f t="shared" si="278"/>
        <v>5.1502499999999965E-2</v>
      </c>
      <c r="G2950" s="24">
        <f t="shared" si="279"/>
        <v>0.10546200000000006</v>
      </c>
      <c r="H2950" s="24">
        <f t="shared" si="280"/>
        <v>3.3074999999999992E-3</v>
      </c>
      <c r="I2950" s="24">
        <f t="shared" si="281"/>
        <v>0.160272</v>
      </c>
    </row>
    <row r="2951" spans="1:9" x14ac:dyDescent="0.25">
      <c r="A2951">
        <v>147.44999999999999</v>
      </c>
      <c r="B2951">
        <v>0.38</v>
      </c>
      <c r="C2951">
        <v>0.12</v>
      </c>
      <c r="D2951">
        <f t="shared" si="276"/>
        <v>-4.3999999999999984E-2</v>
      </c>
      <c r="E2951">
        <f t="shared" si="277"/>
        <v>0.17100000000000004</v>
      </c>
      <c r="F2951" s="24">
        <f t="shared" si="278"/>
        <v>6.4745999999999984E-2</v>
      </c>
      <c r="G2951" s="24">
        <f t="shared" si="279"/>
        <v>9.5179455000000038E-2</v>
      </c>
      <c r="H2951" s="24">
        <f t="shared" si="280"/>
        <v>1.08E-3</v>
      </c>
      <c r="I2951" s="24">
        <f t="shared" si="281"/>
        <v>0.16100545500000002</v>
      </c>
    </row>
    <row r="2952" spans="1:9" x14ac:dyDescent="0.25">
      <c r="A2952">
        <v>147.5</v>
      </c>
      <c r="B2952">
        <v>0.38300000000000001</v>
      </c>
      <c r="C2952">
        <v>0.02</v>
      </c>
      <c r="D2952">
        <f t="shared" si="276"/>
        <v>-4.6999999999999986E-2</v>
      </c>
      <c r="E2952">
        <f t="shared" si="277"/>
        <v>0.16800000000000004</v>
      </c>
      <c r="F2952" s="24">
        <f t="shared" si="278"/>
        <v>6.9160499999999972E-2</v>
      </c>
      <c r="G2952" s="24">
        <f t="shared" si="279"/>
        <v>9.186912000000004E-2</v>
      </c>
      <c r="H2952" s="24">
        <f t="shared" si="280"/>
        <v>3.0000000000000001E-5</v>
      </c>
      <c r="I2952" s="24">
        <f t="shared" si="281"/>
        <v>0.16105962000000001</v>
      </c>
    </row>
    <row r="2953" spans="1:9" x14ac:dyDescent="0.25">
      <c r="A2953">
        <v>147.55000000000001</v>
      </c>
      <c r="B2953">
        <v>0.38200000000000001</v>
      </c>
      <c r="C2953">
        <v>-0.08</v>
      </c>
      <c r="D2953">
        <f t="shared" si="276"/>
        <v>-4.5999999999999985E-2</v>
      </c>
      <c r="E2953">
        <f t="shared" si="277"/>
        <v>0.16900000000000004</v>
      </c>
      <c r="F2953" s="24">
        <f t="shared" si="278"/>
        <v>6.7688999999999971E-2</v>
      </c>
      <c r="G2953" s="24">
        <f t="shared" si="279"/>
        <v>9.2966055000000047E-2</v>
      </c>
      <c r="H2953" s="24">
        <f t="shared" si="280"/>
        <v>4.8000000000000001E-4</v>
      </c>
      <c r="I2953" s="24">
        <f t="shared" si="281"/>
        <v>0.16113505500000003</v>
      </c>
    </row>
    <row r="2954" spans="1:9" x14ac:dyDescent="0.25">
      <c r="A2954">
        <v>147.6</v>
      </c>
      <c r="B2954">
        <v>0.375</v>
      </c>
      <c r="C2954">
        <v>-0.18</v>
      </c>
      <c r="D2954">
        <f t="shared" si="276"/>
        <v>-3.8999999999999979E-2</v>
      </c>
      <c r="E2954">
        <f t="shared" si="277"/>
        <v>0.17600000000000005</v>
      </c>
      <c r="F2954" s="24">
        <f t="shared" si="278"/>
        <v>5.7388499999999967E-2</v>
      </c>
      <c r="G2954" s="24">
        <f t="shared" si="279"/>
        <v>0.10082688000000005</v>
      </c>
      <c r="H2954" s="24">
        <f t="shared" si="280"/>
        <v>2.4299999999999999E-3</v>
      </c>
      <c r="I2954" s="24">
        <f t="shared" si="281"/>
        <v>0.16064538</v>
      </c>
    </row>
    <row r="2955" spans="1:9" x14ac:dyDescent="0.25">
      <c r="A2955">
        <v>147.65</v>
      </c>
      <c r="B2955">
        <v>0.36399999999999999</v>
      </c>
      <c r="C2955">
        <v>-0.25</v>
      </c>
      <c r="D2955">
        <f t="shared" si="276"/>
        <v>-2.7999999999999969E-2</v>
      </c>
      <c r="E2955">
        <f t="shared" si="277"/>
        <v>0.18700000000000006</v>
      </c>
      <c r="F2955" s="24">
        <f t="shared" si="278"/>
        <v>4.1201999999999954E-2</v>
      </c>
      <c r="G2955" s="24">
        <f t="shared" si="279"/>
        <v>0.11382409500000007</v>
      </c>
      <c r="H2955" s="24">
        <f t="shared" si="280"/>
        <v>4.6874999999999998E-3</v>
      </c>
      <c r="I2955" s="24">
        <f t="shared" si="281"/>
        <v>0.15971359500000004</v>
      </c>
    </row>
    <row r="2956" spans="1:9" x14ac:dyDescent="0.25">
      <c r="A2956">
        <v>147.69999999999999</v>
      </c>
      <c r="B2956">
        <v>0.35</v>
      </c>
      <c r="C2956">
        <v>-0.3</v>
      </c>
      <c r="D2956">
        <f t="shared" si="276"/>
        <v>-1.3999999999999957E-2</v>
      </c>
      <c r="E2956">
        <f t="shared" si="277"/>
        <v>0.20100000000000007</v>
      </c>
      <c r="F2956" s="24">
        <f t="shared" si="278"/>
        <v>2.0600999999999935E-2</v>
      </c>
      <c r="G2956" s="24">
        <f t="shared" si="279"/>
        <v>0.13150525500000007</v>
      </c>
      <c r="H2956" s="24">
        <f t="shared" si="280"/>
        <v>6.7499999999999999E-3</v>
      </c>
      <c r="I2956" s="24">
        <f t="shared" si="281"/>
        <v>0.158856255</v>
      </c>
    </row>
    <row r="2957" spans="1:9" x14ac:dyDescent="0.25">
      <c r="A2957">
        <v>147.75</v>
      </c>
      <c r="B2957">
        <v>0.33400000000000002</v>
      </c>
      <c r="C2957">
        <v>-0.31</v>
      </c>
      <c r="D2957">
        <f t="shared" si="276"/>
        <v>2.0000000000000018E-3</v>
      </c>
      <c r="E2957">
        <f t="shared" si="277"/>
        <v>0.21700000000000003</v>
      </c>
      <c r="F2957" s="24">
        <f t="shared" si="278"/>
        <v>-2.9430000000000025E-3</v>
      </c>
      <c r="G2957" s="24">
        <f t="shared" si="279"/>
        <v>0.15327469500000004</v>
      </c>
      <c r="H2957" s="24">
        <f t="shared" si="280"/>
        <v>7.2075000000000004E-3</v>
      </c>
      <c r="I2957" s="24">
        <f t="shared" si="281"/>
        <v>0.15753919500000005</v>
      </c>
    </row>
    <row r="2958" spans="1:9" x14ac:dyDescent="0.25">
      <c r="A2958">
        <v>147.80000000000001</v>
      </c>
      <c r="B2958">
        <v>0.31900000000000001</v>
      </c>
      <c r="C2958">
        <v>-0.28999999999999998</v>
      </c>
      <c r="D2958">
        <f t="shared" si="276"/>
        <v>1.7000000000000015E-2</v>
      </c>
      <c r="E2958">
        <f t="shared" si="277"/>
        <v>0.23200000000000004</v>
      </c>
      <c r="F2958" s="24">
        <f t="shared" si="278"/>
        <v>-2.5015500000000024E-2</v>
      </c>
      <c r="G2958" s="24">
        <f t="shared" si="279"/>
        <v>0.17519712000000004</v>
      </c>
      <c r="H2958" s="24">
        <f t="shared" si="280"/>
        <v>6.3074999999999997E-3</v>
      </c>
      <c r="I2958" s="24">
        <f t="shared" si="281"/>
        <v>0.15648912000000001</v>
      </c>
    </row>
    <row r="2959" spans="1:9" x14ac:dyDescent="0.25">
      <c r="A2959">
        <v>147.85</v>
      </c>
      <c r="B2959">
        <v>0.30499999999999999</v>
      </c>
      <c r="C2959">
        <v>-0.24</v>
      </c>
      <c r="D2959">
        <f t="shared" si="276"/>
        <v>3.1000000000000028E-2</v>
      </c>
      <c r="E2959">
        <f t="shared" si="277"/>
        <v>0.24600000000000005</v>
      </c>
      <c r="F2959" s="24">
        <f t="shared" si="278"/>
        <v>-4.5616500000000039E-2</v>
      </c>
      <c r="G2959" s="24">
        <f t="shared" si="279"/>
        <v>0.1969795800000001</v>
      </c>
      <c r="H2959" s="24">
        <f t="shared" si="280"/>
        <v>4.3200000000000001E-3</v>
      </c>
      <c r="I2959" s="24">
        <f t="shared" si="281"/>
        <v>0.15568308000000006</v>
      </c>
    </row>
    <row r="2960" spans="1:9" x14ac:dyDescent="0.25">
      <c r="A2960">
        <v>147.9</v>
      </c>
      <c r="B2960">
        <v>0.29399999999999998</v>
      </c>
      <c r="C2960">
        <v>-0.17</v>
      </c>
      <c r="D2960">
        <f t="shared" si="276"/>
        <v>4.2000000000000037E-2</v>
      </c>
      <c r="E2960">
        <f t="shared" si="277"/>
        <v>0.25700000000000006</v>
      </c>
      <c r="F2960" s="24">
        <f t="shared" si="278"/>
        <v>-6.1803000000000052E-2</v>
      </c>
      <c r="G2960" s="24">
        <f t="shared" si="279"/>
        <v>0.21498949500000011</v>
      </c>
      <c r="H2960" s="24">
        <f t="shared" si="280"/>
        <v>2.1675000000000002E-3</v>
      </c>
      <c r="I2960" s="24">
        <f t="shared" si="281"/>
        <v>0.15535399500000005</v>
      </c>
    </row>
    <row r="2961" spans="1:9" x14ac:dyDescent="0.25">
      <c r="A2961">
        <v>147.94999999999999</v>
      </c>
      <c r="B2961">
        <v>0.28799999999999998</v>
      </c>
      <c r="C2961">
        <v>-0.08</v>
      </c>
      <c r="D2961">
        <f t="shared" si="276"/>
        <v>4.8000000000000043E-2</v>
      </c>
      <c r="E2961">
        <f t="shared" si="277"/>
        <v>0.26300000000000007</v>
      </c>
      <c r="F2961" s="24">
        <f t="shared" si="278"/>
        <v>-7.0632000000000056E-2</v>
      </c>
      <c r="G2961" s="24">
        <f t="shared" si="279"/>
        <v>0.2251450950000001</v>
      </c>
      <c r="H2961" s="24">
        <f t="shared" si="280"/>
        <v>4.8000000000000001E-4</v>
      </c>
      <c r="I2961" s="24">
        <f t="shared" si="281"/>
        <v>0.15499309500000005</v>
      </c>
    </row>
    <row r="2962" spans="1:9" x14ac:dyDescent="0.25">
      <c r="A2962">
        <v>148</v>
      </c>
      <c r="B2962">
        <v>0.28599999999999998</v>
      </c>
      <c r="C2962">
        <v>0.02</v>
      </c>
      <c r="D2962">
        <f t="shared" si="276"/>
        <v>5.0000000000000044E-2</v>
      </c>
      <c r="E2962">
        <f t="shared" si="277"/>
        <v>0.26500000000000007</v>
      </c>
      <c r="F2962" s="24">
        <f t="shared" si="278"/>
        <v>-7.3575000000000071E-2</v>
      </c>
      <c r="G2962" s="24">
        <f t="shared" si="279"/>
        <v>0.22858237500000012</v>
      </c>
      <c r="H2962" s="24">
        <f t="shared" si="280"/>
        <v>3.0000000000000001E-5</v>
      </c>
      <c r="I2962" s="24">
        <f t="shared" si="281"/>
        <v>0.15503737500000006</v>
      </c>
    </row>
    <row r="2963" spans="1:9" x14ac:dyDescent="0.25">
      <c r="A2963">
        <v>148.05000000000001</v>
      </c>
      <c r="B2963">
        <v>0.28999999999999998</v>
      </c>
      <c r="C2963">
        <v>0.12</v>
      </c>
      <c r="D2963">
        <f t="shared" si="276"/>
        <v>4.6000000000000041E-2</v>
      </c>
      <c r="E2963">
        <f t="shared" si="277"/>
        <v>0.26100000000000007</v>
      </c>
      <c r="F2963" s="24">
        <f t="shared" si="278"/>
        <v>-6.7689000000000069E-2</v>
      </c>
      <c r="G2963" s="24">
        <f t="shared" si="279"/>
        <v>0.22173385500000009</v>
      </c>
      <c r="H2963" s="24">
        <f t="shared" si="280"/>
        <v>1.08E-3</v>
      </c>
      <c r="I2963" s="24">
        <f t="shared" si="281"/>
        <v>0.15512485500000003</v>
      </c>
    </row>
    <row r="2964" spans="1:9" x14ac:dyDescent="0.25">
      <c r="A2964">
        <v>148.1</v>
      </c>
      <c r="B2964">
        <v>0.29799999999999999</v>
      </c>
      <c r="C2964">
        <v>0.21</v>
      </c>
      <c r="D2964">
        <f t="shared" si="276"/>
        <v>3.8000000000000034E-2</v>
      </c>
      <c r="E2964">
        <f t="shared" si="277"/>
        <v>0.25300000000000006</v>
      </c>
      <c r="F2964" s="24">
        <f t="shared" si="278"/>
        <v>-5.591700000000005E-2</v>
      </c>
      <c r="G2964" s="24">
        <f t="shared" si="279"/>
        <v>0.20834929500000007</v>
      </c>
      <c r="H2964" s="24">
        <f t="shared" si="280"/>
        <v>3.3074999999999992E-3</v>
      </c>
      <c r="I2964" s="24">
        <f t="shared" si="281"/>
        <v>0.15573979500000001</v>
      </c>
    </row>
    <row r="2965" spans="1:9" x14ac:dyDescent="0.25">
      <c r="A2965">
        <v>148.15</v>
      </c>
      <c r="B2965">
        <v>0.31</v>
      </c>
      <c r="C2965">
        <v>0.27</v>
      </c>
      <c r="D2965">
        <f t="shared" si="276"/>
        <v>2.6000000000000023E-2</v>
      </c>
      <c r="E2965">
        <f t="shared" si="277"/>
        <v>0.24100000000000005</v>
      </c>
      <c r="F2965" s="24">
        <f t="shared" si="278"/>
        <v>-3.8259000000000036E-2</v>
      </c>
      <c r="G2965" s="24">
        <f t="shared" si="279"/>
        <v>0.18905365500000007</v>
      </c>
      <c r="H2965" s="24">
        <f t="shared" si="280"/>
        <v>5.4675000000000001E-3</v>
      </c>
      <c r="I2965" s="24">
        <f t="shared" si="281"/>
        <v>0.15626215500000001</v>
      </c>
    </row>
    <row r="2966" spans="1:9" x14ac:dyDescent="0.25">
      <c r="A2966">
        <v>148.19999999999999</v>
      </c>
      <c r="B2966">
        <v>0.32500000000000001</v>
      </c>
      <c r="C2966">
        <v>0.31</v>
      </c>
      <c r="D2966">
        <f t="shared" si="276"/>
        <v>1.100000000000001E-2</v>
      </c>
      <c r="E2966">
        <f t="shared" si="277"/>
        <v>0.22600000000000003</v>
      </c>
      <c r="F2966" s="24">
        <f t="shared" si="278"/>
        <v>-1.6186500000000017E-2</v>
      </c>
      <c r="G2966" s="24">
        <f t="shared" si="279"/>
        <v>0.16625238000000006</v>
      </c>
      <c r="H2966" s="24">
        <f t="shared" si="280"/>
        <v>7.2075000000000004E-3</v>
      </c>
      <c r="I2966" s="24">
        <f t="shared" si="281"/>
        <v>0.15727338000000005</v>
      </c>
    </row>
    <row r="2967" spans="1:9" x14ac:dyDescent="0.25">
      <c r="A2967">
        <v>148.25</v>
      </c>
      <c r="B2967">
        <v>0.34100000000000003</v>
      </c>
      <c r="C2967">
        <v>0.31</v>
      </c>
      <c r="D2967">
        <f t="shared" si="276"/>
        <v>-5.0000000000000044E-3</v>
      </c>
      <c r="E2967">
        <f t="shared" si="277"/>
        <v>0.21000000000000002</v>
      </c>
      <c r="F2967" s="24">
        <f t="shared" si="278"/>
        <v>7.3575000000000073E-3</v>
      </c>
      <c r="G2967" s="24">
        <f t="shared" si="279"/>
        <v>0.14354550000000002</v>
      </c>
      <c r="H2967" s="24">
        <f t="shared" si="280"/>
        <v>7.2075000000000004E-3</v>
      </c>
      <c r="I2967" s="24">
        <f t="shared" si="281"/>
        <v>0.15811050000000004</v>
      </c>
    </row>
    <row r="2968" spans="1:9" x14ac:dyDescent="0.25">
      <c r="A2968">
        <v>148.30000000000001</v>
      </c>
      <c r="B2968">
        <v>0.35599999999999998</v>
      </c>
      <c r="C2968">
        <v>0.28000000000000003</v>
      </c>
      <c r="D2968">
        <f t="shared" si="276"/>
        <v>-1.9999999999999962E-2</v>
      </c>
      <c r="E2968">
        <f t="shared" si="277"/>
        <v>0.19500000000000006</v>
      </c>
      <c r="F2968" s="24">
        <f t="shared" si="278"/>
        <v>2.9429999999999946E-2</v>
      </c>
      <c r="G2968" s="24">
        <f t="shared" si="279"/>
        <v>0.12377137500000007</v>
      </c>
      <c r="H2968" s="24">
        <f t="shared" si="280"/>
        <v>5.8800000000000007E-3</v>
      </c>
      <c r="I2968" s="24">
        <f t="shared" si="281"/>
        <v>0.15908137500000002</v>
      </c>
    </row>
    <row r="2969" spans="1:9" x14ac:dyDescent="0.25">
      <c r="A2969">
        <v>148.35</v>
      </c>
      <c r="B2969">
        <v>0.36899999999999999</v>
      </c>
      <c r="C2969">
        <v>0.22</v>
      </c>
      <c r="D2969">
        <f t="shared" si="276"/>
        <v>-3.2999999999999974E-2</v>
      </c>
      <c r="E2969">
        <f t="shared" si="277"/>
        <v>0.18200000000000005</v>
      </c>
      <c r="F2969" s="24">
        <f t="shared" si="278"/>
        <v>4.8559499999999964E-2</v>
      </c>
      <c r="G2969" s="24">
        <f t="shared" si="279"/>
        <v>0.10781862000000007</v>
      </c>
      <c r="H2969" s="24">
        <f t="shared" si="280"/>
        <v>3.6299999999999995E-3</v>
      </c>
      <c r="I2969" s="24">
        <f t="shared" si="281"/>
        <v>0.16000812000000003</v>
      </c>
    </row>
    <row r="2970" spans="1:9" x14ac:dyDescent="0.25">
      <c r="A2970">
        <v>148.4</v>
      </c>
      <c r="B2970">
        <v>0.378</v>
      </c>
      <c r="C2970">
        <v>0.13</v>
      </c>
      <c r="D2970">
        <f t="shared" si="276"/>
        <v>-4.1999999999999982E-2</v>
      </c>
      <c r="E2970">
        <f t="shared" si="277"/>
        <v>0.17300000000000004</v>
      </c>
      <c r="F2970" s="24">
        <f t="shared" si="278"/>
        <v>6.1802999999999976E-2</v>
      </c>
      <c r="G2970" s="24">
        <f t="shared" si="279"/>
        <v>9.7418895000000047E-2</v>
      </c>
      <c r="H2970" s="24">
        <f t="shared" si="280"/>
        <v>1.2675000000000002E-3</v>
      </c>
      <c r="I2970" s="24">
        <f t="shared" si="281"/>
        <v>0.16048939500000003</v>
      </c>
    </row>
    <row r="2971" spans="1:9" x14ac:dyDescent="0.25">
      <c r="A2971">
        <v>148.44999999999999</v>
      </c>
      <c r="B2971">
        <v>0.38200000000000001</v>
      </c>
      <c r="C2971">
        <v>0.04</v>
      </c>
      <c r="D2971">
        <f t="shared" si="276"/>
        <v>-4.5999999999999985E-2</v>
      </c>
      <c r="E2971">
        <f t="shared" si="277"/>
        <v>0.16900000000000004</v>
      </c>
      <c r="F2971" s="24">
        <f t="shared" si="278"/>
        <v>6.7688999999999971E-2</v>
      </c>
      <c r="G2971" s="24">
        <f t="shared" si="279"/>
        <v>9.2966055000000047E-2</v>
      </c>
      <c r="H2971" s="24">
        <f t="shared" si="280"/>
        <v>1.2E-4</v>
      </c>
      <c r="I2971" s="24">
        <f t="shared" si="281"/>
        <v>0.16077505500000003</v>
      </c>
    </row>
    <row r="2972" spans="1:9" x14ac:dyDescent="0.25">
      <c r="A2972">
        <v>148.5</v>
      </c>
      <c r="B2972">
        <v>0.38200000000000001</v>
      </c>
      <c r="C2972">
        <v>-0.06</v>
      </c>
      <c r="D2972">
        <f t="shared" si="276"/>
        <v>-4.5999999999999985E-2</v>
      </c>
      <c r="E2972">
        <f t="shared" si="277"/>
        <v>0.16900000000000004</v>
      </c>
      <c r="F2972" s="24">
        <f t="shared" si="278"/>
        <v>6.7688999999999971E-2</v>
      </c>
      <c r="G2972" s="24">
        <f t="shared" si="279"/>
        <v>9.2966055000000047E-2</v>
      </c>
      <c r="H2972" s="24">
        <f t="shared" si="280"/>
        <v>2.7E-4</v>
      </c>
      <c r="I2972" s="24">
        <f t="shared" si="281"/>
        <v>0.16092505500000001</v>
      </c>
    </row>
    <row r="2973" spans="1:9" x14ac:dyDescent="0.25">
      <c r="A2973">
        <v>148.55000000000001</v>
      </c>
      <c r="B2973">
        <v>0.376</v>
      </c>
      <c r="C2973">
        <v>-0.16</v>
      </c>
      <c r="D2973">
        <f t="shared" si="276"/>
        <v>-3.999999999999998E-2</v>
      </c>
      <c r="E2973">
        <f t="shared" si="277"/>
        <v>0.17500000000000004</v>
      </c>
      <c r="F2973" s="24">
        <f t="shared" si="278"/>
        <v>5.8859999999999968E-2</v>
      </c>
      <c r="G2973" s="24">
        <f t="shared" si="279"/>
        <v>9.9684375000000047E-2</v>
      </c>
      <c r="H2973" s="24">
        <f t="shared" si="280"/>
        <v>1.92E-3</v>
      </c>
      <c r="I2973" s="24">
        <f t="shared" si="281"/>
        <v>0.16046437500000002</v>
      </c>
    </row>
    <row r="2974" spans="1:9" x14ac:dyDescent="0.25">
      <c r="A2974">
        <v>148.6</v>
      </c>
      <c r="B2974">
        <v>0.36599999999999999</v>
      </c>
      <c r="C2974">
        <v>-0.23</v>
      </c>
      <c r="D2974">
        <f t="shared" si="276"/>
        <v>-2.9999999999999971E-2</v>
      </c>
      <c r="E2974">
        <f t="shared" si="277"/>
        <v>0.18500000000000005</v>
      </c>
      <c r="F2974" s="24">
        <f t="shared" si="278"/>
        <v>4.4144999999999955E-2</v>
      </c>
      <c r="G2974" s="24">
        <f t="shared" si="279"/>
        <v>0.11140237500000005</v>
      </c>
      <c r="H2974" s="24">
        <f t="shared" si="280"/>
        <v>3.9674999999999997E-3</v>
      </c>
      <c r="I2974" s="24">
        <f t="shared" si="281"/>
        <v>0.15951487500000003</v>
      </c>
    </row>
    <row r="2975" spans="1:9" x14ac:dyDescent="0.25">
      <c r="A2975">
        <v>148.65</v>
      </c>
      <c r="B2975">
        <v>0.35299999999999998</v>
      </c>
      <c r="C2975">
        <v>-0.28999999999999998</v>
      </c>
      <c r="D2975">
        <f t="shared" si="276"/>
        <v>-1.699999999999996E-2</v>
      </c>
      <c r="E2975">
        <f t="shared" si="277"/>
        <v>0.19800000000000006</v>
      </c>
      <c r="F2975" s="24">
        <f t="shared" si="278"/>
        <v>2.5015499999999941E-2</v>
      </c>
      <c r="G2975" s="24">
        <f t="shared" si="279"/>
        <v>0.12760902000000007</v>
      </c>
      <c r="H2975" s="24">
        <f t="shared" si="280"/>
        <v>6.3074999999999997E-3</v>
      </c>
      <c r="I2975" s="24">
        <f t="shared" si="281"/>
        <v>0.15893202000000001</v>
      </c>
    </row>
    <row r="2976" spans="1:9" x14ac:dyDescent="0.25">
      <c r="A2976">
        <v>148.69999999999999</v>
      </c>
      <c r="B2976">
        <v>0.33800000000000002</v>
      </c>
      <c r="C2976">
        <v>-0.31</v>
      </c>
      <c r="D2976">
        <f t="shared" si="276"/>
        <v>-2.0000000000000018E-3</v>
      </c>
      <c r="E2976">
        <f t="shared" si="277"/>
        <v>0.21300000000000002</v>
      </c>
      <c r="F2976" s="24">
        <f t="shared" si="278"/>
        <v>2.9430000000000025E-3</v>
      </c>
      <c r="G2976" s="24">
        <f t="shared" si="279"/>
        <v>0.14767609500000001</v>
      </c>
      <c r="H2976" s="24">
        <f t="shared" si="280"/>
        <v>7.2075000000000004E-3</v>
      </c>
      <c r="I2976" s="24">
        <f t="shared" si="281"/>
        <v>0.15782659500000001</v>
      </c>
    </row>
    <row r="2977" spans="1:9" x14ac:dyDescent="0.25">
      <c r="A2977">
        <v>148.75</v>
      </c>
      <c r="B2977">
        <v>0.32200000000000001</v>
      </c>
      <c r="C2977">
        <v>-0.3</v>
      </c>
      <c r="D2977">
        <f t="shared" si="276"/>
        <v>1.4000000000000012E-2</v>
      </c>
      <c r="E2977">
        <f t="shared" si="277"/>
        <v>0.22900000000000004</v>
      </c>
      <c r="F2977" s="24">
        <f t="shared" si="278"/>
        <v>-2.0601000000000015E-2</v>
      </c>
      <c r="G2977" s="24">
        <f t="shared" si="279"/>
        <v>0.17069545500000005</v>
      </c>
      <c r="H2977" s="24">
        <f t="shared" si="280"/>
        <v>6.7499999999999999E-3</v>
      </c>
      <c r="I2977" s="24">
        <f t="shared" si="281"/>
        <v>0.15684445500000005</v>
      </c>
    </row>
    <row r="2978" spans="1:9" x14ac:dyDescent="0.25">
      <c r="A2978">
        <v>148.80000000000001</v>
      </c>
      <c r="B2978">
        <v>0.308</v>
      </c>
      <c r="C2978">
        <v>-0.26</v>
      </c>
      <c r="D2978">
        <f t="shared" si="276"/>
        <v>2.8000000000000025E-2</v>
      </c>
      <c r="E2978">
        <f t="shared" si="277"/>
        <v>0.24300000000000005</v>
      </c>
      <c r="F2978" s="24">
        <f t="shared" si="278"/>
        <v>-4.120200000000003E-2</v>
      </c>
      <c r="G2978" s="24">
        <f t="shared" si="279"/>
        <v>0.19220449500000009</v>
      </c>
      <c r="H2978" s="24">
        <f t="shared" si="280"/>
        <v>5.0700000000000007E-3</v>
      </c>
      <c r="I2978" s="24">
        <f t="shared" si="281"/>
        <v>0.15607249500000006</v>
      </c>
    </row>
    <row r="2979" spans="1:9" x14ac:dyDescent="0.25">
      <c r="A2979">
        <v>148.85</v>
      </c>
      <c r="B2979">
        <v>0.29599999999999999</v>
      </c>
      <c r="C2979">
        <v>-0.19</v>
      </c>
      <c r="D2979">
        <f t="shared" si="276"/>
        <v>4.0000000000000036E-2</v>
      </c>
      <c r="E2979">
        <f t="shared" si="277"/>
        <v>0.25500000000000006</v>
      </c>
      <c r="F2979" s="24">
        <f t="shared" si="278"/>
        <v>-5.8860000000000058E-2</v>
      </c>
      <c r="G2979" s="24">
        <f t="shared" si="279"/>
        <v>0.21165637500000009</v>
      </c>
      <c r="H2979" s="24">
        <f t="shared" si="280"/>
        <v>2.7074999999999998E-3</v>
      </c>
      <c r="I2979" s="24">
        <f t="shared" si="281"/>
        <v>0.15550387500000004</v>
      </c>
    </row>
    <row r="2980" spans="1:9" x14ac:dyDescent="0.25">
      <c r="A2980">
        <v>148.9</v>
      </c>
      <c r="B2980">
        <v>0.28899999999999998</v>
      </c>
      <c r="C2980">
        <v>-0.1</v>
      </c>
      <c r="D2980">
        <f t="shared" si="276"/>
        <v>4.7000000000000042E-2</v>
      </c>
      <c r="E2980">
        <f t="shared" si="277"/>
        <v>0.26200000000000007</v>
      </c>
      <c r="F2980" s="24">
        <f t="shared" si="278"/>
        <v>-6.9160500000000055E-2</v>
      </c>
      <c r="G2980" s="24">
        <f t="shared" si="279"/>
        <v>0.22343622000000013</v>
      </c>
      <c r="H2980" s="24">
        <f t="shared" si="280"/>
        <v>7.5000000000000012E-4</v>
      </c>
      <c r="I2980" s="24">
        <f t="shared" si="281"/>
        <v>0.15502572000000006</v>
      </c>
    </row>
    <row r="2981" spans="1:9" x14ac:dyDescent="0.25">
      <c r="A2981">
        <v>148.94999999999999</v>
      </c>
      <c r="B2981">
        <v>0.28599999999999998</v>
      </c>
      <c r="C2981" s="25">
        <v>8.9300000000000002E-4</v>
      </c>
      <c r="D2981">
        <f t="shared" si="276"/>
        <v>5.0000000000000044E-2</v>
      </c>
      <c r="E2981">
        <f t="shared" si="277"/>
        <v>0.26500000000000007</v>
      </c>
      <c r="F2981" s="24">
        <f t="shared" si="278"/>
        <v>-7.3575000000000071E-2</v>
      </c>
      <c r="G2981" s="24">
        <f t="shared" si="279"/>
        <v>0.22858237500000012</v>
      </c>
      <c r="H2981" s="24">
        <f t="shared" si="280"/>
        <v>5.9808675000000002E-8</v>
      </c>
      <c r="I2981" s="24">
        <f t="shared" si="281"/>
        <v>0.15500743480867507</v>
      </c>
    </row>
    <row r="2982" spans="1:9" x14ac:dyDescent="0.25">
      <c r="A2982">
        <v>149</v>
      </c>
      <c r="B2982">
        <v>0.28899999999999998</v>
      </c>
      <c r="C2982">
        <v>0.1</v>
      </c>
      <c r="D2982">
        <f t="shared" si="276"/>
        <v>4.7000000000000042E-2</v>
      </c>
      <c r="E2982">
        <f t="shared" si="277"/>
        <v>0.26200000000000007</v>
      </c>
      <c r="F2982" s="24">
        <f t="shared" si="278"/>
        <v>-6.9160500000000055E-2</v>
      </c>
      <c r="G2982" s="24">
        <f t="shared" si="279"/>
        <v>0.22343622000000013</v>
      </c>
      <c r="H2982" s="24">
        <f t="shared" si="280"/>
        <v>7.5000000000000012E-4</v>
      </c>
      <c r="I2982" s="24">
        <f t="shared" si="281"/>
        <v>0.15502572000000006</v>
      </c>
    </row>
    <row r="2983" spans="1:9" x14ac:dyDescent="0.25">
      <c r="A2983">
        <v>149.05000000000001</v>
      </c>
      <c r="B2983">
        <v>0.29599999999999999</v>
      </c>
      <c r="C2983">
        <v>0.19</v>
      </c>
      <c r="D2983">
        <f t="shared" si="276"/>
        <v>4.0000000000000036E-2</v>
      </c>
      <c r="E2983">
        <f t="shared" si="277"/>
        <v>0.25500000000000006</v>
      </c>
      <c r="F2983" s="24">
        <f t="shared" si="278"/>
        <v>-5.8860000000000058E-2</v>
      </c>
      <c r="G2983" s="24">
        <f t="shared" si="279"/>
        <v>0.21165637500000009</v>
      </c>
      <c r="H2983" s="24">
        <f t="shared" si="280"/>
        <v>2.7074999999999998E-3</v>
      </c>
      <c r="I2983" s="24">
        <f t="shared" si="281"/>
        <v>0.15550387500000004</v>
      </c>
    </row>
    <row r="2984" spans="1:9" x14ac:dyDescent="0.25">
      <c r="A2984">
        <v>149.1</v>
      </c>
      <c r="B2984">
        <v>0.308</v>
      </c>
      <c r="C2984">
        <v>0.26</v>
      </c>
      <c r="D2984">
        <f t="shared" si="276"/>
        <v>2.8000000000000025E-2</v>
      </c>
      <c r="E2984">
        <f t="shared" si="277"/>
        <v>0.24300000000000005</v>
      </c>
      <c r="F2984" s="24">
        <f t="shared" si="278"/>
        <v>-4.120200000000003E-2</v>
      </c>
      <c r="G2984" s="24">
        <f t="shared" si="279"/>
        <v>0.19220449500000009</v>
      </c>
      <c r="H2984" s="24">
        <f t="shared" si="280"/>
        <v>5.0700000000000007E-3</v>
      </c>
      <c r="I2984" s="24">
        <f t="shared" si="281"/>
        <v>0.15607249500000006</v>
      </c>
    </row>
    <row r="2985" spans="1:9" x14ac:dyDescent="0.25">
      <c r="A2985">
        <v>149.15</v>
      </c>
      <c r="B2985">
        <v>0.32200000000000001</v>
      </c>
      <c r="C2985">
        <v>0.3</v>
      </c>
      <c r="D2985">
        <f t="shared" si="276"/>
        <v>1.4000000000000012E-2</v>
      </c>
      <c r="E2985">
        <f t="shared" si="277"/>
        <v>0.22900000000000004</v>
      </c>
      <c r="F2985" s="24">
        <f t="shared" si="278"/>
        <v>-2.0601000000000015E-2</v>
      </c>
      <c r="G2985" s="24">
        <f t="shared" si="279"/>
        <v>0.17069545500000005</v>
      </c>
      <c r="H2985" s="24">
        <f t="shared" si="280"/>
        <v>6.7499999999999999E-3</v>
      </c>
      <c r="I2985" s="24">
        <f t="shared" si="281"/>
        <v>0.15684445500000005</v>
      </c>
    </row>
    <row r="2986" spans="1:9" x14ac:dyDescent="0.25">
      <c r="A2986">
        <v>149.19999999999999</v>
      </c>
      <c r="B2986">
        <v>0.33800000000000002</v>
      </c>
      <c r="C2986">
        <v>0.31</v>
      </c>
      <c r="D2986">
        <f t="shared" si="276"/>
        <v>-2.0000000000000018E-3</v>
      </c>
      <c r="E2986">
        <f t="shared" si="277"/>
        <v>0.21300000000000002</v>
      </c>
      <c r="F2986" s="24">
        <f t="shared" si="278"/>
        <v>2.9430000000000025E-3</v>
      </c>
      <c r="G2986" s="24">
        <f t="shared" si="279"/>
        <v>0.14767609500000001</v>
      </c>
      <c r="H2986" s="24">
        <f t="shared" si="280"/>
        <v>7.2075000000000004E-3</v>
      </c>
      <c r="I2986" s="24">
        <f t="shared" si="281"/>
        <v>0.15782659500000001</v>
      </c>
    </row>
    <row r="2987" spans="1:9" x14ac:dyDescent="0.25">
      <c r="A2987">
        <v>149.25</v>
      </c>
      <c r="B2987">
        <v>0.35299999999999998</v>
      </c>
      <c r="C2987">
        <v>0.28000000000000003</v>
      </c>
      <c r="D2987">
        <f t="shared" si="276"/>
        <v>-1.699999999999996E-2</v>
      </c>
      <c r="E2987">
        <f t="shared" si="277"/>
        <v>0.19800000000000006</v>
      </c>
      <c r="F2987" s="24">
        <f t="shared" si="278"/>
        <v>2.5015499999999941E-2</v>
      </c>
      <c r="G2987" s="24">
        <f t="shared" si="279"/>
        <v>0.12760902000000007</v>
      </c>
      <c r="H2987" s="24">
        <f t="shared" si="280"/>
        <v>5.8800000000000007E-3</v>
      </c>
      <c r="I2987" s="24">
        <f t="shared" si="281"/>
        <v>0.15850452000000001</v>
      </c>
    </row>
    <row r="2988" spans="1:9" x14ac:dyDescent="0.25">
      <c r="A2988">
        <v>149.30000000000001</v>
      </c>
      <c r="B2988">
        <v>0.36599999999999999</v>
      </c>
      <c r="C2988">
        <v>0.23</v>
      </c>
      <c r="D2988">
        <f t="shared" si="276"/>
        <v>-2.9999999999999971E-2</v>
      </c>
      <c r="E2988">
        <f t="shared" si="277"/>
        <v>0.18500000000000005</v>
      </c>
      <c r="F2988" s="24">
        <f t="shared" si="278"/>
        <v>4.4144999999999955E-2</v>
      </c>
      <c r="G2988" s="24">
        <f t="shared" si="279"/>
        <v>0.11140237500000005</v>
      </c>
      <c r="H2988" s="24">
        <f t="shared" si="280"/>
        <v>3.9674999999999997E-3</v>
      </c>
      <c r="I2988" s="24">
        <f t="shared" si="281"/>
        <v>0.15951487500000003</v>
      </c>
    </row>
    <row r="2989" spans="1:9" x14ac:dyDescent="0.25">
      <c r="A2989">
        <v>149.35</v>
      </c>
      <c r="B2989">
        <v>0.376</v>
      </c>
      <c r="C2989">
        <v>0.16</v>
      </c>
      <c r="D2989">
        <f t="shared" si="276"/>
        <v>-3.999999999999998E-2</v>
      </c>
      <c r="E2989">
        <f t="shared" si="277"/>
        <v>0.17500000000000004</v>
      </c>
      <c r="F2989" s="24">
        <f t="shared" si="278"/>
        <v>5.8859999999999968E-2</v>
      </c>
      <c r="G2989" s="24">
        <f t="shared" si="279"/>
        <v>9.9684375000000047E-2</v>
      </c>
      <c r="H2989" s="24">
        <f t="shared" si="280"/>
        <v>1.92E-3</v>
      </c>
      <c r="I2989" s="24">
        <f t="shared" si="281"/>
        <v>0.16046437500000002</v>
      </c>
    </row>
    <row r="2990" spans="1:9" x14ac:dyDescent="0.25">
      <c r="A2990">
        <v>149.4</v>
      </c>
      <c r="B2990">
        <v>0.38200000000000001</v>
      </c>
      <c r="C2990">
        <v>0.06</v>
      </c>
      <c r="D2990">
        <f t="shared" si="276"/>
        <v>-4.5999999999999985E-2</v>
      </c>
      <c r="E2990">
        <f t="shared" si="277"/>
        <v>0.16900000000000004</v>
      </c>
      <c r="F2990" s="24">
        <f t="shared" si="278"/>
        <v>6.7688999999999971E-2</v>
      </c>
      <c r="G2990" s="24">
        <f t="shared" si="279"/>
        <v>9.2966055000000047E-2</v>
      </c>
      <c r="H2990" s="24">
        <f t="shared" si="280"/>
        <v>2.7E-4</v>
      </c>
      <c r="I2990" s="24">
        <f t="shared" si="281"/>
        <v>0.16092505500000001</v>
      </c>
    </row>
    <row r="2991" spans="1:9" x14ac:dyDescent="0.25">
      <c r="A2991">
        <v>149.44999999999999</v>
      </c>
      <c r="B2991">
        <v>0.38200000000000001</v>
      </c>
      <c r="C2991">
        <v>-0.04</v>
      </c>
      <c r="D2991">
        <f t="shared" si="276"/>
        <v>-4.5999999999999985E-2</v>
      </c>
      <c r="E2991">
        <f t="shared" si="277"/>
        <v>0.16900000000000004</v>
      </c>
      <c r="F2991" s="24">
        <f t="shared" si="278"/>
        <v>6.7688999999999971E-2</v>
      </c>
      <c r="G2991" s="24">
        <f t="shared" si="279"/>
        <v>9.2966055000000047E-2</v>
      </c>
      <c r="H2991" s="24">
        <f t="shared" si="280"/>
        <v>1.2E-4</v>
      </c>
      <c r="I2991" s="24">
        <f t="shared" si="281"/>
        <v>0.16077505500000003</v>
      </c>
    </row>
    <row r="2992" spans="1:9" x14ac:dyDescent="0.25">
      <c r="A2992">
        <v>149.5</v>
      </c>
      <c r="B2992">
        <v>0.378</v>
      </c>
      <c r="C2992">
        <v>-0.14000000000000001</v>
      </c>
      <c r="D2992">
        <f t="shared" si="276"/>
        <v>-4.1999999999999982E-2</v>
      </c>
      <c r="E2992">
        <f t="shared" si="277"/>
        <v>0.17300000000000004</v>
      </c>
      <c r="F2992" s="24">
        <f t="shared" si="278"/>
        <v>6.1802999999999976E-2</v>
      </c>
      <c r="G2992" s="24">
        <f t="shared" si="279"/>
        <v>9.7418895000000047E-2</v>
      </c>
      <c r="H2992" s="24">
        <f t="shared" si="280"/>
        <v>1.4700000000000002E-3</v>
      </c>
      <c r="I2992" s="24">
        <f t="shared" si="281"/>
        <v>0.16069189500000003</v>
      </c>
    </row>
    <row r="2993" spans="1:9" x14ac:dyDescent="0.25">
      <c r="A2993">
        <v>149.55000000000001</v>
      </c>
      <c r="B2993">
        <v>0.36899999999999999</v>
      </c>
      <c r="C2993">
        <v>-0.22</v>
      </c>
      <c r="D2993">
        <f t="shared" si="276"/>
        <v>-3.2999999999999974E-2</v>
      </c>
      <c r="E2993">
        <f t="shared" si="277"/>
        <v>0.18200000000000005</v>
      </c>
      <c r="F2993" s="24">
        <f t="shared" si="278"/>
        <v>4.8559499999999964E-2</v>
      </c>
      <c r="G2993" s="24">
        <f t="shared" si="279"/>
        <v>0.10781862000000007</v>
      </c>
      <c r="H2993" s="24">
        <f t="shared" si="280"/>
        <v>3.6299999999999995E-3</v>
      </c>
      <c r="I2993" s="24">
        <f t="shared" si="281"/>
        <v>0.16000812000000003</v>
      </c>
    </row>
    <row r="2994" spans="1:9" x14ac:dyDescent="0.25">
      <c r="A2994">
        <v>149.6</v>
      </c>
      <c r="B2994">
        <v>0.35599999999999998</v>
      </c>
      <c r="C2994">
        <v>-0.28000000000000003</v>
      </c>
      <c r="D2994">
        <f t="shared" si="276"/>
        <v>-1.9999999999999962E-2</v>
      </c>
      <c r="E2994">
        <f t="shared" si="277"/>
        <v>0.19500000000000006</v>
      </c>
      <c r="F2994" s="24">
        <f t="shared" si="278"/>
        <v>2.9429999999999946E-2</v>
      </c>
      <c r="G2994" s="24">
        <f t="shared" si="279"/>
        <v>0.12377137500000007</v>
      </c>
      <c r="H2994" s="24">
        <f t="shared" si="280"/>
        <v>5.8800000000000007E-3</v>
      </c>
      <c r="I2994" s="24">
        <f t="shared" si="281"/>
        <v>0.15908137500000002</v>
      </c>
    </row>
    <row r="2995" spans="1:9" x14ac:dyDescent="0.25">
      <c r="A2995">
        <v>149.65</v>
      </c>
      <c r="B2995">
        <v>0.34100000000000003</v>
      </c>
      <c r="C2995">
        <v>-0.31</v>
      </c>
      <c r="D2995">
        <f t="shared" si="276"/>
        <v>-5.0000000000000044E-3</v>
      </c>
      <c r="E2995">
        <f t="shared" si="277"/>
        <v>0.21000000000000002</v>
      </c>
      <c r="F2995" s="24">
        <f t="shared" si="278"/>
        <v>7.3575000000000073E-3</v>
      </c>
      <c r="G2995" s="24">
        <f t="shared" si="279"/>
        <v>0.14354550000000002</v>
      </c>
      <c r="H2995" s="24">
        <f t="shared" si="280"/>
        <v>7.2075000000000004E-3</v>
      </c>
      <c r="I2995" s="24">
        <f t="shared" si="281"/>
        <v>0.15811050000000004</v>
      </c>
    </row>
    <row r="2996" spans="1:9" x14ac:dyDescent="0.25">
      <c r="A2996">
        <v>149.69999999999999</v>
      </c>
      <c r="B2996">
        <v>0.32500000000000001</v>
      </c>
      <c r="C2996">
        <v>-0.3</v>
      </c>
      <c r="D2996">
        <f t="shared" si="276"/>
        <v>1.100000000000001E-2</v>
      </c>
      <c r="E2996">
        <f t="shared" si="277"/>
        <v>0.22600000000000003</v>
      </c>
      <c r="F2996" s="24">
        <f t="shared" si="278"/>
        <v>-1.6186500000000017E-2</v>
      </c>
      <c r="G2996" s="24">
        <f t="shared" si="279"/>
        <v>0.16625238000000006</v>
      </c>
      <c r="H2996" s="24">
        <f t="shared" si="280"/>
        <v>6.7499999999999999E-3</v>
      </c>
      <c r="I2996" s="24">
        <f t="shared" si="281"/>
        <v>0.15681588000000005</v>
      </c>
    </row>
    <row r="2997" spans="1:9" x14ac:dyDescent="0.25">
      <c r="A2997">
        <v>149.75</v>
      </c>
      <c r="B2997">
        <v>0.311</v>
      </c>
      <c r="C2997">
        <v>-0.27</v>
      </c>
      <c r="D2997">
        <f t="shared" si="276"/>
        <v>2.5000000000000022E-2</v>
      </c>
      <c r="E2997">
        <f t="shared" si="277"/>
        <v>0.24000000000000005</v>
      </c>
      <c r="F2997" s="24">
        <f t="shared" si="278"/>
        <v>-3.6787500000000035E-2</v>
      </c>
      <c r="G2997" s="24">
        <f t="shared" si="279"/>
        <v>0.18748800000000004</v>
      </c>
      <c r="H2997" s="24">
        <f t="shared" si="280"/>
        <v>5.4675000000000001E-3</v>
      </c>
      <c r="I2997" s="24">
        <f t="shared" si="281"/>
        <v>0.15616800000000003</v>
      </c>
    </row>
    <row r="2998" spans="1:9" x14ac:dyDescent="0.25">
      <c r="A2998">
        <v>149.80000000000001</v>
      </c>
      <c r="B2998">
        <v>0.29899999999999999</v>
      </c>
      <c r="C2998">
        <v>-0.2</v>
      </c>
      <c r="D2998">
        <f t="shared" si="276"/>
        <v>3.7000000000000033E-2</v>
      </c>
      <c r="E2998">
        <f t="shared" si="277"/>
        <v>0.25200000000000006</v>
      </c>
      <c r="F2998" s="24">
        <f t="shared" si="278"/>
        <v>-5.4445500000000049E-2</v>
      </c>
      <c r="G2998" s="24">
        <f t="shared" si="279"/>
        <v>0.20670552000000009</v>
      </c>
      <c r="H2998" s="24">
        <f t="shared" si="280"/>
        <v>3.0000000000000005E-3</v>
      </c>
      <c r="I2998" s="24">
        <f t="shared" si="281"/>
        <v>0.15526002000000005</v>
      </c>
    </row>
    <row r="2999" spans="1:9" x14ac:dyDescent="0.25">
      <c r="A2999">
        <v>149.85</v>
      </c>
      <c r="B2999">
        <v>0.28999999999999998</v>
      </c>
      <c r="C2999">
        <v>-0.12</v>
      </c>
      <c r="D2999">
        <f t="shared" si="276"/>
        <v>4.6000000000000041E-2</v>
      </c>
      <c r="E2999">
        <f t="shared" si="277"/>
        <v>0.26100000000000007</v>
      </c>
      <c r="F2999" s="24">
        <f t="shared" si="278"/>
        <v>-6.7689000000000069E-2</v>
      </c>
      <c r="G2999" s="24">
        <f t="shared" si="279"/>
        <v>0.22173385500000009</v>
      </c>
      <c r="H2999" s="24">
        <f t="shared" si="280"/>
        <v>1.08E-3</v>
      </c>
      <c r="I2999" s="24">
        <f t="shared" si="281"/>
        <v>0.15512485500000003</v>
      </c>
    </row>
    <row r="3000" spans="1:9" x14ac:dyDescent="0.25">
      <c r="A3000">
        <v>149.9</v>
      </c>
      <c r="B3000">
        <v>0.28699999999999998</v>
      </c>
      <c r="C3000">
        <v>-0.02</v>
      </c>
      <c r="D3000">
        <f t="shared" si="276"/>
        <v>4.9000000000000044E-2</v>
      </c>
      <c r="E3000">
        <f t="shared" si="277"/>
        <v>0.26400000000000007</v>
      </c>
      <c r="F3000" s="24">
        <f t="shared" si="278"/>
        <v>-7.2103500000000056E-2</v>
      </c>
      <c r="G3000" s="24">
        <f t="shared" si="279"/>
        <v>0.22686048000000011</v>
      </c>
      <c r="H3000" s="24">
        <f t="shared" si="280"/>
        <v>3.0000000000000001E-5</v>
      </c>
      <c r="I3000" s="24">
        <f t="shared" si="281"/>
        <v>0.15478698000000005</v>
      </c>
    </row>
    <row r="3001" spans="1:9" x14ac:dyDescent="0.25">
      <c r="A3001">
        <v>149.94999999999999</v>
      </c>
      <c r="B3001">
        <v>0.28799999999999998</v>
      </c>
      <c r="C3001">
        <v>0.08</v>
      </c>
      <c r="D3001">
        <f t="shared" si="276"/>
        <v>4.8000000000000043E-2</v>
      </c>
      <c r="E3001">
        <f t="shared" si="277"/>
        <v>0.26300000000000007</v>
      </c>
      <c r="F3001" s="24">
        <f t="shared" si="278"/>
        <v>-7.0632000000000056E-2</v>
      </c>
      <c r="G3001" s="24">
        <f t="shared" si="279"/>
        <v>0.2251450950000001</v>
      </c>
      <c r="H3001" s="24">
        <f t="shared" si="280"/>
        <v>4.8000000000000001E-4</v>
      </c>
      <c r="I3001" s="24">
        <f t="shared" si="281"/>
        <v>0.15499309500000005</v>
      </c>
    </row>
    <row r="3002" spans="1:9" x14ac:dyDescent="0.25">
      <c r="A3002">
        <v>150</v>
      </c>
      <c r="B3002">
        <v>0.29499999999999998</v>
      </c>
      <c r="C3002">
        <v>0.17</v>
      </c>
      <c r="D3002">
        <f t="shared" si="276"/>
        <v>4.1000000000000036E-2</v>
      </c>
      <c r="E3002">
        <f t="shared" si="277"/>
        <v>0.25600000000000006</v>
      </c>
      <c r="F3002" s="24">
        <f t="shared" si="278"/>
        <v>-6.0331500000000052E-2</v>
      </c>
      <c r="G3002" s="24">
        <f t="shared" si="279"/>
        <v>0.21331968000000007</v>
      </c>
      <c r="H3002" s="24">
        <f t="shared" si="280"/>
        <v>2.1675000000000002E-3</v>
      </c>
      <c r="I3002" s="24">
        <f t="shared" si="281"/>
        <v>0.15515568000000002</v>
      </c>
    </row>
    <row r="3003" spans="1:9" x14ac:dyDescent="0.25">
      <c r="A3003">
        <v>150.05000000000001</v>
      </c>
      <c r="B3003">
        <v>0.30499999999999999</v>
      </c>
      <c r="C3003">
        <v>0.24</v>
      </c>
      <c r="D3003">
        <f t="shared" si="276"/>
        <v>3.1000000000000028E-2</v>
      </c>
      <c r="E3003">
        <f t="shared" si="277"/>
        <v>0.24600000000000005</v>
      </c>
      <c r="F3003" s="24">
        <f t="shared" si="278"/>
        <v>-4.5616500000000039E-2</v>
      </c>
      <c r="G3003" s="24">
        <f t="shared" si="279"/>
        <v>0.1969795800000001</v>
      </c>
      <c r="H3003" s="24">
        <f t="shared" si="280"/>
        <v>4.3200000000000001E-3</v>
      </c>
      <c r="I3003" s="24">
        <f t="shared" si="281"/>
        <v>0.15568308000000006</v>
      </c>
    </row>
    <row r="3004" spans="1:9" x14ac:dyDescent="0.25">
      <c r="A3004">
        <v>150.1</v>
      </c>
      <c r="B3004">
        <v>0.31900000000000001</v>
      </c>
      <c r="C3004">
        <v>0.28999999999999998</v>
      </c>
      <c r="D3004">
        <f t="shared" si="276"/>
        <v>1.7000000000000015E-2</v>
      </c>
      <c r="E3004">
        <f t="shared" si="277"/>
        <v>0.23200000000000004</v>
      </c>
      <c r="F3004" s="24">
        <f t="shared" si="278"/>
        <v>-2.5015500000000024E-2</v>
      </c>
      <c r="G3004" s="24">
        <f t="shared" si="279"/>
        <v>0.17519712000000004</v>
      </c>
      <c r="H3004" s="24">
        <f t="shared" si="280"/>
        <v>6.3074999999999997E-3</v>
      </c>
      <c r="I3004" s="24">
        <f t="shared" si="281"/>
        <v>0.15648912000000001</v>
      </c>
    </row>
    <row r="3005" spans="1:9" x14ac:dyDescent="0.25">
      <c r="A3005">
        <v>150.15</v>
      </c>
      <c r="B3005">
        <v>0.33400000000000002</v>
      </c>
      <c r="C3005">
        <v>0.31</v>
      </c>
      <c r="D3005">
        <f t="shared" si="276"/>
        <v>2.0000000000000018E-3</v>
      </c>
      <c r="E3005">
        <f t="shared" si="277"/>
        <v>0.21700000000000003</v>
      </c>
      <c r="F3005" s="24">
        <f t="shared" si="278"/>
        <v>-2.9430000000000025E-3</v>
      </c>
      <c r="G3005" s="24">
        <f t="shared" si="279"/>
        <v>0.15327469500000004</v>
      </c>
      <c r="H3005" s="24">
        <f t="shared" si="280"/>
        <v>7.2075000000000004E-3</v>
      </c>
      <c r="I3005" s="24">
        <f t="shared" si="281"/>
        <v>0.15753919500000005</v>
      </c>
    </row>
    <row r="3006" spans="1:9" x14ac:dyDescent="0.25">
      <c r="A3006">
        <v>150.19999999999999</v>
      </c>
      <c r="B3006">
        <v>0.34899999999999998</v>
      </c>
      <c r="C3006">
        <v>0.28999999999999998</v>
      </c>
      <c r="D3006">
        <f t="shared" si="276"/>
        <v>-1.2999999999999956E-2</v>
      </c>
      <c r="E3006">
        <f t="shared" si="277"/>
        <v>0.20200000000000007</v>
      </c>
      <c r="F3006" s="24">
        <f t="shared" si="278"/>
        <v>1.9129499999999935E-2</v>
      </c>
      <c r="G3006" s="24">
        <f t="shared" si="279"/>
        <v>0.13281702000000009</v>
      </c>
      <c r="H3006" s="24">
        <f t="shared" si="280"/>
        <v>6.3074999999999997E-3</v>
      </c>
      <c r="I3006" s="24">
        <f t="shared" si="281"/>
        <v>0.15825402000000002</v>
      </c>
    </row>
    <row r="3007" spans="1:9" x14ac:dyDescent="0.25">
      <c r="A3007">
        <v>150.25</v>
      </c>
      <c r="B3007">
        <v>0.36299999999999999</v>
      </c>
      <c r="C3007">
        <v>0.25</v>
      </c>
      <c r="D3007">
        <f t="shared" si="276"/>
        <v>-2.6999999999999968E-2</v>
      </c>
      <c r="E3007">
        <f t="shared" si="277"/>
        <v>0.18800000000000006</v>
      </c>
      <c r="F3007" s="24">
        <f t="shared" si="278"/>
        <v>3.973049999999996E-2</v>
      </c>
      <c r="G3007" s="24">
        <f t="shared" si="279"/>
        <v>0.11504472000000006</v>
      </c>
      <c r="H3007" s="24">
        <f t="shared" si="280"/>
        <v>4.6874999999999998E-3</v>
      </c>
      <c r="I3007" s="24">
        <f t="shared" si="281"/>
        <v>0.15946272000000003</v>
      </c>
    </row>
    <row r="3008" spans="1:9" x14ac:dyDescent="0.25">
      <c r="A3008">
        <v>150.30000000000001</v>
      </c>
      <c r="B3008">
        <v>0.374</v>
      </c>
      <c r="C3008">
        <v>0.17</v>
      </c>
      <c r="D3008">
        <f t="shared" si="276"/>
        <v>-3.7999999999999978E-2</v>
      </c>
      <c r="E3008">
        <f t="shared" si="277"/>
        <v>0.17700000000000005</v>
      </c>
      <c r="F3008" s="24">
        <f t="shared" si="278"/>
        <v>5.5916999999999974E-2</v>
      </c>
      <c r="G3008" s="24">
        <f t="shared" si="279"/>
        <v>0.10197589500000005</v>
      </c>
      <c r="H3008" s="24">
        <f t="shared" si="280"/>
        <v>2.1675000000000002E-3</v>
      </c>
      <c r="I3008" s="24">
        <f t="shared" si="281"/>
        <v>0.16006039500000002</v>
      </c>
    </row>
    <row r="3009" spans="1:9" x14ac:dyDescent="0.25">
      <c r="A3009">
        <v>150.35</v>
      </c>
      <c r="B3009">
        <v>0.38100000000000001</v>
      </c>
      <c r="C3009">
        <v>0.08</v>
      </c>
      <c r="D3009">
        <f t="shared" si="276"/>
        <v>-4.4999999999999984E-2</v>
      </c>
      <c r="E3009">
        <f t="shared" si="277"/>
        <v>0.17000000000000004</v>
      </c>
      <c r="F3009" s="24">
        <f t="shared" si="278"/>
        <v>6.6217499999999971E-2</v>
      </c>
      <c r="G3009" s="24">
        <f t="shared" si="279"/>
        <v>9.4069500000000042E-2</v>
      </c>
      <c r="H3009" s="24">
        <f t="shared" si="280"/>
        <v>4.8000000000000001E-4</v>
      </c>
      <c r="I3009" s="24">
        <f t="shared" si="281"/>
        <v>0.16076700000000002</v>
      </c>
    </row>
    <row r="3010" spans="1:9" x14ac:dyDescent="0.25">
      <c r="A3010">
        <v>150.4</v>
      </c>
      <c r="B3010">
        <v>0.38200000000000001</v>
      </c>
      <c r="C3010">
        <v>-0.02</v>
      </c>
      <c r="D3010">
        <f t="shared" si="276"/>
        <v>-4.5999999999999985E-2</v>
      </c>
      <c r="E3010">
        <f t="shared" si="277"/>
        <v>0.16900000000000004</v>
      </c>
      <c r="F3010" s="24">
        <f t="shared" si="278"/>
        <v>6.7688999999999971E-2</v>
      </c>
      <c r="G3010" s="24">
        <f t="shared" si="279"/>
        <v>9.2966055000000047E-2</v>
      </c>
      <c r="H3010" s="24">
        <f t="shared" si="280"/>
        <v>3.0000000000000001E-5</v>
      </c>
      <c r="I3010" s="24">
        <f t="shared" si="281"/>
        <v>0.16068505500000002</v>
      </c>
    </row>
    <row r="3011" spans="1:9" x14ac:dyDescent="0.25">
      <c r="A3011">
        <v>150.44999999999999</v>
      </c>
      <c r="B3011">
        <v>0.379</v>
      </c>
      <c r="C3011">
        <v>-0.12</v>
      </c>
      <c r="D3011">
        <f t="shared" ref="D3011:D3074" si="282">springEq - B3011</f>
        <v>-4.2999999999999983E-2</v>
      </c>
      <c r="E3011">
        <f t="shared" ref="E3011:E3074" si="283">springNs - B3011</f>
        <v>0.17200000000000004</v>
      </c>
      <c r="F3011" s="24">
        <f t="shared" ref="F3011:F3074" si="284">D3011*massPrev*gravity</f>
        <v>6.3274499999999984E-2</v>
      </c>
      <c r="G3011" s="24">
        <f t="shared" ref="G3011:G3074" si="285">POWER(E3011,2)*0.5*springConst</f>
        <v>9.6295920000000035E-2</v>
      </c>
      <c r="H3011" s="24">
        <f t="shared" ref="H3011:H3074" si="286">POWER(C3011,2)*0.5*massPrev</f>
        <v>1.08E-3</v>
      </c>
      <c r="I3011" s="24">
        <f t="shared" si="281"/>
        <v>0.16065042000000002</v>
      </c>
    </row>
    <row r="3012" spans="1:9" x14ac:dyDescent="0.25">
      <c r="A3012">
        <v>150.5</v>
      </c>
      <c r="B3012">
        <v>0.371</v>
      </c>
      <c r="C3012">
        <v>-0.2</v>
      </c>
      <c r="D3012">
        <f t="shared" si="282"/>
        <v>-3.4999999999999976E-2</v>
      </c>
      <c r="E3012">
        <f t="shared" si="283"/>
        <v>0.18000000000000005</v>
      </c>
      <c r="F3012" s="24">
        <f t="shared" si="284"/>
        <v>5.1502499999999965E-2</v>
      </c>
      <c r="G3012" s="24">
        <f t="shared" si="285"/>
        <v>0.10546200000000006</v>
      </c>
      <c r="H3012" s="24">
        <f t="shared" si="286"/>
        <v>3.0000000000000005E-3</v>
      </c>
      <c r="I3012" s="24">
        <f t="shared" ref="I3012:I3075" si="287">F3012+G3012+H3012</f>
        <v>0.15996450000000001</v>
      </c>
    </row>
    <row r="3013" spans="1:9" x14ac:dyDescent="0.25">
      <c r="A3013">
        <v>150.55000000000001</v>
      </c>
      <c r="B3013">
        <v>0.35899999999999999</v>
      </c>
      <c r="C3013">
        <v>-0.26</v>
      </c>
      <c r="D3013">
        <f t="shared" si="282"/>
        <v>-2.2999999999999965E-2</v>
      </c>
      <c r="E3013">
        <f t="shared" si="283"/>
        <v>0.19200000000000006</v>
      </c>
      <c r="F3013" s="24">
        <f t="shared" si="284"/>
        <v>3.3844499999999951E-2</v>
      </c>
      <c r="G3013" s="24">
        <f t="shared" si="285"/>
        <v>0.11999232000000007</v>
      </c>
      <c r="H3013" s="24">
        <f t="shared" si="286"/>
        <v>5.0700000000000007E-3</v>
      </c>
      <c r="I3013" s="24">
        <f t="shared" si="287"/>
        <v>0.15890682</v>
      </c>
    </row>
    <row r="3014" spans="1:9" x14ac:dyDescent="0.25">
      <c r="A3014">
        <v>150.6</v>
      </c>
      <c r="B3014">
        <v>0.34399999999999997</v>
      </c>
      <c r="C3014">
        <v>-0.3</v>
      </c>
      <c r="D3014">
        <f t="shared" si="282"/>
        <v>-7.9999999999999516E-3</v>
      </c>
      <c r="E3014">
        <f t="shared" si="283"/>
        <v>0.20700000000000007</v>
      </c>
      <c r="F3014" s="24">
        <f t="shared" si="284"/>
        <v>1.177199999999993E-2</v>
      </c>
      <c r="G3014" s="24">
        <f t="shared" si="285"/>
        <v>0.13947349500000011</v>
      </c>
      <c r="H3014" s="24">
        <f t="shared" si="286"/>
        <v>6.7499999999999999E-3</v>
      </c>
      <c r="I3014" s="24">
        <f t="shared" si="287"/>
        <v>0.15799549500000004</v>
      </c>
    </row>
    <row r="3015" spans="1:9" x14ac:dyDescent="0.25">
      <c r="A3015">
        <v>150.65</v>
      </c>
      <c r="B3015">
        <v>0.32900000000000001</v>
      </c>
      <c r="C3015">
        <v>-0.3</v>
      </c>
      <c r="D3015">
        <f t="shared" si="282"/>
        <v>7.0000000000000062E-3</v>
      </c>
      <c r="E3015">
        <f t="shared" si="283"/>
        <v>0.22200000000000003</v>
      </c>
      <c r="F3015" s="24">
        <f t="shared" si="284"/>
        <v>-1.0300500000000008E-2</v>
      </c>
      <c r="G3015" s="24">
        <f t="shared" si="285"/>
        <v>0.16041942000000003</v>
      </c>
      <c r="H3015" s="24">
        <f t="shared" si="286"/>
        <v>6.7499999999999999E-3</v>
      </c>
      <c r="I3015" s="24">
        <f t="shared" si="287"/>
        <v>0.15686892000000002</v>
      </c>
    </row>
    <row r="3016" spans="1:9" x14ac:dyDescent="0.25">
      <c r="A3016">
        <v>150.69999999999999</v>
      </c>
      <c r="B3016">
        <v>0.314</v>
      </c>
      <c r="C3016">
        <v>-0.27</v>
      </c>
      <c r="D3016">
        <f t="shared" si="282"/>
        <v>2.200000000000002E-2</v>
      </c>
      <c r="E3016">
        <f t="shared" si="283"/>
        <v>0.23700000000000004</v>
      </c>
      <c r="F3016" s="24">
        <f t="shared" si="284"/>
        <v>-3.2373000000000034E-2</v>
      </c>
      <c r="G3016" s="24">
        <f t="shared" si="285"/>
        <v>0.18283009500000005</v>
      </c>
      <c r="H3016" s="24">
        <f t="shared" si="286"/>
        <v>5.4675000000000001E-3</v>
      </c>
      <c r="I3016" s="24">
        <f t="shared" si="287"/>
        <v>0.155924595</v>
      </c>
    </row>
    <row r="3017" spans="1:9" x14ac:dyDescent="0.25">
      <c r="A3017">
        <v>150.75</v>
      </c>
      <c r="B3017">
        <v>0.30099999999999999</v>
      </c>
      <c r="C3017">
        <v>-0.22</v>
      </c>
      <c r="D3017">
        <f t="shared" si="282"/>
        <v>3.5000000000000031E-2</v>
      </c>
      <c r="E3017">
        <f t="shared" si="283"/>
        <v>0.25000000000000006</v>
      </c>
      <c r="F3017" s="24">
        <f t="shared" si="284"/>
        <v>-5.1502500000000048E-2</v>
      </c>
      <c r="G3017" s="24">
        <f t="shared" si="285"/>
        <v>0.20343750000000008</v>
      </c>
      <c r="H3017" s="24">
        <f t="shared" si="286"/>
        <v>3.6299999999999995E-3</v>
      </c>
      <c r="I3017" s="24">
        <f t="shared" si="287"/>
        <v>0.15556500000000004</v>
      </c>
    </row>
    <row r="3018" spans="1:9" x14ac:dyDescent="0.25">
      <c r="A3018">
        <v>150.80000000000001</v>
      </c>
      <c r="B3018">
        <v>0.29199999999999998</v>
      </c>
      <c r="C3018">
        <v>-0.14000000000000001</v>
      </c>
      <c r="D3018">
        <f t="shared" si="282"/>
        <v>4.4000000000000039E-2</v>
      </c>
      <c r="E3018">
        <f t="shared" si="283"/>
        <v>0.25900000000000006</v>
      </c>
      <c r="F3018" s="24">
        <f t="shared" si="284"/>
        <v>-6.4746000000000067E-2</v>
      </c>
      <c r="G3018" s="24">
        <f t="shared" si="285"/>
        <v>0.21834865500000009</v>
      </c>
      <c r="H3018" s="24">
        <f t="shared" si="286"/>
        <v>1.4700000000000002E-3</v>
      </c>
      <c r="I3018" s="24">
        <f t="shared" si="287"/>
        <v>0.15507265500000003</v>
      </c>
    </row>
    <row r="3019" spans="1:9" x14ac:dyDescent="0.25">
      <c r="A3019">
        <v>150.85</v>
      </c>
      <c r="B3019">
        <v>0.28799999999999998</v>
      </c>
      <c r="C3019">
        <v>-0.05</v>
      </c>
      <c r="D3019">
        <f t="shared" si="282"/>
        <v>4.8000000000000043E-2</v>
      </c>
      <c r="E3019">
        <f t="shared" si="283"/>
        <v>0.26300000000000007</v>
      </c>
      <c r="F3019" s="24">
        <f t="shared" si="284"/>
        <v>-7.0632000000000056E-2</v>
      </c>
      <c r="G3019" s="24">
        <f t="shared" si="285"/>
        <v>0.2251450950000001</v>
      </c>
      <c r="H3019" s="24">
        <f t="shared" si="286"/>
        <v>1.8750000000000003E-4</v>
      </c>
      <c r="I3019" s="24">
        <f t="shared" si="287"/>
        <v>0.15470059500000005</v>
      </c>
    </row>
    <row r="3020" spans="1:9" x14ac:dyDescent="0.25">
      <c r="A3020">
        <v>150.9</v>
      </c>
      <c r="B3020">
        <v>0.28799999999999998</v>
      </c>
      <c r="C3020">
        <v>0.05</v>
      </c>
      <c r="D3020">
        <f t="shared" si="282"/>
        <v>4.8000000000000043E-2</v>
      </c>
      <c r="E3020">
        <f t="shared" si="283"/>
        <v>0.26300000000000007</v>
      </c>
      <c r="F3020" s="24">
        <f t="shared" si="284"/>
        <v>-7.0632000000000056E-2</v>
      </c>
      <c r="G3020" s="24">
        <f t="shared" si="285"/>
        <v>0.2251450950000001</v>
      </c>
      <c r="H3020" s="24">
        <f t="shared" si="286"/>
        <v>1.8750000000000003E-4</v>
      </c>
      <c r="I3020" s="24">
        <f t="shared" si="287"/>
        <v>0.15470059500000005</v>
      </c>
    </row>
    <row r="3021" spans="1:9" x14ac:dyDescent="0.25">
      <c r="A3021">
        <v>150.94999999999999</v>
      </c>
      <c r="B3021">
        <v>0.29299999999999998</v>
      </c>
      <c r="C3021">
        <v>0.15</v>
      </c>
      <c r="D3021">
        <f t="shared" si="282"/>
        <v>4.3000000000000038E-2</v>
      </c>
      <c r="E3021">
        <f t="shared" si="283"/>
        <v>0.25800000000000006</v>
      </c>
      <c r="F3021" s="24">
        <f t="shared" si="284"/>
        <v>-6.3274500000000053E-2</v>
      </c>
      <c r="G3021" s="24">
        <f t="shared" si="285"/>
        <v>0.21666582000000006</v>
      </c>
      <c r="H3021" s="24">
        <f t="shared" si="286"/>
        <v>1.6875E-3</v>
      </c>
      <c r="I3021" s="24">
        <f t="shared" si="287"/>
        <v>0.15507882000000001</v>
      </c>
    </row>
    <row r="3022" spans="1:9" x14ac:dyDescent="0.25">
      <c r="A3022">
        <v>151</v>
      </c>
      <c r="B3022">
        <v>0.30299999999999999</v>
      </c>
      <c r="C3022">
        <v>0.23</v>
      </c>
      <c r="D3022">
        <f t="shared" si="282"/>
        <v>3.3000000000000029E-2</v>
      </c>
      <c r="E3022">
        <f t="shared" si="283"/>
        <v>0.24800000000000005</v>
      </c>
      <c r="F3022" s="24">
        <f t="shared" si="284"/>
        <v>-4.855950000000004E-2</v>
      </c>
      <c r="G3022" s="24">
        <f t="shared" si="285"/>
        <v>0.20019552000000007</v>
      </c>
      <c r="H3022" s="24">
        <f t="shared" si="286"/>
        <v>3.9674999999999997E-3</v>
      </c>
      <c r="I3022" s="24">
        <f t="shared" si="287"/>
        <v>0.15560352000000005</v>
      </c>
    </row>
    <row r="3023" spans="1:9" x14ac:dyDescent="0.25">
      <c r="A3023">
        <v>151.05000000000001</v>
      </c>
      <c r="B3023">
        <v>0.316</v>
      </c>
      <c r="C3023">
        <v>0.28000000000000003</v>
      </c>
      <c r="D3023">
        <f t="shared" si="282"/>
        <v>2.0000000000000018E-2</v>
      </c>
      <c r="E3023">
        <f t="shared" si="283"/>
        <v>0.23500000000000004</v>
      </c>
      <c r="F3023" s="24">
        <f t="shared" si="284"/>
        <v>-2.9430000000000029E-2</v>
      </c>
      <c r="G3023" s="24">
        <f t="shared" si="285"/>
        <v>0.17975737500000005</v>
      </c>
      <c r="H3023" s="24">
        <f t="shared" si="286"/>
        <v>5.8800000000000007E-3</v>
      </c>
      <c r="I3023" s="24">
        <f t="shared" si="287"/>
        <v>0.15620737500000001</v>
      </c>
    </row>
    <row r="3024" spans="1:9" x14ac:dyDescent="0.25">
      <c r="A3024">
        <v>151.1</v>
      </c>
      <c r="B3024">
        <v>0.33100000000000002</v>
      </c>
      <c r="C3024">
        <v>0.31</v>
      </c>
      <c r="D3024">
        <f t="shared" si="282"/>
        <v>5.0000000000000044E-3</v>
      </c>
      <c r="E3024">
        <f t="shared" si="283"/>
        <v>0.22000000000000003</v>
      </c>
      <c r="F3024" s="24">
        <f t="shared" si="284"/>
        <v>-7.3575000000000073E-3</v>
      </c>
      <c r="G3024" s="24">
        <f t="shared" si="285"/>
        <v>0.15754200000000004</v>
      </c>
      <c r="H3024" s="24">
        <f t="shared" si="286"/>
        <v>7.2075000000000004E-3</v>
      </c>
      <c r="I3024" s="24">
        <f t="shared" si="287"/>
        <v>0.15739200000000003</v>
      </c>
    </row>
    <row r="3025" spans="1:9" x14ac:dyDescent="0.25">
      <c r="A3025">
        <v>151.15</v>
      </c>
      <c r="B3025">
        <v>0.34699999999999998</v>
      </c>
      <c r="C3025">
        <v>0.3</v>
      </c>
      <c r="D3025">
        <f t="shared" si="282"/>
        <v>-1.0999999999999954E-2</v>
      </c>
      <c r="E3025">
        <f t="shared" si="283"/>
        <v>0.20400000000000007</v>
      </c>
      <c r="F3025" s="24">
        <f t="shared" si="284"/>
        <v>1.6186499999999934E-2</v>
      </c>
      <c r="G3025" s="24">
        <f t="shared" si="285"/>
        <v>0.13546008000000009</v>
      </c>
      <c r="H3025" s="24">
        <f t="shared" si="286"/>
        <v>6.7499999999999999E-3</v>
      </c>
      <c r="I3025" s="24">
        <f t="shared" si="287"/>
        <v>0.15839658000000004</v>
      </c>
    </row>
    <row r="3026" spans="1:9" x14ac:dyDescent="0.25">
      <c r="A3026">
        <v>151.19999999999999</v>
      </c>
      <c r="B3026">
        <v>0.36099999999999999</v>
      </c>
      <c r="C3026">
        <v>0.26</v>
      </c>
      <c r="D3026">
        <f t="shared" si="282"/>
        <v>-2.4999999999999967E-2</v>
      </c>
      <c r="E3026">
        <f t="shared" si="283"/>
        <v>0.19000000000000006</v>
      </c>
      <c r="F3026" s="24">
        <f t="shared" si="284"/>
        <v>3.6787499999999952E-2</v>
      </c>
      <c r="G3026" s="24">
        <f t="shared" si="285"/>
        <v>0.11750550000000007</v>
      </c>
      <c r="H3026" s="24">
        <f t="shared" si="286"/>
        <v>5.0700000000000007E-3</v>
      </c>
      <c r="I3026" s="24">
        <f t="shared" si="287"/>
        <v>0.159363</v>
      </c>
    </row>
    <row r="3027" spans="1:9" x14ac:dyDescent="0.25">
      <c r="A3027">
        <v>151.25</v>
      </c>
      <c r="B3027">
        <v>0.372</v>
      </c>
      <c r="C3027">
        <v>0.18</v>
      </c>
      <c r="D3027">
        <f t="shared" si="282"/>
        <v>-3.5999999999999976E-2</v>
      </c>
      <c r="E3027">
        <f t="shared" si="283"/>
        <v>0.17900000000000005</v>
      </c>
      <c r="F3027" s="24">
        <f t="shared" si="284"/>
        <v>5.2973999999999966E-2</v>
      </c>
      <c r="G3027" s="24">
        <f t="shared" si="285"/>
        <v>0.10429345500000005</v>
      </c>
      <c r="H3027" s="24">
        <f t="shared" si="286"/>
        <v>2.4299999999999999E-3</v>
      </c>
      <c r="I3027" s="24">
        <f t="shared" si="287"/>
        <v>0.15969745499999999</v>
      </c>
    </row>
    <row r="3028" spans="1:9" x14ac:dyDescent="0.25">
      <c r="A3028">
        <v>151.30000000000001</v>
      </c>
      <c r="B3028">
        <v>0.379</v>
      </c>
      <c r="C3028">
        <v>0.1</v>
      </c>
      <c r="D3028">
        <f t="shared" si="282"/>
        <v>-4.2999999999999983E-2</v>
      </c>
      <c r="E3028">
        <f t="shared" si="283"/>
        <v>0.17200000000000004</v>
      </c>
      <c r="F3028" s="24">
        <f t="shared" si="284"/>
        <v>6.3274499999999984E-2</v>
      </c>
      <c r="G3028" s="24">
        <f t="shared" si="285"/>
        <v>9.6295920000000035E-2</v>
      </c>
      <c r="H3028" s="24">
        <f t="shared" si="286"/>
        <v>7.5000000000000012E-4</v>
      </c>
      <c r="I3028" s="24">
        <f t="shared" si="287"/>
        <v>0.16032042000000002</v>
      </c>
    </row>
    <row r="3029" spans="1:9" x14ac:dyDescent="0.25">
      <c r="A3029">
        <v>151.35</v>
      </c>
      <c r="B3029">
        <v>0.38200000000000001</v>
      </c>
      <c r="C3029">
        <v>0</v>
      </c>
      <c r="D3029">
        <f t="shared" si="282"/>
        <v>-4.5999999999999985E-2</v>
      </c>
      <c r="E3029">
        <f t="shared" si="283"/>
        <v>0.16900000000000004</v>
      </c>
      <c r="F3029" s="24">
        <f t="shared" si="284"/>
        <v>6.7688999999999971E-2</v>
      </c>
      <c r="G3029" s="24">
        <f t="shared" si="285"/>
        <v>9.2966055000000047E-2</v>
      </c>
      <c r="H3029" s="24">
        <f t="shared" si="286"/>
        <v>0</v>
      </c>
      <c r="I3029" s="24">
        <f t="shared" si="287"/>
        <v>0.16065505500000002</v>
      </c>
    </row>
    <row r="3030" spans="1:9" x14ac:dyDescent="0.25">
      <c r="A3030">
        <v>151.4</v>
      </c>
      <c r="B3030">
        <v>0.38</v>
      </c>
      <c r="C3030">
        <v>-0.1</v>
      </c>
      <c r="D3030">
        <f t="shared" si="282"/>
        <v>-4.3999999999999984E-2</v>
      </c>
      <c r="E3030">
        <f t="shared" si="283"/>
        <v>0.17100000000000004</v>
      </c>
      <c r="F3030" s="24">
        <f t="shared" si="284"/>
        <v>6.4745999999999984E-2</v>
      </c>
      <c r="G3030" s="24">
        <f t="shared" si="285"/>
        <v>9.5179455000000038E-2</v>
      </c>
      <c r="H3030" s="24">
        <f t="shared" si="286"/>
        <v>7.5000000000000012E-4</v>
      </c>
      <c r="I3030" s="24">
        <f t="shared" si="287"/>
        <v>0.16067545500000002</v>
      </c>
    </row>
    <row r="3031" spans="1:9" x14ac:dyDescent="0.25">
      <c r="A3031">
        <v>151.44999999999999</v>
      </c>
      <c r="B3031">
        <v>0.373</v>
      </c>
      <c r="C3031">
        <v>-0.18</v>
      </c>
      <c r="D3031">
        <f t="shared" si="282"/>
        <v>-3.6999999999999977E-2</v>
      </c>
      <c r="E3031">
        <f t="shared" si="283"/>
        <v>0.17800000000000005</v>
      </c>
      <c r="F3031" s="24">
        <f t="shared" si="284"/>
        <v>5.4445499999999973E-2</v>
      </c>
      <c r="G3031" s="24">
        <f t="shared" si="285"/>
        <v>0.10313142000000006</v>
      </c>
      <c r="H3031" s="24">
        <f t="shared" si="286"/>
        <v>2.4299999999999999E-3</v>
      </c>
      <c r="I3031" s="24">
        <f t="shared" si="287"/>
        <v>0.16000692000000002</v>
      </c>
    </row>
    <row r="3032" spans="1:9" x14ac:dyDescent="0.25">
      <c r="A3032">
        <v>151.5</v>
      </c>
      <c r="B3032">
        <v>0.36099999999999999</v>
      </c>
      <c r="C3032">
        <v>-0.25</v>
      </c>
      <c r="D3032">
        <f t="shared" si="282"/>
        <v>-2.4999999999999967E-2</v>
      </c>
      <c r="E3032">
        <f t="shared" si="283"/>
        <v>0.19000000000000006</v>
      </c>
      <c r="F3032" s="24">
        <f t="shared" si="284"/>
        <v>3.6787499999999952E-2</v>
      </c>
      <c r="G3032" s="24">
        <f t="shared" si="285"/>
        <v>0.11750550000000007</v>
      </c>
      <c r="H3032" s="24">
        <f t="shared" si="286"/>
        <v>4.6874999999999998E-3</v>
      </c>
      <c r="I3032" s="24">
        <f t="shared" si="287"/>
        <v>0.15898050000000002</v>
      </c>
    </row>
    <row r="3033" spans="1:9" x14ac:dyDescent="0.25">
      <c r="A3033">
        <v>151.55000000000001</v>
      </c>
      <c r="B3033">
        <v>0.34799999999999998</v>
      </c>
      <c r="C3033">
        <v>-0.28999999999999998</v>
      </c>
      <c r="D3033">
        <f t="shared" si="282"/>
        <v>-1.1999999999999955E-2</v>
      </c>
      <c r="E3033">
        <f t="shared" si="283"/>
        <v>0.20300000000000007</v>
      </c>
      <c r="F3033" s="24">
        <f t="shared" si="284"/>
        <v>1.7657999999999934E-2</v>
      </c>
      <c r="G3033" s="24">
        <f t="shared" si="285"/>
        <v>0.1341352950000001</v>
      </c>
      <c r="H3033" s="24">
        <f t="shared" si="286"/>
        <v>6.3074999999999997E-3</v>
      </c>
      <c r="I3033" s="24">
        <f t="shared" si="287"/>
        <v>0.15810079500000002</v>
      </c>
    </row>
    <row r="3034" spans="1:9" x14ac:dyDescent="0.25">
      <c r="A3034">
        <v>151.6</v>
      </c>
      <c r="B3034">
        <v>0.33200000000000002</v>
      </c>
      <c r="C3034">
        <v>-0.3</v>
      </c>
      <c r="D3034">
        <f t="shared" si="282"/>
        <v>4.0000000000000036E-3</v>
      </c>
      <c r="E3034">
        <f t="shared" si="283"/>
        <v>0.21900000000000003</v>
      </c>
      <c r="F3034" s="24">
        <f t="shared" si="284"/>
        <v>-5.8860000000000049E-3</v>
      </c>
      <c r="G3034" s="24">
        <f t="shared" si="285"/>
        <v>0.15611305500000003</v>
      </c>
      <c r="H3034" s="24">
        <f t="shared" si="286"/>
        <v>6.7499999999999999E-3</v>
      </c>
      <c r="I3034" s="24">
        <f t="shared" si="287"/>
        <v>0.15697705500000003</v>
      </c>
    </row>
    <row r="3035" spans="1:9" x14ac:dyDescent="0.25">
      <c r="A3035">
        <v>151.65</v>
      </c>
      <c r="B3035">
        <v>0.317</v>
      </c>
      <c r="C3035">
        <v>-0.28999999999999998</v>
      </c>
      <c r="D3035">
        <f t="shared" si="282"/>
        <v>1.9000000000000017E-2</v>
      </c>
      <c r="E3035">
        <f t="shared" si="283"/>
        <v>0.23400000000000004</v>
      </c>
      <c r="F3035" s="24">
        <f t="shared" si="284"/>
        <v>-2.7958500000000025E-2</v>
      </c>
      <c r="G3035" s="24">
        <f t="shared" si="285"/>
        <v>0.17823078000000006</v>
      </c>
      <c r="H3035" s="24">
        <f t="shared" si="286"/>
        <v>6.3074999999999997E-3</v>
      </c>
      <c r="I3035" s="24">
        <f t="shared" si="287"/>
        <v>0.15657978000000003</v>
      </c>
    </row>
    <row r="3036" spans="1:9" x14ac:dyDescent="0.25">
      <c r="A3036">
        <v>151.69999999999999</v>
      </c>
      <c r="B3036">
        <v>0.30399999999999999</v>
      </c>
      <c r="C3036">
        <v>-0.23</v>
      </c>
      <c r="D3036">
        <f t="shared" si="282"/>
        <v>3.2000000000000028E-2</v>
      </c>
      <c r="E3036">
        <f t="shared" si="283"/>
        <v>0.24700000000000005</v>
      </c>
      <c r="F3036" s="24">
        <f t="shared" si="284"/>
        <v>-4.708800000000004E-2</v>
      </c>
      <c r="G3036" s="24">
        <f t="shared" si="285"/>
        <v>0.19858429500000008</v>
      </c>
      <c r="H3036" s="24">
        <f t="shared" si="286"/>
        <v>3.9674999999999997E-3</v>
      </c>
      <c r="I3036" s="24">
        <f t="shared" si="287"/>
        <v>0.15546379500000004</v>
      </c>
    </row>
    <row r="3037" spans="1:9" x14ac:dyDescent="0.25">
      <c r="A3037">
        <v>151.75</v>
      </c>
      <c r="B3037">
        <v>0.29399999999999998</v>
      </c>
      <c r="C3037">
        <v>-0.15</v>
      </c>
      <c r="D3037">
        <f t="shared" si="282"/>
        <v>4.2000000000000037E-2</v>
      </c>
      <c r="E3037">
        <f t="shared" si="283"/>
        <v>0.25700000000000006</v>
      </c>
      <c r="F3037" s="24">
        <f t="shared" si="284"/>
        <v>-6.1803000000000052E-2</v>
      </c>
      <c r="G3037" s="24">
        <f t="shared" si="285"/>
        <v>0.21498949500000011</v>
      </c>
      <c r="H3037" s="24">
        <f t="shared" si="286"/>
        <v>1.6875E-3</v>
      </c>
      <c r="I3037" s="24">
        <f t="shared" si="287"/>
        <v>0.15487399500000007</v>
      </c>
    </row>
    <row r="3038" spans="1:9" x14ac:dyDescent="0.25">
      <c r="A3038">
        <v>151.80000000000001</v>
      </c>
      <c r="B3038">
        <v>0.28799999999999998</v>
      </c>
      <c r="C3038">
        <v>-0.06</v>
      </c>
      <c r="D3038">
        <f t="shared" si="282"/>
        <v>4.8000000000000043E-2</v>
      </c>
      <c r="E3038">
        <f t="shared" si="283"/>
        <v>0.26300000000000007</v>
      </c>
      <c r="F3038" s="24">
        <f t="shared" si="284"/>
        <v>-7.0632000000000056E-2</v>
      </c>
      <c r="G3038" s="24">
        <f t="shared" si="285"/>
        <v>0.2251450950000001</v>
      </c>
      <c r="H3038" s="24">
        <f t="shared" si="286"/>
        <v>2.7E-4</v>
      </c>
      <c r="I3038" s="24">
        <f t="shared" si="287"/>
        <v>0.15478309500000004</v>
      </c>
    </row>
    <row r="3039" spans="1:9" x14ac:dyDescent="0.25">
      <c r="A3039">
        <v>151.85</v>
      </c>
      <c r="B3039">
        <v>0.28799999999999998</v>
      </c>
      <c r="C3039">
        <v>0.04</v>
      </c>
      <c r="D3039">
        <f t="shared" si="282"/>
        <v>4.8000000000000043E-2</v>
      </c>
      <c r="E3039">
        <f t="shared" si="283"/>
        <v>0.26300000000000007</v>
      </c>
      <c r="F3039" s="24">
        <f t="shared" si="284"/>
        <v>-7.0632000000000056E-2</v>
      </c>
      <c r="G3039" s="24">
        <f t="shared" si="285"/>
        <v>0.2251450950000001</v>
      </c>
      <c r="H3039" s="24">
        <f t="shared" si="286"/>
        <v>1.2E-4</v>
      </c>
      <c r="I3039" s="24">
        <f t="shared" si="287"/>
        <v>0.15463309500000005</v>
      </c>
    </row>
    <row r="3040" spans="1:9" x14ac:dyDescent="0.25">
      <c r="A3040">
        <v>151.9</v>
      </c>
      <c r="B3040">
        <v>0.29199999999999998</v>
      </c>
      <c r="C3040">
        <v>0.13</v>
      </c>
      <c r="D3040">
        <f t="shared" si="282"/>
        <v>4.4000000000000039E-2</v>
      </c>
      <c r="E3040">
        <f t="shared" si="283"/>
        <v>0.25900000000000006</v>
      </c>
      <c r="F3040" s="24">
        <f t="shared" si="284"/>
        <v>-6.4746000000000067E-2</v>
      </c>
      <c r="G3040" s="24">
        <f t="shared" si="285"/>
        <v>0.21834865500000009</v>
      </c>
      <c r="H3040" s="24">
        <f t="shared" si="286"/>
        <v>1.2675000000000002E-3</v>
      </c>
      <c r="I3040" s="24">
        <f t="shared" si="287"/>
        <v>0.15487015500000004</v>
      </c>
    </row>
    <row r="3041" spans="1:9" x14ac:dyDescent="0.25">
      <c r="A3041">
        <v>151.94999999999999</v>
      </c>
      <c r="B3041">
        <v>0.30099999999999999</v>
      </c>
      <c r="C3041">
        <v>0.21</v>
      </c>
      <c r="D3041">
        <f t="shared" si="282"/>
        <v>3.5000000000000031E-2</v>
      </c>
      <c r="E3041">
        <f t="shared" si="283"/>
        <v>0.25000000000000006</v>
      </c>
      <c r="F3041" s="24">
        <f t="shared" si="284"/>
        <v>-5.1502500000000048E-2</v>
      </c>
      <c r="G3041" s="24">
        <f t="shared" si="285"/>
        <v>0.20343750000000008</v>
      </c>
      <c r="H3041" s="24">
        <f t="shared" si="286"/>
        <v>3.3074999999999992E-3</v>
      </c>
      <c r="I3041" s="24">
        <f t="shared" si="287"/>
        <v>0.15524250000000003</v>
      </c>
    </row>
    <row r="3042" spans="1:9" x14ac:dyDescent="0.25">
      <c r="A3042">
        <v>152</v>
      </c>
      <c r="B3042">
        <v>0.314</v>
      </c>
      <c r="C3042">
        <v>0.27</v>
      </c>
      <c r="D3042">
        <f t="shared" si="282"/>
        <v>2.200000000000002E-2</v>
      </c>
      <c r="E3042">
        <f t="shared" si="283"/>
        <v>0.23700000000000004</v>
      </c>
      <c r="F3042" s="24">
        <f t="shared" si="284"/>
        <v>-3.2373000000000034E-2</v>
      </c>
      <c r="G3042" s="24">
        <f t="shared" si="285"/>
        <v>0.18283009500000005</v>
      </c>
      <c r="H3042" s="24">
        <f t="shared" si="286"/>
        <v>5.4675000000000001E-3</v>
      </c>
      <c r="I3042" s="24">
        <f t="shared" si="287"/>
        <v>0.155924595</v>
      </c>
    </row>
    <row r="3043" spans="1:9" x14ac:dyDescent="0.25">
      <c r="A3043">
        <v>152.05000000000001</v>
      </c>
      <c r="B3043">
        <v>0.32800000000000001</v>
      </c>
      <c r="C3043">
        <v>0.3</v>
      </c>
      <c r="D3043">
        <f t="shared" si="282"/>
        <v>8.0000000000000071E-3</v>
      </c>
      <c r="E3043">
        <f t="shared" si="283"/>
        <v>0.22300000000000003</v>
      </c>
      <c r="F3043" s="24">
        <f t="shared" si="284"/>
        <v>-1.177200000000001E-2</v>
      </c>
      <c r="G3043" s="24">
        <f t="shared" si="285"/>
        <v>0.16186789500000004</v>
      </c>
      <c r="H3043" s="24">
        <f t="shared" si="286"/>
        <v>6.7499999999999999E-3</v>
      </c>
      <c r="I3043" s="24">
        <f t="shared" si="287"/>
        <v>0.15684589500000004</v>
      </c>
    </row>
    <row r="3044" spans="1:9" x14ac:dyDescent="0.25">
      <c r="A3044">
        <v>152.1</v>
      </c>
      <c r="B3044">
        <v>0.34300000000000003</v>
      </c>
      <c r="C3044">
        <v>0.3</v>
      </c>
      <c r="D3044">
        <f t="shared" si="282"/>
        <v>-7.0000000000000062E-3</v>
      </c>
      <c r="E3044">
        <f t="shared" si="283"/>
        <v>0.20800000000000002</v>
      </c>
      <c r="F3044" s="24">
        <f t="shared" si="284"/>
        <v>1.0300500000000008E-2</v>
      </c>
      <c r="G3044" s="24">
        <f t="shared" si="285"/>
        <v>0.14082432000000003</v>
      </c>
      <c r="H3044" s="24">
        <f t="shared" si="286"/>
        <v>6.7499999999999999E-3</v>
      </c>
      <c r="I3044" s="24">
        <f t="shared" si="287"/>
        <v>0.15787482000000005</v>
      </c>
    </row>
    <row r="3045" spans="1:9" x14ac:dyDescent="0.25">
      <c r="A3045">
        <v>152.15</v>
      </c>
      <c r="B3045">
        <v>0.35799999999999998</v>
      </c>
      <c r="C3045">
        <v>0.26</v>
      </c>
      <c r="D3045">
        <f t="shared" si="282"/>
        <v>-2.1999999999999964E-2</v>
      </c>
      <c r="E3045">
        <f t="shared" si="283"/>
        <v>0.19300000000000006</v>
      </c>
      <c r="F3045" s="24">
        <f t="shared" si="284"/>
        <v>3.2372999999999943E-2</v>
      </c>
      <c r="G3045" s="24">
        <f t="shared" si="285"/>
        <v>0.12124549500000008</v>
      </c>
      <c r="H3045" s="24">
        <f t="shared" si="286"/>
        <v>5.0700000000000007E-3</v>
      </c>
      <c r="I3045" s="24">
        <f t="shared" si="287"/>
        <v>0.15868849500000001</v>
      </c>
    </row>
    <row r="3046" spans="1:9" x14ac:dyDescent="0.25">
      <c r="A3046">
        <v>152.19999999999999</v>
      </c>
      <c r="B3046">
        <v>0.37</v>
      </c>
      <c r="C3046">
        <v>0.2</v>
      </c>
      <c r="D3046">
        <f t="shared" si="282"/>
        <v>-3.3999999999999975E-2</v>
      </c>
      <c r="E3046">
        <f t="shared" si="283"/>
        <v>0.18100000000000005</v>
      </c>
      <c r="F3046" s="24">
        <f t="shared" si="284"/>
        <v>5.0030999999999964E-2</v>
      </c>
      <c r="G3046" s="24">
        <f t="shared" si="285"/>
        <v>0.10663705500000006</v>
      </c>
      <c r="H3046" s="24">
        <f t="shared" si="286"/>
        <v>3.0000000000000005E-3</v>
      </c>
      <c r="I3046" s="24">
        <f t="shared" si="287"/>
        <v>0.15966805500000003</v>
      </c>
    </row>
    <row r="3047" spans="1:9" x14ac:dyDescent="0.25">
      <c r="A3047">
        <v>152.25</v>
      </c>
      <c r="B3047">
        <v>0.378</v>
      </c>
      <c r="C3047">
        <v>0.12</v>
      </c>
      <c r="D3047">
        <f t="shared" si="282"/>
        <v>-4.1999999999999982E-2</v>
      </c>
      <c r="E3047">
        <f t="shared" si="283"/>
        <v>0.17300000000000004</v>
      </c>
      <c r="F3047" s="24">
        <f t="shared" si="284"/>
        <v>6.1802999999999976E-2</v>
      </c>
      <c r="G3047" s="24">
        <f t="shared" si="285"/>
        <v>9.7418895000000047E-2</v>
      </c>
      <c r="H3047" s="24">
        <f t="shared" si="286"/>
        <v>1.08E-3</v>
      </c>
      <c r="I3047" s="24">
        <f t="shared" si="287"/>
        <v>0.16030189500000003</v>
      </c>
    </row>
    <row r="3048" spans="1:9" x14ac:dyDescent="0.25">
      <c r="A3048">
        <v>152.30000000000001</v>
      </c>
      <c r="B3048">
        <v>0.38200000000000001</v>
      </c>
      <c r="C3048">
        <v>0.02</v>
      </c>
      <c r="D3048">
        <f t="shared" si="282"/>
        <v>-4.5999999999999985E-2</v>
      </c>
      <c r="E3048">
        <f t="shared" si="283"/>
        <v>0.16900000000000004</v>
      </c>
      <c r="F3048" s="24">
        <f t="shared" si="284"/>
        <v>6.7688999999999971E-2</v>
      </c>
      <c r="G3048" s="24">
        <f t="shared" si="285"/>
        <v>9.2966055000000047E-2</v>
      </c>
      <c r="H3048" s="24">
        <f t="shared" si="286"/>
        <v>3.0000000000000001E-5</v>
      </c>
      <c r="I3048" s="24">
        <f t="shared" si="287"/>
        <v>0.16068505500000002</v>
      </c>
    </row>
    <row r="3049" spans="1:9" x14ac:dyDescent="0.25">
      <c r="A3049">
        <v>152.35</v>
      </c>
      <c r="B3049">
        <v>0.38100000000000001</v>
      </c>
      <c r="C3049">
        <v>-7.0000000000000007E-2</v>
      </c>
      <c r="D3049">
        <f t="shared" si="282"/>
        <v>-4.4999999999999984E-2</v>
      </c>
      <c r="E3049">
        <f t="shared" si="283"/>
        <v>0.17000000000000004</v>
      </c>
      <c r="F3049" s="24">
        <f t="shared" si="284"/>
        <v>6.6217499999999971E-2</v>
      </c>
      <c r="G3049" s="24">
        <f t="shared" si="285"/>
        <v>9.4069500000000042E-2</v>
      </c>
      <c r="H3049" s="24">
        <f t="shared" si="286"/>
        <v>3.6750000000000004E-4</v>
      </c>
      <c r="I3049" s="24">
        <f t="shared" si="287"/>
        <v>0.16065450000000001</v>
      </c>
    </row>
    <row r="3050" spans="1:9" x14ac:dyDescent="0.25">
      <c r="A3050">
        <v>152.4</v>
      </c>
      <c r="B3050">
        <v>0.375</v>
      </c>
      <c r="C3050">
        <v>-0.16</v>
      </c>
      <c r="D3050">
        <f t="shared" si="282"/>
        <v>-3.8999999999999979E-2</v>
      </c>
      <c r="E3050">
        <f t="shared" si="283"/>
        <v>0.17600000000000005</v>
      </c>
      <c r="F3050" s="24">
        <f t="shared" si="284"/>
        <v>5.7388499999999967E-2</v>
      </c>
      <c r="G3050" s="24">
        <f t="shared" si="285"/>
        <v>0.10082688000000005</v>
      </c>
      <c r="H3050" s="24">
        <f t="shared" si="286"/>
        <v>1.92E-3</v>
      </c>
      <c r="I3050" s="24">
        <f t="shared" si="287"/>
        <v>0.16013538000000002</v>
      </c>
    </row>
    <row r="3051" spans="1:9" x14ac:dyDescent="0.25">
      <c r="A3051">
        <v>152.44999999999999</v>
      </c>
      <c r="B3051">
        <v>0.36399999999999999</v>
      </c>
      <c r="C3051">
        <v>-0.24</v>
      </c>
      <c r="D3051">
        <f t="shared" si="282"/>
        <v>-2.7999999999999969E-2</v>
      </c>
      <c r="E3051">
        <f t="shared" si="283"/>
        <v>0.18700000000000006</v>
      </c>
      <c r="F3051" s="24">
        <f t="shared" si="284"/>
        <v>4.1201999999999954E-2</v>
      </c>
      <c r="G3051" s="24">
        <f t="shared" si="285"/>
        <v>0.11382409500000007</v>
      </c>
      <c r="H3051" s="24">
        <f t="shared" si="286"/>
        <v>4.3200000000000001E-3</v>
      </c>
      <c r="I3051" s="24">
        <f t="shared" si="287"/>
        <v>0.15934609500000002</v>
      </c>
    </row>
    <row r="3052" spans="1:9" x14ac:dyDescent="0.25">
      <c r="A3052">
        <v>152.5</v>
      </c>
      <c r="B3052">
        <v>0.35</v>
      </c>
      <c r="C3052">
        <v>-0.28999999999999998</v>
      </c>
      <c r="D3052">
        <f t="shared" si="282"/>
        <v>-1.3999999999999957E-2</v>
      </c>
      <c r="E3052">
        <f t="shared" si="283"/>
        <v>0.20100000000000007</v>
      </c>
      <c r="F3052" s="24">
        <f t="shared" si="284"/>
        <v>2.0600999999999935E-2</v>
      </c>
      <c r="G3052" s="24">
        <f t="shared" si="285"/>
        <v>0.13150525500000007</v>
      </c>
      <c r="H3052" s="24">
        <f t="shared" si="286"/>
        <v>6.3074999999999997E-3</v>
      </c>
      <c r="I3052" s="24">
        <f t="shared" si="287"/>
        <v>0.15841375499999999</v>
      </c>
    </row>
    <row r="3053" spans="1:9" x14ac:dyDescent="0.25">
      <c r="A3053">
        <v>152.55000000000001</v>
      </c>
      <c r="B3053">
        <v>0.33500000000000002</v>
      </c>
      <c r="C3053">
        <v>-0.3</v>
      </c>
      <c r="D3053">
        <f t="shared" si="282"/>
        <v>1.0000000000000009E-3</v>
      </c>
      <c r="E3053">
        <f t="shared" si="283"/>
        <v>0.21600000000000003</v>
      </c>
      <c r="F3053" s="24">
        <f t="shared" si="284"/>
        <v>-1.4715000000000012E-3</v>
      </c>
      <c r="G3053" s="24">
        <f t="shared" si="285"/>
        <v>0.15186528000000002</v>
      </c>
      <c r="H3053" s="24">
        <f t="shared" si="286"/>
        <v>6.7499999999999999E-3</v>
      </c>
      <c r="I3053" s="24">
        <f t="shared" si="287"/>
        <v>0.15714378000000001</v>
      </c>
    </row>
    <row r="3054" spans="1:9" x14ac:dyDescent="0.25">
      <c r="A3054">
        <v>152.6</v>
      </c>
      <c r="B3054">
        <v>0.32</v>
      </c>
      <c r="C3054">
        <v>-0.28999999999999998</v>
      </c>
      <c r="D3054">
        <f t="shared" si="282"/>
        <v>1.6000000000000014E-2</v>
      </c>
      <c r="E3054">
        <f t="shared" si="283"/>
        <v>0.23100000000000004</v>
      </c>
      <c r="F3054" s="24">
        <f t="shared" si="284"/>
        <v>-2.354400000000002E-2</v>
      </c>
      <c r="G3054" s="24">
        <f t="shared" si="285"/>
        <v>0.17369005500000007</v>
      </c>
      <c r="H3054" s="24">
        <f t="shared" si="286"/>
        <v>6.3074999999999997E-3</v>
      </c>
      <c r="I3054" s="24">
        <f t="shared" si="287"/>
        <v>0.15645355500000005</v>
      </c>
    </row>
    <row r="3055" spans="1:9" x14ac:dyDescent="0.25">
      <c r="A3055">
        <v>152.65</v>
      </c>
      <c r="B3055">
        <v>0.307</v>
      </c>
      <c r="C3055">
        <v>-0.24</v>
      </c>
      <c r="D3055">
        <f t="shared" si="282"/>
        <v>2.9000000000000026E-2</v>
      </c>
      <c r="E3055">
        <f t="shared" si="283"/>
        <v>0.24400000000000005</v>
      </c>
      <c r="F3055" s="24">
        <f t="shared" si="284"/>
        <v>-4.2673500000000045E-2</v>
      </c>
      <c r="G3055" s="24">
        <f t="shared" si="285"/>
        <v>0.19378968000000008</v>
      </c>
      <c r="H3055" s="24">
        <f t="shared" si="286"/>
        <v>4.3200000000000001E-3</v>
      </c>
      <c r="I3055" s="24">
        <f t="shared" si="287"/>
        <v>0.15543618000000003</v>
      </c>
    </row>
    <row r="3056" spans="1:9" x14ac:dyDescent="0.25">
      <c r="A3056">
        <v>152.69999999999999</v>
      </c>
      <c r="B3056">
        <v>0.29599999999999999</v>
      </c>
      <c r="C3056">
        <v>-0.17</v>
      </c>
      <c r="D3056">
        <f t="shared" si="282"/>
        <v>4.0000000000000036E-2</v>
      </c>
      <c r="E3056">
        <f t="shared" si="283"/>
        <v>0.25500000000000006</v>
      </c>
      <c r="F3056" s="24">
        <f t="shared" si="284"/>
        <v>-5.8860000000000058E-2</v>
      </c>
      <c r="G3056" s="24">
        <f t="shared" si="285"/>
        <v>0.21165637500000009</v>
      </c>
      <c r="H3056" s="24">
        <f t="shared" si="286"/>
        <v>2.1675000000000002E-3</v>
      </c>
      <c r="I3056" s="24">
        <f t="shared" si="287"/>
        <v>0.15496387500000003</v>
      </c>
    </row>
    <row r="3057" spans="1:9" x14ac:dyDescent="0.25">
      <c r="A3057">
        <v>152.75</v>
      </c>
      <c r="B3057">
        <v>0.28999999999999998</v>
      </c>
      <c r="C3057">
        <v>-0.08</v>
      </c>
      <c r="D3057">
        <f t="shared" si="282"/>
        <v>4.6000000000000041E-2</v>
      </c>
      <c r="E3057">
        <f t="shared" si="283"/>
        <v>0.26100000000000007</v>
      </c>
      <c r="F3057" s="24">
        <f t="shared" si="284"/>
        <v>-6.7689000000000069E-2</v>
      </c>
      <c r="G3057" s="24">
        <f t="shared" si="285"/>
        <v>0.22173385500000009</v>
      </c>
      <c r="H3057" s="24">
        <f t="shared" si="286"/>
        <v>4.8000000000000001E-4</v>
      </c>
      <c r="I3057" s="24">
        <f t="shared" si="287"/>
        <v>0.15452485500000004</v>
      </c>
    </row>
    <row r="3058" spans="1:9" x14ac:dyDescent="0.25">
      <c r="A3058">
        <v>152.80000000000001</v>
      </c>
      <c r="B3058">
        <v>0.28799999999999998</v>
      </c>
      <c r="C3058">
        <v>0.02</v>
      </c>
      <c r="D3058">
        <f t="shared" si="282"/>
        <v>4.8000000000000043E-2</v>
      </c>
      <c r="E3058">
        <f t="shared" si="283"/>
        <v>0.26300000000000007</v>
      </c>
      <c r="F3058" s="24">
        <f t="shared" si="284"/>
        <v>-7.0632000000000056E-2</v>
      </c>
      <c r="G3058" s="24">
        <f t="shared" si="285"/>
        <v>0.2251450950000001</v>
      </c>
      <c r="H3058" s="24">
        <f t="shared" si="286"/>
        <v>3.0000000000000001E-5</v>
      </c>
      <c r="I3058" s="24">
        <f t="shared" si="287"/>
        <v>0.15454309500000005</v>
      </c>
    </row>
    <row r="3059" spans="1:9" x14ac:dyDescent="0.25">
      <c r="A3059">
        <v>152.85</v>
      </c>
      <c r="B3059">
        <v>0.29099999999999998</v>
      </c>
      <c r="C3059">
        <v>0.11</v>
      </c>
      <c r="D3059">
        <f t="shared" si="282"/>
        <v>4.500000000000004E-2</v>
      </c>
      <c r="E3059">
        <f t="shared" si="283"/>
        <v>0.26000000000000006</v>
      </c>
      <c r="F3059" s="24">
        <f t="shared" si="284"/>
        <v>-6.6217500000000068E-2</v>
      </c>
      <c r="G3059" s="24">
        <f t="shared" si="285"/>
        <v>0.22003800000000009</v>
      </c>
      <c r="H3059" s="24">
        <f t="shared" si="286"/>
        <v>9.0749999999999989E-4</v>
      </c>
      <c r="I3059" s="24">
        <f t="shared" si="287"/>
        <v>0.15472800000000003</v>
      </c>
    </row>
    <row r="3060" spans="1:9" x14ac:dyDescent="0.25">
      <c r="A3060">
        <v>152.9</v>
      </c>
      <c r="B3060">
        <v>0.29899999999999999</v>
      </c>
      <c r="C3060">
        <v>0.19</v>
      </c>
      <c r="D3060">
        <f t="shared" si="282"/>
        <v>3.7000000000000033E-2</v>
      </c>
      <c r="E3060">
        <f t="shared" si="283"/>
        <v>0.25200000000000006</v>
      </c>
      <c r="F3060" s="24">
        <f t="shared" si="284"/>
        <v>-5.4445500000000049E-2</v>
      </c>
      <c r="G3060" s="24">
        <f t="shared" si="285"/>
        <v>0.20670552000000009</v>
      </c>
      <c r="H3060" s="24">
        <f t="shared" si="286"/>
        <v>2.7074999999999998E-3</v>
      </c>
      <c r="I3060" s="24">
        <f t="shared" si="287"/>
        <v>0.15496752000000005</v>
      </c>
    </row>
    <row r="3061" spans="1:9" x14ac:dyDescent="0.25">
      <c r="A3061">
        <v>152.94999999999999</v>
      </c>
      <c r="B3061">
        <v>0.311</v>
      </c>
      <c r="C3061">
        <v>0.26</v>
      </c>
      <c r="D3061">
        <f t="shared" si="282"/>
        <v>2.5000000000000022E-2</v>
      </c>
      <c r="E3061">
        <f t="shared" si="283"/>
        <v>0.24000000000000005</v>
      </c>
      <c r="F3061" s="24">
        <f t="shared" si="284"/>
        <v>-3.6787500000000035E-2</v>
      </c>
      <c r="G3061" s="24">
        <f t="shared" si="285"/>
        <v>0.18748800000000004</v>
      </c>
      <c r="H3061" s="24">
        <f t="shared" si="286"/>
        <v>5.0700000000000007E-3</v>
      </c>
      <c r="I3061" s="24">
        <f t="shared" si="287"/>
        <v>0.15577050000000001</v>
      </c>
    </row>
    <row r="3062" spans="1:9" x14ac:dyDescent="0.25">
      <c r="A3062">
        <v>153</v>
      </c>
      <c r="B3062">
        <v>0.32500000000000001</v>
      </c>
      <c r="C3062">
        <v>0.3</v>
      </c>
      <c r="D3062">
        <f t="shared" si="282"/>
        <v>1.100000000000001E-2</v>
      </c>
      <c r="E3062">
        <f t="shared" si="283"/>
        <v>0.22600000000000003</v>
      </c>
      <c r="F3062" s="24">
        <f t="shared" si="284"/>
        <v>-1.6186500000000017E-2</v>
      </c>
      <c r="G3062" s="24">
        <f t="shared" si="285"/>
        <v>0.16625238000000006</v>
      </c>
      <c r="H3062" s="24">
        <f t="shared" si="286"/>
        <v>6.7499999999999999E-3</v>
      </c>
      <c r="I3062" s="24">
        <f t="shared" si="287"/>
        <v>0.15681588000000005</v>
      </c>
    </row>
    <row r="3063" spans="1:9" x14ac:dyDescent="0.25">
      <c r="A3063">
        <v>153.05000000000001</v>
      </c>
      <c r="B3063">
        <v>0.34</v>
      </c>
      <c r="C3063">
        <v>0.3</v>
      </c>
      <c r="D3063">
        <f t="shared" si="282"/>
        <v>-4.0000000000000036E-3</v>
      </c>
      <c r="E3063">
        <f t="shared" si="283"/>
        <v>0.21100000000000002</v>
      </c>
      <c r="F3063" s="24">
        <f t="shared" si="284"/>
        <v>5.8860000000000049E-3</v>
      </c>
      <c r="G3063" s="24">
        <f t="shared" si="285"/>
        <v>0.14491585500000004</v>
      </c>
      <c r="H3063" s="24">
        <f t="shared" si="286"/>
        <v>6.7499999999999999E-3</v>
      </c>
      <c r="I3063" s="24">
        <f t="shared" si="287"/>
        <v>0.15755185500000005</v>
      </c>
    </row>
    <row r="3064" spans="1:9" x14ac:dyDescent="0.25">
      <c r="A3064">
        <v>153.1</v>
      </c>
      <c r="B3064">
        <v>0.35499999999999998</v>
      </c>
      <c r="C3064">
        <v>0.28000000000000003</v>
      </c>
      <c r="D3064">
        <f t="shared" si="282"/>
        <v>-1.8999999999999961E-2</v>
      </c>
      <c r="E3064">
        <f t="shared" si="283"/>
        <v>0.19600000000000006</v>
      </c>
      <c r="F3064" s="24">
        <f t="shared" si="284"/>
        <v>2.7958499999999942E-2</v>
      </c>
      <c r="G3064" s="24">
        <f t="shared" si="285"/>
        <v>0.12504408000000009</v>
      </c>
      <c r="H3064" s="24">
        <f t="shared" si="286"/>
        <v>5.8800000000000007E-3</v>
      </c>
      <c r="I3064" s="24">
        <f t="shared" si="287"/>
        <v>0.15888258000000002</v>
      </c>
    </row>
    <row r="3065" spans="1:9" x14ac:dyDescent="0.25">
      <c r="A3065">
        <v>153.15</v>
      </c>
      <c r="B3065">
        <v>0.36799999999999999</v>
      </c>
      <c r="C3065">
        <v>0.22</v>
      </c>
      <c r="D3065">
        <f t="shared" si="282"/>
        <v>-3.1999999999999973E-2</v>
      </c>
      <c r="E3065">
        <f t="shared" si="283"/>
        <v>0.18300000000000005</v>
      </c>
      <c r="F3065" s="24">
        <f t="shared" si="284"/>
        <v>4.7087999999999963E-2</v>
      </c>
      <c r="G3065" s="24">
        <f t="shared" si="285"/>
        <v>0.10900669500000006</v>
      </c>
      <c r="H3065" s="24">
        <f t="shared" si="286"/>
        <v>3.6299999999999995E-3</v>
      </c>
      <c r="I3065" s="24">
        <f t="shared" si="287"/>
        <v>0.159724695</v>
      </c>
    </row>
    <row r="3066" spans="1:9" x14ac:dyDescent="0.25">
      <c r="A3066">
        <v>153.19999999999999</v>
      </c>
      <c r="B3066">
        <v>0.377</v>
      </c>
      <c r="C3066">
        <v>0.14000000000000001</v>
      </c>
      <c r="D3066">
        <f t="shared" si="282"/>
        <v>-4.0999999999999981E-2</v>
      </c>
      <c r="E3066">
        <f t="shared" si="283"/>
        <v>0.17400000000000004</v>
      </c>
      <c r="F3066" s="24">
        <f t="shared" si="284"/>
        <v>6.0331499999999968E-2</v>
      </c>
      <c r="G3066" s="24">
        <f t="shared" si="285"/>
        <v>9.8548380000000046E-2</v>
      </c>
      <c r="H3066" s="24">
        <f t="shared" si="286"/>
        <v>1.4700000000000002E-3</v>
      </c>
      <c r="I3066" s="24">
        <f t="shared" si="287"/>
        <v>0.16034988000000003</v>
      </c>
    </row>
    <row r="3067" spans="1:9" x14ac:dyDescent="0.25">
      <c r="A3067">
        <v>153.25</v>
      </c>
      <c r="B3067">
        <v>0.38200000000000001</v>
      </c>
      <c r="C3067">
        <v>0.04</v>
      </c>
      <c r="D3067">
        <f t="shared" si="282"/>
        <v>-4.5999999999999985E-2</v>
      </c>
      <c r="E3067">
        <f t="shared" si="283"/>
        <v>0.16900000000000004</v>
      </c>
      <c r="F3067" s="24">
        <f t="shared" si="284"/>
        <v>6.7688999999999971E-2</v>
      </c>
      <c r="G3067" s="24">
        <f t="shared" si="285"/>
        <v>9.2966055000000047E-2</v>
      </c>
      <c r="H3067" s="24">
        <f t="shared" si="286"/>
        <v>1.2E-4</v>
      </c>
      <c r="I3067" s="24">
        <f t="shared" si="287"/>
        <v>0.16077505500000003</v>
      </c>
    </row>
    <row r="3068" spans="1:9" x14ac:dyDescent="0.25">
      <c r="A3068">
        <v>153.30000000000001</v>
      </c>
      <c r="B3068">
        <v>0.38100000000000001</v>
      </c>
      <c r="C3068">
        <v>-0.06</v>
      </c>
      <c r="D3068">
        <f t="shared" si="282"/>
        <v>-4.4999999999999984E-2</v>
      </c>
      <c r="E3068">
        <f t="shared" si="283"/>
        <v>0.17000000000000004</v>
      </c>
      <c r="F3068" s="24">
        <f t="shared" si="284"/>
        <v>6.6217499999999971E-2</v>
      </c>
      <c r="G3068" s="24">
        <f t="shared" si="285"/>
        <v>9.4069500000000042E-2</v>
      </c>
      <c r="H3068" s="24">
        <f t="shared" si="286"/>
        <v>2.7E-4</v>
      </c>
      <c r="I3068" s="24">
        <f t="shared" si="287"/>
        <v>0.16055700000000001</v>
      </c>
    </row>
    <row r="3069" spans="1:9" x14ac:dyDescent="0.25">
      <c r="A3069">
        <v>153.35</v>
      </c>
      <c r="B3069">
        <v>0.376</v>
      </c>
      <c r="C3069">
        <v>-0.15</v>
      </c>
      <c r="D3069">
        <f t="shared" si="282"/>
        <v>-3.999999999999998E-2</v>
      </c>
      <c r="E3069">
        <f t="shared" si="283"/>
        <v>0.17500000000000004</v>
      </c>
      <c r="F3069" s="24">
        <f t="shared" si="284"/>
        <v>5.8859999999999968E-2</v>
      </c>
      <c r="G3069" s="24">
        <f t="shared" si="285"/>
        <v>9.9684375000000047E-2</v>
      </c>
      <c r="H3069" s="24">
        <f t="shared" si="286"/>
        <v>1.6875E-3</v>
      </c>
      <c r="I3069" s="24">
        <f t="shared" si="287"/>
        <v>0.16023187500000002</v>
      </c>
    </row>
    <row r="3070" spans="1:9" x14ac:dyDescent="0.25">
      <c r="A3070">
        <v>153.4</v>
      </c>
      <c r="B3070">
        <v>0.36599999999999999</v>
      </c>
      <c r="C3070">
        <v>-0.22</v>
      </c>
      <c r="D3070">
        <f t="shared" si="282"/>
        <v>-2.9999999999999971E-2</v>
      </c>
      <c r="E3070">
        <f t="shared" si="283"/>
        <v>0.18500000000000005</v>
      </c>
      <c r="F3070" s="24">
        <f t="shared" si="284"/>
        <v>4.4144999999999955E-2</v>
      </c>
      <c r="G3070" s="24">
        <f t="shared" si="285"/>
        <v>0.11140237500000005</v>
      </c>
      <c r="H3070" s="24">
        <f t="shared" si="286"/>
        <v>3.6299999999999995E-3</v>
      </c>
      <c r="I3070" s="24">
        <f t="shared" si="287"/>
        <v>0.15917737500000001</v>
      </c>
    </row>
    <row r="3071" spans="1:9" x14ac:dyDescent="0.25">
      <c r="A3071">
        <v>153.44999999999999</v>
      </c>
      <c r="B3071">
        <v>0.35399999999999998</v>
      </c>
      <c r="C3071">
        <v>-0.27</v>
      </c>
      <c r="D3071">
        <f t="shared" si="282"/>
        <v>-1.799999999999996E-2</v>
      </c>
      <c r="E3071">
        <f t="shared" si="283"/>
        <v>0.19700000000000006</v>
      </c>
      <c r="F3071" s="24">
        <f t="shared" si="284"/>
        <v>2.6486999999999945E-2</v>
      </c>
      <c r="G3071" s="24">
        <f t="shared" si="285"/>
        <v>0.12632329500000009</v>
      </c>
      <c r="H3071" s="24">
        <f t="shared" si="286"/>
        <v>5.4675000000000001E-3</v>
      </c>
      <c r="I3071" s="24">
        <f t="shared" si="287"/>
        <v>0.15827779500000005</v>
      </c>
    </row>
    <row r="3072" spans="1:9" x14ac:dyDescent="0.25">
      <c r="A3072">
        <v>153.5</v>
      </c>
      <c r="B3072">
        <v>0.33900000000000002</v>
      </c>
      <c r="C3072">
        <v>-0.3</v>
      </c>
      <c r="D3072">
        <f t="shared" si="282"/>
        <v>-3.0000000000000027E-3</v>
      </c>
      <c r="E3072">
        <f t="shared" si="283"/>
        <v>0.21200000000000002</v>
      </c>
      <c r="F3072" s="24">
        <f t="shared" si="284"/>
        <v>4.4145000000000035E-3</v>
      </c>
      <c r="G3072" s="24">
        <f t="shared" si="285"/>
        <v>0.14629272000000004</v>
      </c>
      <c r="H3072" s="24">
        <f t="shared" si="286"/>
        <v>6.7499999999999999E-3</v>
      </c>
      <c r="I3072" s="24">
        <f t="shared" si="287"/>
        <v>0.15745722000000006</v>
      </c>
    </row>
    <row r="3073" spans="1:9" x14ac:dyDescent="0.25">
      <c r="A3073">
        <v>153.55000000000001</v>
      </c>
      <c r="B3073">
        <v>0.32400000000000001</v>
      </c>
      <c r="C3073">
        <v>-0.28999999999999998</v>
      </c>
      <c r="D3073">
        <f t="shared" si="282"/>
        <v>1.2000000000000011E-2</v>
      </c>
      <c r="E3073">
        <f t="shared" si="283"/>
        <v>0.22700000000000004</v>
      </c>
      <c r="F3073" s="24">
        <f t="shared" si="284"/>
        <v>-1.7658000000000014E-2</v>
      </c>
      <c r="G3073" s="24">
        <f t="shared" si="285"/>
        <v>0.16772689500000007</v>
      </c>
      <c r="H3073" s="24">
        <f t="shared" si="286"/>
        <v>6.3074999999999997E-3</v>
      </c>
      <c r="I3073" s="24">
        <f t="shared" si="287"/>
        <v>0.15637639500000006</v>
      </c>
    </row>
    <row r="3074" spans="1:9" x14ac:dyDescent="0.25">
      <c r="A3074">
        <v>153.6</v>
      </c>
      <c r="B3074">
        <v>0.31</v>
      </c>
      <c r="C3074">
        <v>-0.25</v>
      </c>
      <c r="D3074">
        <f t="shared" si="282"/>
        <v>2.6000000000000023E-2</v>
      </c>
      <c r="E3074">
        <f t="shared" si="283"/>
        <v>0.24100000000000005</v>
      </c>
      <c r="F3074" s="24">
        <f t="shared" si="284"/>
        <v>-3.8259000000000036E-2</v>
      </c>
      <c r="G3074" s="24">
        <f t="shared" si="285"/>
        <v>0.18905365500000007</v>
      </c>
      <c r="H3074" s="24">
        <f t="shared" si="286"/>
        <v>4.6874999999999998E-3</v>
      </c>
      <c r="I3074" s="24">
        <f t="shared" si="287"/>
        <v>0.15548215500000004</v>
      </c>
    </row>
    <row r="3075" spans="1:9" x14ac:dyDescent="0.25">
      <c r="A3075">
        <v>153.65</v>
      </c>
      <c r="B3075">
        <v>0.29899999999999999</v>
      </c>
      <c r="C3075">
        <v>-0.19</v>
      </c>
      <c r="D3075">
        <f t="shared" ref="D3075:D3138" si="288">springEq - B3075</f>
        <v>3.7000000000000033E-2</v>
      </c>
      <c r="E3075">
        <f t="shared" ref="E3075:E3138" si="289">springNs - B3075</f>
        <v>0.25200000000000006</v>
      </c>
      <c r="F3075" s="24">
        <f t="shared" ref="F3075:F3138" si="290">D3075*massPrev*gravity</f>
        <v>-5.4445500000000049E-2</v>
      </c>
      <c r="G3075" s="24">
        <f t="shared" ref="G3075:G3138" si="291">POWER(E3075,2)*0.5*springConst</f>
        <v>0.20670552000000009</v>
      </c>
      <c r="H3075" s="24">
        <f t="shared" ref="H3075:H3138" si="292">POWER(C3075,2)*0.5*massPrev</f>
        <v>2.7074999999999998E-3</v>
      </c>
      <c r="I3075" s="24">
        <f t="shared" si="287"/>
        <v>0.15496752000000005</v>
      </c>
    </row>
    <row r="3076" spans="1:9" x14ac:dyDescent="0.25">
      <c r="A3076">
        <v>153.69999999999999</v>
      </c>
      <c r="B3076">
        <v>0.29099999999999998</v>
      </c>
      <c r="C3076">
        <v>-0.11</v>
      </c>
      <c r="D3076">
        <f t="shared" si="288"/>
        <v>4.500000000000004E-2</v>
      </c>
      <c r="E3076">
        <f t="shared" si="289"/>
        <v>0.26000000000000006</v>
      </c>
      <c r="F3076" s="24">
        <f t="shared" si="290"/>
        <v>-6.6217500000000068E-2</v>
      </c>
      <c r="G3076" s="24">
        <f t="shared" si="291"/>
        <v>0.22003800000000009</v>
      </c>
      <c r="H3076" s="24">
        <f t="shared" si="292"/>
        <v>9.0749999999999989E-4</v>
      </c>
      <c r="I3076" s="24">
        <f t="shared" ref="I3076:I3139" si="293">F3076+G3076+H3076</f>
        <v>0.15472800000000003</v>
      </c>
    </row>
    <row r="3077" spans="1:9" x14ac:dyDescent="0.25">
      <c r="A3077">
        <v>153.75</v>
      </c>
      <c r="B3077">
        <v>0.28799999999999998</v>
      </c>
      <c r="C3077">
        <v>0</v>
      </c>
      <c r="D3077">
        <f t="shared" si="288"/>
        <v>4.8000000000000043E-2</v>
      </c>
      <c r="E3077">
        <f t="shared" si="289"/>
        <v>0.26300000000000007</v>
      </c>
      <c r="F3077" s="24">
        <f t="shared" si="290"/>
        <v>-7.0632000000000056E-2</v>
      </c>
      <c r="G3077" s="24">
        <f t="shared" si="291"/>
        <v>0.2251450950000001</v>
      </c>
      <c r="H3077" s="24">
        <f t="shared" si="292"/>
        <v>0</v>
      </c>
      <c r="I3077" s="24">
        <f t="shared" si="293"/>
        <v>0.15451309500000004</v>
      </c>
    </row>
    <row r="3078" spans="1:9" x14ac:dyDescent="0.25">
      <c r="A3078">
        <v>153.80000000000001</v>
      </c>
      <c r="B3078">
        <v>0.28999999999999998</v>
      </c>
      <c r="C3078">
        <v>0.09</v>
      </c>
      <c r="D3078">
        <f t="shared" si="288"/>
        <v>4.6000000000000041E-2</v>
      </c>
      <c r="E3078">
        <f t="shared" si="289"/>
        <v>0.26100000000000007</v>
      </c>
      <c r="F3078" s="24">
        <f t="shared" si="290"/>
        <v>-6.7689000000000069E-2</v>
      </c>
      <c r="G3078" s="24">
        <f t="shared" si="291"/>
        <v>0.22173385500000009</v>
      </c>
      <c r="H3078" s="24">
        <f t="shared" si="292"/>
        <v>6.0749999999999997E-4</v>
      </c>
      <c r="I3078" s="24">
        <f t="shared" si="293"/>
        <v>0.15465235500000005</v>
      </c>
    </row>
    <row r="3079" spans="1:9" x14ac:dyDescent="0.25">
      <c r="A3079">
        <v>153.85</v>
      </c>
      <c r="B3079">
        <v>0.29699999999999999</v>
      </c>
      <c r="C3079">
        <v>0.18</v>
      </c>
      <c r="D3079">
        <f t="shared" si="288"/>
        <v>3.9000000000000035E-2</v>
      </c>
      <c r="E3079">
        <f t="shared" si="289"/>
        <v>0.25400000000000006</v>
      </c>
      <c r="F3079" s="24">
        <f t="shared" si="290"/>
        <v>-5.7388500000000058E-2</v>
      </c>
      <c r="G3079" s="24">
        <f t="shared" si="291"/>
        <v>0.2099995800000001</v>
      </c>
      <c r="H3079" s="24">
        <f t="shared" si="292"/>
        <v>2.4299999999999999E-3</v>
      </c>
      <c r="I3079" s="24">
        <f t="shared" si="293"/>
        <v>0.15504108000000003</v>
      </c>
    </row>
    <row r="3080" spans="1:9" x14ac:dyDescent="0.25">
      <c r="A3080">
        <v>153.9</v>
      </c>
      <c r="B3080">
        <v>0.308</v>
      </c>
      <c r="C3080">
        <v>0.25</v>
      </c>
      <c r="D3080">
        <f t="shared" si="288"/>
        <v>2.8000000000000025E-2</v>
      </c>
      <c r="E3080">
        <f t="shared" si="289"/>
        <v>0.24300000000000005</v>
      </c>
      <c r="F3080" s="24">
        <f t="shared" si="290"/>
        <v>-4.120200000000003E-2</v>
      </c>
      <c r="G3080" s="24">
        <f t="shared" si="291"/>
        <v>0.19220449500000009</v>
      </c>
      <c r="H3080" s="24">
        <f t="shared" si="292"/>
        <v>4.6874999999999998E-3</v>
      </c>
      <c r="I3080" s="24">
        <f t="shared" si="293"/>
        <v>0.15568999500000008</v>
      </c>
    </row>
    <row r="3081" spans="1:9" x14ac:dyDescent="0.25">
      <c r="A3081">
        <v>153.94999999999999</v>
      </c>
      <c r="B3081">
        <v>0.32200000000000001</v>
      </c>
      <c r="C3081">
        <v>0.28999999999999998</v>
      </c>
      <c r="D3081">
        <f t="shared" si="288"/>
        <v>1.4000000000000012E-2</v>
      </c>
      <c r="E3081">
        <f t="shared" si="289"/>
        <v>0.22900000000000004</v>
      </c>
      <c r="F3081" s="24">
        <f t="shared" si="290"/>
        <v>-2.0601000000000015E-2</v>
      </c>
      <c r="G3081" s="24">
        <f t="shared" si="291"/>
        <v>0.17069545500000005</v>
      </c>
      <c r="H3081" s="24">
        <f t="shared" si="292"/>
        <v>6.3074999999999997E-3</v>
      </c>
      <c r="I3081" s="24">
        <f t="shared" si="293"/>
        <v>0.15640195500000004</v>
      </c>
    </row>
    <row r="3082" spans="1:9" x14ac:dyDescent="0.25">
      <c r="A3082">
        <v>154</v>
      </c>
      <c r="B3082">
        <v>0.33700000000000002</v>
      </c>
      <c r="C3082">
        <v>0.3</v>
      </c>
      <c r="D3082">
        <f t="shared" si="288"/>
        <v>-1.0000000000000009E-3</v>
      </c>
      <c r="E3082">
        <f t="shared" si="289"/>
        <v>0.21400000000000002</v>
      </c>
      <c r="F3082" s="24">
        <f t="shared" si="290"/>
        <v>1.4715000000000012E-3</v>
      </c>
      <c r="G3082" s="24">
        <f t="shared" si="291"/>
        <v>0.14906598000000004</v>
      </c>
      <c r="H3082" s="24">
        <f t="shared" si="292"/>
        <v>6.7499999999999999E-3</v>
      </c>
      <c r="I3082" s="24">
        <f t="shared" si="293"/>
        <v>0.15728748000000006</v>
      </c>
    </row>
    <row r="3083" spans="1:9" x14ac:dyDescent="0.25">
      <c r="A3083">
        <v>154.05000000000001</v>
      </c>
      <c r="B3083">
        <v>0.35199999999999998</v>
      </c>
      <c r="C3083">
        <v>0.27</v>
      </c>
      <c r="D3083">
        <f t="shared" si="288"/>
        <v>-1.5999999999999959E-2</v>
      </c>
      <c r="E3083">
        <f t="shared" si="289"/>
        <v>0.19900000000000007</v>
      </c>
      <c r="F3083" s="24">
        <f t="shared" si="290"/>
        <v>2.354399999999994E-2</v>
      </c>
      <c r="G3083" s="24">
        <f t="shared" si="291"/>
        <v>0.12890125500000008</v>
      </c>
      <c r="H3083" s="24">
        <f t="shared" si="292"/>
        <v>5.4675000000000001E-3</v>
      </c>
      <c r="I3083" s="24">
        <f t="shared" si="293"/>
        <v>0.15791275500000002</v>
      </c>
    </row>
    <row r="3084" spans="1:9" x14ac:dyDescent="0.25">
      <c r="A3084">
        <v>154.1</v>
      </c>
      <c r="B3084">
        <v>0.36499999999999999</v>
      </c>
      <c r="C3084">
        <v>0.23</v>
      </c>
      <c r="D3084">
        <f t="shared" si="288"/>
        <v>-2.899999999999997E-2</v>
      </c>
      <c r="E3084">
        <f t="shared" si="289"/>
        <v>0.18600000000000005</v>
      </c>
      <c r="F3084" s="24">
        <f t="shared" si="290"/>
        <v>4.2673499999999955E-2</v>
      </c>
      <c r="G3084" s="24">
        <f t="shared" si="291"/>
        <v>0.11260998000000007</v>
      </c>
      <c r="H3084" s="24">
        <f t="shared" si="292"/>
        <v>3.9674999999999997E-3</v>
      </c>
      <c r="I3084" s="24">
        <f t="shared" si="293"/>
        <v>0.15925098000000004</v>
      </c>
    </row>
    <row r="3085" spans="1:9" x14ac:dyDescent="0.25">
      <c r="A3085">
        <v>154.15</v>
      </c>
      <c r="B3085">
        <v>0.375</v>
      </c>
      <c r="C3085">
        <v>0.16</v>
      </c>
      <c r="D3085">
        <f t="shared" si="288"/>
        <v>-3.8999999999999979E-2</v>
      </c>
      <c r="E3085">
        <f t="shared" si="289"/>
        <v>0.17600000000000005</v>
      </c>
      <c r="F3085" s="24">
        <f t="shared" si="290"/>
        <v>5.7388499999999967E-2</v>
      </c>
      <c r="G3085" s="24">
        <f t="shared" si="291"/>
        <v>0.10082688000000005</v>
      </c>
      <c r="H3085" s="24">
        <f t="shared" si="292"/>
        <v>1.92E-3</v>
      </c>
      <c r="I3085" s="24">
        <f t="shared" si="293"/>
        <v>0.16013538000000002</v>
      </c>
    </row>
    <row r="3086" spans="1:9" x14ac:dyDescent="0.25">
      <c r="A3086">
        <v>154.19999999999999</v>
      </c>
      <c r="B3086">
        <v>0.38</v>
      </c>
      <c r="C3086">
        <v>0.06</v>
      </c>
      <c r="D3086">
        <f t="shared" si="288"/>
        <v>-4.3999999999999984E-2</v>
      </c>
      <c r="E3086">
        <f t="shared" si="289"/>
        <v>0.17100000000000004</v>
      </c>
      <c r="F3086" s="24">
        <f t="shared" si="290"/>
        <v>6.4745999999999984E-2</v>
      </c>
      <c r="G3086" s="24">
        <f t="shared" si="291"/>
        <v>9.5179455000000038E-2</v>
      </c>
      <c r="H3086" s="24">
        <f t="shared" si="292"/>
        <v>2.7E-4</v>
      </c>
      <c r="I3086" s="24">
        <f t="shared" si="293"/>
        <v>0.16019545500000001</v>
      </c>
    </row>
    <row r="3087" spans="1:9" x14ac:dyDescent="0.25">
      <c r="A3087">
        <v>154.25</v>
      </c>
      <c r="B3087">
        <v>0.38100000000000001</v>
      </c>
      <c r="C3087">
        <v>-0.03</v>
      </c>
      <c r="D3087">
        <f t="shared" si="288"/>
        <v>-4.4999999999999984E-2</v>
      </c>
      <c r="E3087">
        <f t="shared" si="289"/>
        <v>0.17000000000000004</v>
      </c>
      <c r="F3087" s="24">
        <f t="shared" si="290"/>
        <v>6.6217499999999971E-2</v>
      </c>
      <c r="G3087" s="24">
        <f t="shared" si="291"/>
        <v>9.4069500000000042E-2</v>
      </c>
      <c r="H3087" s="24">
        <f t="shared" si="292"/>
        <v>6.7500000000000001E-5</v>
      </c>
      <c r="I3087" s="24">
        <f t="shared" si="293"/>
        <v>0.16035450000000001</v>
      </c>
    </row>
    <row r="3088" spans="1:9" x14ac:dyDescent="0.25">
      <c r="A3088">
        <v>154.30000000000001</v>
      </c>
      <c r="B3088">
        <v>0.377</v>
      </c>
      <c r="C3088">
        <v>-0.12</v>
      </c>
      <c r="D3088">
        <f t="shared" si="288"/>
        <v>-4.0999999999999981E-2</v>
      </c>
      <c r="E3088">
        <f t="shared" si="289"/>
        <v>0.17400000000000004</v>
      </c>
      <c r="F3088" s="24">
        <f t="shared" si="290"/>
        <v>6.0331499999999968E-2</v>
      </c>
      <c r="G3088" s="24">
        <f t="shared" si="291"/>
        <v>9.8548380000000046E-2</v>
      </c>
      <c r="H3088" s="24">
        <f t="shared" si="292"/>
        <v>1.08E-3</v>
      </c>
      <c r="I3088" s="24">
        <f t="shared" si="293"/>
        <v>0.15995988000000003</v>
      </c>
    </row>
    <row r="3089" spans="1:9" x14ac:dyDescent="0.25">
      <c r="A3089">
        <v>154.35</v>
      </c>
      <c r="B3089">
        <v>0.36899999999999999</v>
      </c>
      <c r="C3089">
        <v>-0.21</v>
      </c>
      <c r="D3089">
        <f t="shared" si="288"/>
        <v>-3.2999999999999974E-2</v>
      </c>
      <c r="E3089">
        <f t="shared" si="289"/>
        <v>0.18200000000000005</v>
      </c>
      <c r="F3089" s="24">
        <f t="shared" si="290"/>
        <v>4.8559499999999964E-2</v>
      </c>
      <c r="G3089" s="24">
        <f t="shared" si="291"/>
        <v>0.10781862000000007</v>
      </c>
      <c r="H3089" s="24">
        <f t="shared" si="292"/>
        <v>3.3074999999999992E-3</v>
      </c>
      <c r="I3089" s="24">
        <f t="shared" si="293"/>
        <v>0.15968562000000003</v>
      </c>
    </row>
    <row r="3090" spans="1:9" x14ac:dyDescent="0.25">
      <c r="A3090">
        <v>154.4</v>
      </c>
      <c r="B3090">
        <v>0.35599999999999998</v>
      </c>
      <c r="C3090">
        <v>-0.26</v>
      </c>
      <c r="D3090">
        <f t="shared" si="288"/>
        <v>-1.9999999999999962E-2</v>
      </c>
      <c r="E3090">
        <f t="shared" si="289"/>
        <v>0.19500000000000006</v>
      </c>
      <c r="F3090" s="24">
        <f t="shared" si="290"/>
        <v>2.9429999999999946E-2</v>
      </c>
      <c r="G3090" s="24">
        <f t="shared" si="291"/>
        <v>0.12377137500000007</v>
      </c>
      <c r="H3090" s="24">
        <f t="shared" si="292"/>
        <v>5.0700000000000007E-3</v>
      </c>
      <c r="I3090" s="24">
        <f t="shared" si="293"/>
        <v>0.15827137500000002</v>
      </c>
    </row>
    <row r="3091" spans="1:9" x14ac:dyDescent="0.25">
      <c r="A3091">
        <v>154.44999999999999</v>
      </c>
      <c r="B3091">
        <v>0.34200000000000003</v>
      </c>
      <c r="C3091">
        <v>-0.3</v>
      </c>
      <c r="D3091">
        <f t="shared" si="288"/>
        <v>-6.0000000000000053E-3</v>
      </c>
      <c r="E3091">
        <f t="shared" si="289"/>
        <v>0.20900000000000002</v>
      </c>
      <c r="F3091" s="24">
        <f t="shared" si="290"/>
        <v>8.829000000000007E-3</v>
      </c>
      <c r="G3091" s="24">
        <f t="shared" si="291"/>
        <v>0.14218165500000002</v>
      </c>
      <c r="H3091" s="24">
        <f t="shared" si="292"/>
        <v>6.7499999999999999E-3</v>
      </c>
      <c r="I3091" s="24">
        <f t="shared" si="293"/>
        <v>0.15776065500000003</v>
      </c>
    </row>
    <row r="3092" spans="1:9" x14ac:dyDescent="0.25">
      <c r="A3092">
        <v>154.5</v>
      </c>
      <c r="B3092">
        <v>0.32700000000000001</v>
      </c>
      <c r="C3092">
        <v>-0.3</v>
      </c>
      <c r="D3092">
        <f t="shared" si="288"/>
        <v>9.000000000000008E-3</v>
      </c>
      <c r="E3092">
        <f t="shared" si="289"/>
        <v>0.22400000000000003</v>
      </c>
      <c r="F3092" s="24">
        <f t="shared" si="290"/>
        <v>-1.3243500000000012E-2</v>
      </c>
      <c r="G3092" s="24">
        <f t="shared" si="291"/>
        <v>0.16332288000000003</v>
      </c>
      <c r="H3092" s="24">
        <f t="shared" si="292"/>
        <v>6.7499999999999999E-3</v>
      </c>
      <c r="I3092" s="24">
        <f t="shared" si="293"/>
        <v>0.15682938000000002</v>
      </c>
    </row>
    <row r="3093" spans="1:9" x14ac:dyDescent="0.25">
      <c r="A3093">
        <v>154.55000000000001</v>
      </c>
      <c r="B3093">
        <v>0.312</v>
      </c>
      <c r="C3093">
        <v>-0.26</v>
      </c>
      <c r="D3093">
        <f t="shared" si="288"/>
        <v>2.4000000000000021E-2</v>
      </c>
      <c r="E3093">
        <f t="shared" si="289"/>
        <v>0.23900000000000005</v>
      </c>
      <c r="F3093" s="24">
        <f t="shared" si="290"/>
        <v>-3.5316000000000028E-2</v>
      </c>
      <c r="G3093" s="24">
        <f t="shared" si="291"/>
        <v>0.18592885500000006</v>
      </c>
      <c r="H3093" s="24">
        <f t="shared" si="292"/>
        <v>5.0700000000000007E-3</v>
      </c>
      <c r="I3093" s="24">
        <f t="shared" si="293"/>
        <v>0.15568285500000004</v>
      </c>
    </row>
    <row r="3094" spans="1:9" x14ac:dyDescent="0.25">
      <c r="A3094">
        <v>154.6</v>
      </c>
      <c r="B3094">
        <v>0.30099999999999999</v>
      </c>
      <c r="C3094">
        <v>-0.2</v>
      </c>
      <c r="D3094">
        <f t="shared" si="288"/>
        <v>3.5000000000000031E-2</v>
      </c>
      <c r="E3094">
        <f t="shared" si="289"/>
        <v>0.25000000000000006</v>
      </c>
      <c r="F3094" s="24">
        <f t="shared" si="290"/>
        <v>-5.1502500000000048E-2</v>
      </c>
      <c r="G3094" s="24">
        <f t="shared" si="291"/>
        <v>0.20343750000000008</v>
      </c>
      <c r="H3094" s="24">
        <f t="shared" si="292"/>
        <v>3.0000000000000005E-3</v>
      </c>
      <c r="I3094" s="24">
        <f t="shared" si="293"/>
        <v>0.15493500000000004</v>
      </c>
    </row>
    <row r="3095" spans="1:9" x14ac:dyDescent="0.25">
      <c r="A3095">
        <v>154.65</v>
      </c>
      <c r="B3095">
        <v>0.29199999999999998</v>
      </c>
      <c r="C3095">
        <v>-0.12</v>
      </c>
      <c r="D3095">
        <f t="shared" si="288"/>
        <v>4.4000000000000039E-2</v>
      </c>
      <c r="E3095">
        <f t="shared" si="289"/>
        <v>0.25900000000000006</v>
      </c>
      <c r="F3095" s="24">
        <f t="shared" si="290"/>
        <v>-6.4746000000000067E-2</v>
      </c>
      <c r="G3095" s="24">
        <f t="shared" si="291"/>
        <v>0.21834865500000009</v>
      </c>
      <c r="H3095" s="24">
        <f t="shared" si="292"/>
        <v>1.08E-3</v>
      </c>
      <c r="I3095" s="24">
        <f t="shared" si="293"/>
        <v>0.15468265500000003</v>
      </c>
    </row>
    <row r="3096" spans="1:9" x14ac:dyDescent="0.25">
      <c r="A3096">
        <v>154.69999999999999</v>
      </c>
      <c r="B3096">
        <v>0.28899999999999998</v>
      </c>
      <c r="C3096">
        <v>-0.02</v>
      </c>
      <c r="D3096">
        <f t="shared" si="288"/>
        <v>4.7000000000000042E-2</v>
      </c>
      <c r="E3096">
        <f t="shared" si="289"/>
        <v>0.26200000000000007</v>
      </c>
      <c r="F3096" s="24">
        <f t="shared" si="290"/>
        <v>-6.9160500000000055E-2</v>
      </c>
      <c r="G3096" s="24">
        <f t="shared" si="291"/>
        <v>0.22343622000000013</v>
      </c>
      <c r="H3096" s="24">
        <f t="shared" si="292"/>
        <v>3.0000000000000001E-5</v>
      </c>
      <c r="I3096" s="24">
        <f t="shared" si="293"/>
        <v>0.15430572000000006</v>
      </c>
    </row>
    <row r="3097" spans="1:9" x14ac:dyDescent="0.25">
      <c r="A3097">
        <v>154.75</v>
      </c>
      <c r="B3097">
        <v>0.28999999999999998</v>
      </c>
      <c r="C3097">
        <v>7.0000000000000007E-2</v>
      </c>
      <c r="D3097">
        <f t="shared" si="288"/>
        <v>4.6000000000000041E-2</v>
      </c>
      <c r="E3097">
        <f t="shared" si="289"/>
        <v>0.26100000000000007</v>
      </c>
      <c r="F3097" s="24">
        <f t="shared" si="290"/>
        <v>-6.7689000000000069E-2</v>
      </c>
      <c r="G3097" s="24">
        <f t="shared" si="291"/>
        <v>0.22173385500000009</v>
      </c>
      <c r="H3097" s="24">
        <f t="shared" si="292"/>
        <v>3.6750000000000004E-4</v>
      </c>
      <c r="I3097" s="24">
        <f t="shared" si="293"/>
        <v>0.15441235500000003</v>
      </c>
    </row>
    <row r="3098" spans="1:9" x14ac:dyDescent="0.25">
      <c r="A3098">
        <v>154.80000000000001</v>
      </c>
      <c r="B3098">
        <v>0.29599999999999999</v>
      </c>
      <c r="C3098">
        <v>0.16</v>
      </c>
      <c r="D3098">
        <f t="shared" si="288"/>
        <v>4.0000000000000036E-2</v>
      </c>
      <c r="E3098">
        <f t="shared" si="289"/>
        <v>0.25500000000000006</v>
      </c>
      <c r="F3098" s="24">
        <f t="shared" si="290"/>
        <v>-5.8860000000000058E-2</v>
      </c>
      <c r="G3098" s="24">
        <f t="shared" si="291"/>
        <v>0.21165637500000009</v>
      </c>
      <c r="H3098" s="24">
        <f t="shared" si="292"/>
        <v>1.92E-3</v>
      </c>
      <c r="I3098" s="24">
        <f t="shared" si="293"/>
        <v>0.15471637500000004</v>
      </c>
    </row>
    <row r="3099" spans="1:9" x14ac:dyDescent="0.25">
      <c r="A3099">
        <v>154.85</v>
      </c>
      <c r="B3099">
        <v>0.30599999999999999</v>
      </c>
      <c r="C3099">
        <v>0.23</v>
      </c>
      <c r="D3099">
        <f t="shared" si="288"/>
        <v>3.0000000000000027E-2</v>
      </c>
      <c r="E3099">
        <f t="shared" si="289"/>
        <v>0.24500000000000005</v>
      </c>
      <c r="F3099" s="24">
        <f t="shared" si="290"/>
        <v>-4.4145000000000038E-2</v>
      </c>
      <c r="G3099" s="24">
        <f t="shared" si="291"/>
        <v>0.19538137500000008</v>
      </c>
      <c r="H3099" s="24">
        <f t="shared" si="292"/>
        <v>3.9674999999999997E-3</v>
      </c>
      <c r="I3099" s="24">
        <f t="shared" si="293"/>
        <v>0.15520387500000005</v>
      </c>
    </row>
    <row r="3100" spans="1:9" x14ac:dyDescent="0.25">
      <c r="A3100">
        <v>154.9</v>
      </c>
      <c r="B3100">
        <v>0.31900000000000001</v>
      </c>
      <c r="C3100">
        <v>0.28000000000000003</v>
      </c>
      <c r="D3100">
        <f t="shared" si="288"/>
        <v>1.7000000000000015E-2</v>
      </c>
      <c r="E3100">
        <f t="shared" si="289"/>
        <v>0.23200000000000004</v>
      </c>
      <c r="F3100" s="24">
        <f t="shared" si="290"/>
        <v>-2.5015500000000024E-2</v>
      </c>
      <c r="G3100" s="24">
        <f t="shared" si="291"/>
        <v>0.17519712000000004</v>
      </c>
      <c r="H3100" s="24">
        <f t="shared" si="292"/>
        <v>5.8800000000000007E-3</v>
      </c>
      <c r="I3100" s="24">
        <f t="shared" si="293"/>
        <v>0.15606162000000001</v>
      </c>
    </row>
    <row r="3101" spans="1:9" x14ac:dyDescent="0.25">
      <c r="A3101">
        <v>154.94999999999999</v>
      </c>
      <c r="B3101">
        <v>0.33400000000000002</v>
      </c>
      <c r="C3101">
        <v>0.3</v>
      </c>
      <c r="D3101">
        <f t="shared" si="288"/>
        <v>2.0000000000000018E-3</v>
      </c>
      <c r="E3101">
        <f t="shared" si="289"/>
        <v>0.21700000000000003</v>
      </c>
      <c r="F3101" s="24">
        <f t="shared" si="290"/>
        <v>-2.9430000000000025E-3</v>
      </c>
      <c r="G3101" s="24">
        <f t="shared" si="291"/>
        <v>0.15327469500000004</v>
      </c>
      <c r="H3101" s="24">
        <f t="shared" si="292"/>
        <v>6.7499999999999999E-3</v>
      </c>
      <c r="I3101" s="24">
        <f t="shared" si="293"/>
        <v>0.15708169500000005</v>
      </c>
    </row>
    <row r="3102" spans="1:9" x14ac:dyDescent="0.25">
      <c r="A3102">
        <v>155</v>
      </c>
      <c r="B3102">
        <v>0.34899999999999998</v>
      </c>
      <c r="C3102">
        <v>0.28000000000000003</v>
      </c>
      <c r="D3102">
        <f t="shared" si="288"/>
        <v>-1.2999999999999956E-2</v>
      </c>
      <c r="E3102">
        <f t="shared" si="289"/>
        <v>0.20200000000000007</v>
      </c>
      <c r="F3102" s="24">
        <f t="shared" si="290"/>
        <v>1.9129499999999935E-2</v>
      </c>
      <c r="G3102" s="24">
        <f t="shared" si="291"/>
        <v>0.13281702000000009</v>
      </c>
      <c r="H3102" s="24">
        <f t="shared" si="292"/>
        <v>5.8800000000000007E-3</v>
      </c>
      <c r="I3102" s="24">
        <f t="shared" si="293"/>
        <v>0.15782652000000003</v>
      </c>
    </row>
    <row r="3103" spans="1:9" x14ac:dyDescent="0.25">
      <c r="A3103">
        <v>155.05000000000001</v>
      </c>
      <c r="B3103">
        <v>0.36199999999999999</v>
      </c>
      <c r="C3103">
        <v>0.24</v>
      </c>
      <c r="D3103">
        <f t="shared" si="288"/>
        <v>-2.5999999999999968E-2</v>
      </c>
      <c r="E3103">
        <f t="shared" si="289"/>
        <v>0.18900000000000006</v>
      </c>
      <c r="F3103" s="24">
        <f t="shared" si="290"/>
        <v>3.8258999999999953E-2</v>
      </c>
      <c r="G3103" s="24">
        <f t="shared" si="291"/>
        <v>0.11627185500000008</v>
      </c>
      <c r="H3103" s="24">
        <f t="shared" si="292"/>
        <v>4.3200000000000001E-3</v>
      </c>
      <c r="I3103" s="24">
        <f t="shared" si="293"/>
        <v>0.15885085500000001</v>
      </c>
    </row>
    <row r="3104" spans="1:9" x14ac:dyDescent="0.25">
      <c r="A3104">
        <v>155.1</v>
      </c>
      <c r="B3104">
        <v>0.373</v>
      </c>
      <c r="C3104">
        <v>0.17</v>
      </c>
      <c r="D3104">
        <f t="shared" si="288"/>
        <v>-3.6999999999999977E-2</v>
      </c>
      <c r="E3104">
        <f t="shared" si="289"/>
        <v>0.17800000000000005</v>
      </c>
      <c r="F3104" s="24">
        <f t="shared" si="290"/>
        <v>5.4445499999999973E-2</v>
      </c>
      <c r="G3104" s="24">
        <f t="shared" si="291"/>
        <v>0.10313142000000006</v>
      </c>
      <c r="H3104" s="24">
        <f t="shared" si="292"/>
        <v>2.1675000000000002E-3</v>
      </c>
      <c r="I3104" s="24">
        <f t="shared" si="293"/>
        <v>0.15974442000000003</v>
      </c>
    </row>
    <row r="3105" spans="1:9" x14ac:dyDescent="0.25">
      <c r="A3105">
        <v>155.15</v>
      </c>
      <c r="B3105">
        <v>0.38</v>
      </c>
      <c r="C3105">
        <v>0.09</v>
      </c>
      <c r="D3105">
        <f t="shared" si="288"/>
        <v>-4.3999999999999984E-2</v>
      </c>
      <c r="E3105">
        <f t="shared" si="289"/>
        <v>0.17100000000000004</v>
      </c>
      <c r="F3105" s="24">
        <f t="shared" si="290"/>
        <v>6.4745999999999984E-2</v>
      </c>
      <c r="G3105" s="24">
        <f t="shared" si="291"/>
        <v>9.5179455000000038E-2</v>
      </c>
      <c r="H3105" s="24">
        <f t="shared" si="292"/>
        <v>6.0749999999999997E-4</v>
      </c>
      <c r="I3105" s="24">
        <f t="shared" si="293"/>
        <v>0.16053295500000003</v>
      </c>
    </row>
    <row r="3106" spans="1:9" x14ac:dyDescent="0.25">
      <c r="A3106">
        <v>155.19999999999999</v>
      </c>
      <c r="B3106">
        <v>0.38100000000000001</v>
      </c>
      <c r="C3106">
        <v>-0.01</v>
      </c>
      <c r="D3106">
        <f t="shared" si="288"/>
        <v>-4.4999999999999984E-2</v>
      </c>
      <c r="E3106">
        <f t="shared" si="289"/>
        <v>0.17000000000000004</v>
      </c>
      <c r="F3106" s="24">
        <f t="shared" si="290"/>
        <v>6.6217499999999971E-2</v>
      </c>
      <c r="G3106" s="24">
        <f t="shared" si="291"/>
        <v>9.4069500000000042E-2</v>
      </c>
      <c r="H3106" s="24">
        <f t="shared" si="292"/>
        <v>7.5000000000000002E-6</v>
      </c>
      <c r="I3106" s="24">
        <f t="shared" si="293"/>
        <v>0.16029450000000001</v>
      </c>
    </row>
    <row r="3107" spans="1:9" x14ac:dyDescent="0.25">
      <c r="A3107">
        <v>155.25</v>
      </c>
      <c r="B3107">
        <v>0.378</v>
      </c>
      <c r="C3107">
        <v>-0.11</v>
      </c>
      <c r="D3107">
        <f t="shared" si="288"/>
        <v>-4.1999999999999982E-2</v>
      </c>
      <c r="E3107">
        <f t="shared" si="289"/>
        <v>0.17300000000000004</v>
      </c>
      <c r="F3107" s="24">
        <f t="shared" si="290"/>
        <v>6.1802999999999976E-2</v>
      </c>
      <c r="G3107" s="24">
        <f t="shared" si="291"/>
        <v>9.7418895000000047E-2</v>
      </c>
      <c r="H3107" s="24">
        <f t="shared" si="292"/>
        <v>9.0749999999999989E-4</v>
      </c>
      <c r="I3107" s="24">
        <f t="shared" si="293"/>
        <v>0.16012939500000004</v>
      </c>
    </row>
    <row r="3108" spans="1:9" x14ac:dyDescent="0.25">
      <c r="A3108">
        <v>155.30000000000001</v>
      </c>
      <c r="B3108">
        <v>0.37</v>
      </c>
      <c r="C3108">
        <v>-0.19</v>
      </c>
      <c r="D3108">
        <f t="shared" si="288"/>
        <v>-3.3999999999999975E-2</v>
      </c>
      <c r="E3108">
        <f t="shared" si="289"/>
        <v>0.18100000000000005</v>
      </c>
      <c r="F3108" s="24">
        <f t="shared" si="290"/>
        <v>5.0030999999999964E-2</v>
      </c>
      <c r="G3108" s="24">
        <f t="shared" si="291"/>
        <v>0.10663705500000006</v>
      </c>
      <c r="H3108" s="24">
        <f t="shared" si="292"/>
        <v>2.7074999999999998E-3</v>
      </c>
      <c r="I3108" s="24">
        <f t="shared" si="293"/>
        <v>0.15937555500000003</v>
      </c>
    </row>
    <row r="3109" spans="1:9" x14ac:dyDescent="0.25">
      <c r="A3109">
        <v>155.35</v>
      </c>
      <c r="B3109">
        <v>0.35899999999999999</v>
      </c>
      <c r="C3109">
        <v>-0.25</v>
      </c>
      <c r="D3109">
        <f t="shared" si="288"/>
        <v>-2.2999999999999965E-2</v>
      </c>
      <c r="E3109">
        <f t="shared" si="289"/>
        <v>0.19200000000000006</v>
      </c>
      <c r="F3109" s="24">
        <f t="shared" si="290"/>
        <v>3.3844499999999951E-2</v>
      </c>
      <c r="G3109" s="24">
        <f t="shared" si="291"/>
        <v>0.11999232000000007</v>
      </c>
      <c r="H3109" s="24">
        <f t="shared" si="292"/>
        <v>4.6874999999999998E-3</v>
      </c>
      <c r="I3109" s="24">
        <f t="shared" si="293"/>
        <v>0.15852432000000002</v>
      </c>
    </row>
    <row r="3110" spans="1:9" x14ac:dyDescent="0.25">
      <c r="A3110">
        <v>155.4</v>
      </c>
      <c r="B3110">
        <v>0.34499999999999997</v>
      </c>
      <c r="C3110">
        <v>-0.28999999999999998</v>
      </c>
      <c r="D3110">
        <f t="shared" si="288"/>
        <v>-8.9999999999999525E-3</v>
      </c>
      <c r="E3110">
        <f t="shared" si="289"/>
        <v>0.20600000000000007</v>
      </c>
      <c r="F3110" s="24">
        <f t="shared" si="290"/>
        <v>1.3243499999999931E-2</v>
      </c>
      <c r="G3110" s="24">
        <f t="shared" si="291"/>
        <v>0.1381291800000001</v>
      </c>
      <c r="H3110" s="24">
        <f t="shared" si="292"/>
        <v>6.3074999999999997E-3</v>
      </c>
      <c r="I3110" s="24">
        <f t="shared" si="293"/>
        <v>0.15768018000000003</v>
      </c>
    </row>
    <row r="3111" spans="1:9" x14ac:dyDescent="0.25">
      <c r="A3111">
        <v>155.44999999999999</v>
      </c>
      <c r="B3111">
        <v>0.33</v>
      </c>
      <c r="C3111">
        <v>-0.28999999999999998</v>
      </c>
      <c r="D3111">
        <f t="shared" si="288"/>
        <v>6.0000000000000053E-3</v>
      </c>
      <c r="E3111">
        <f t="shared" si="289"/>
        <v>0.22100000000000003</v>
      </c>
      <c r="F3111" s="24">
        <f t="shared" si="290"/>
        <v>-8.829000000000007E-3</v>
      </c>
      <c r="G3111" s="24">
        <f t="shared" si="291"/>
        <v>0.15897745500000005</v>
      </c>
      <c r="H3111" s="24">
        <f t="shared" si="292"/>
        <v>6.3074999999999997E-3</v>
      </c>
      <c r="I3111" s="24">
        <f t="shared" si="293"/>
        <v>0.15645595500000004</v>
      </c>
    </row>
    <row r="3112" spans="1:9" x14ac:dyDescent="0.25">
      <c r="A3112">
        <v>155.5</v>
      </c>
      <c r="B3112">
        <v>0.316</v>
      </c>
      <c r="C3112">
        <v>-0.27</v>
      </c>
      <c r="D3112">
        <f t="shared" si="288"/>
        <v>2.0000000000000018E-2</v>
      </c>
      <c r="E3112">
        <f t="shared" si="289"/>
        <v>0.23500000000000004</v>
      </c>
      <c r="F3112" s="24">
        <f t="shared" si="290"/>
        <v>-2.9430000000000029E-2</v>
      </c>
      <c r="G3112" s="24">
        <f t="shared" si="291"/>
        <v>0.17975737500000005</v>
      </c>
      <c r="H3112" s="24">
        <f t="shared" si="292"/>
        <v>5.4675000000000001E-3</v>
      </c>
      <c r="I3112" s="24">
        <f t="shared" si="293"/>
        <v>0.155794875</v>
      </c>
    </row>
    <row r="3113" spans="1:9" x14ac:dyDescent="0.25">
      <c r="A3113">
        <v>155.55000000000001</v>
      </c>
      <c r="B3113">
        <v>0.30299999999999999</v>
      </c>
      <c r="C3113">
        <v>-0.21</v>
      </c>
      <c r="D3113">
        <f t="shared" si="288"/>
        <v>3.3000000000000029E-2</v>
      </c>
      <c r="E3113">
        <f t="shared" si="289"/>
        <v>0.24800000000000005</v>
      </c>
      <c r="F3113" s="24">
        <f t="shared" si="290"/>
        <v>-4.855950000000004E-2</v>
      </c>
      <c r="G3113" s="24">
        <f t="shared" si="291"/>
        <v>0.20019552000000007</v>
      </c>
      <c r="H3113" s="24">
        <f t="shared" si="292"/>
        <v>3.3074999999999992E-3</v>
      </c>
      <c r="I3113" s="24">
        <f t="shared" si="293"/>
        <v>0.15494352000000003</v>
      </c>
    </row>
    <row r="3114" spans="1:9" x14ac:dyDescent="0.25">
      <c r="A3114">
        <v>155.6</v>
      </c>
      <c r="B3114">
        <v>0.29399999999999998</v>
      </c>
      <c r="C3114">
        <v>-0.14000000000000001</v>
      </c>
      <c r="D3114">
        <f t="shared" si="288"/>
        <v>4.2000000000000037E-2</v>
      </c>
      <c r="E3114">
        <f t="shared" si="289"/>
        <v>0.25700000000000006</v>
      </c>
      <c r="F3114" s="24">
        <f t="shared" si="290"/>
        <v>-6.1803000000000052E-2</v>
      </c>
      <c r="G3114" s="24">
        <f t="shared" si="291"/>
        <v>0.21498949500000011</v>
      </c>
      <c r="H3114" s="24">
        <f t="shared" si="292"/>
        <v>1.4700000000000002E-3</v>
      </c>
      <c r="I3114" s="24">
        <f t="shared" si="293"/>
        <v>0.15465649500000006</v>
      </c>
    </row>
    <row r="3115" spans="1:9" x14ac:dyDescent="0.25">
      <c r="A3115">
        <v>155.65</v>
      </c>
      <c r="B3115">
        <v>0.28999999999999998</v>
      </c>
      <c r="C3115">
        <v>-0.05</v>
      </c>
      <c r="D3115">
        <f t="shared" si="288"/>
        <v>4.6000000000000041E-2</v>
      </c>
      <c r="E3115">
        <f t="shared" si="289"/>
        <v>0.26100000000000007</v>
      </c>
      <c r="F3115" s="24">
        <f t="shared" si="290"/>
        <v>-6.7689000000000069E-2</v>
      </c>
      <c r="G3115" s="24">
        <f t="shared" si="291"/>
        <v>0.22173385500000009</v>
      </c>
      <c r="H3115" s="24">
        <f t="shared" si="292"/>
        <v>1.8750000000000003E-4</v>
      </c>
      <c r="I3115" s="24">
        <f t="shared" si="293"/>
        <v>0.15423235500000004</v>
      </c>
    </row>
    <row r="3116" spans="1:9" x14ac:dyDescent="0.25">
      <c r="A3116">
        <v>155.69999999999999</v>
      </c>
      <c r="B3116">
        <v>0.28999999999999998</v>
      </c>
      <c r="C3116">
        <v>0.05</v>
      </c>
      <c r="D3116">
        <f t="shared" si="288"/>
        <v>4.6000000000000041E-2</v>
      </c>
      <c r="E3116">
        <f t="shared" si="289"/>
        <v>0.26100000000000007</v>
      </c>
      <c r="F3116" s="24">
        <f t="shared" si="290"/>
        <v>-6.7689000000000069E-2</v>
      </c>
      <c r="G3116" s="24">
        <f t="shared" si="291"/>
        <v>0.22173385500000009</v>
      </c>
      <c r="H3116" s="24">
        <f t="shared" si="292"/>
        <v>1.8750000000000003E-4</v>
      </c>
      <c r="I3116" s="24">
        <f t="shared" si="293"/>
        <v>0.15423235500000004</v>
      </c>
    </row>
    <row r="3117" spans="1:9" x14ac:dyDescent="0.25">
      <c r="A3117">
        <v>155.75</v>
      </c>
      <c r="B3117">
        <v>0.29399999999999998</v>
      </c>
      <c r="C3117">
        <v>0.14000000000000001</v>
      </c>
      <c r="D3117">
        <f t="shared" si="288"/>
        <v>4.2000000000000037E-2</v>
      </c>
      <c r="E3117">
        <f t="shared" si="289"/>
        <v>0.25700000000000006</v>
      </c>
      <c r="F3117" s="24">
        <f t="shared" si="290"/>
        <v>-6.1803000000000052E-2</v>
      </c>
      <c r="G3117" s="24">
        <f t="shared" si="291"/>
        <v>0.21498949500000011</v>
      </c>
      <c r="H3117" s="24">
        <f t="shared" si="292"/>
        <v>1.4700000000000002E-3</v>
      </c>
      <c r="I3117" s="24">
        <f t="shared" si="293"/>
        <v>0.15465649500000006</v>
      </c>
    </row>
    <row r="3118" spans="1:9" x14ac:dyDescent="0.25">
      <c r="A3118">
        <v>155.80000000000001</v>
      </c>
      <c r="B3118">
        <v>0.30399999999999999</v>
      </c>
      <c r="C3118">
        <v>0.22</v>
      </c>
      <c r="D3118">
        <f t="shared" si="288"/>
        <v>3.2000000000000028E-2</v>
      </c>
      <c r="E3118">
        <f t="shared" si="289"/>
        <v>0.24700000000000005</v>
      </c>
      <c r="F3118" s="24">
        <f t="shared" si="290"/>
        <v>-4.708800000000004E-2</v>
      </c>
      <c r="G3118" s="24">
        <f t="shared" si="291"/>
        <v>0.19858429500000008</v>
      </c>
      <c r="H3118" s="24">
        <f t="shared" si="292"/>
        <v>3.6299999999999995E-3</v>
      </c>
      <c r="I3118" s="24">
        <f t="shared" si="293"/>
        <v>0.15512629500000003</v>
      </c>
    </row>
    <row r="3119" spans="1:9" x14ac:dyDescent="0.25">
      <c r="A3119">
        <v>155.85</v>
      </c>
      <c r="B3119">
        <v>0.316</v>
      </c>
      <c r="C3119">
        <v>0.27</v>
      </c>
      <c r="D3119">
        <f t="shared" si="288"/>
        <v>2.0000000000000018E-2</v>
      </c>
      <c r="E3119">
        <f t="shared" si="289"/>
        <v>0.23500000000000004</v>
      </c>
      <c r="F3119" s="24">
        <f t="shared" si="290"/>
        <v>-2.9430000000000029E-2</v>
      </c>
      <c r="G3119" s="24">
        <f t="shared" si="291"/>
        <v>0.17975737500000005</v>
      </c>
      <c r="H3119" s="24">
        <f t="shared" si="292"/>
        <v>5.4675000000000001E-3</v>
      </c>
      <c r="I3119" s="24">
        <f t="shared" si="293"/>
        <v>0.155794875</v>
      </c>
    </row>
    <row r="3120" spans="1:9" x14ac:dyDescent="0.25">
      <c r="A3120">
        <v>155.9</v>
      </c>
      <c r="B3120">
        <v>0.33100000000000002</v>
      </c>
      <c r="C3120">
        <v>0.3</v>
      </c>
      <c r="D3120">
        <f t="shared" si="288"/>
        <v>5.0000000000000044E-3</v>
      </c>
      <c r="E3120">
        <f t="shared" si="289"/>
        <v>0.22000000000000003</v>
      </c>
      <c r="F3120" s="24">
        <f t="shared" si="290"/>
        <v>-7.3575000000000073E-3</v>
      </c>
      <c r="G3120" s="24">
        <f t="shared" si="291"/>
        <v>0.15754200000000004</v>
      </c>
      <c r="H3120" s="24">
        <f t="shared" si="292"/>
        <v>6.7499999999999999E-3</v>
      </c>
      <c r="I3120" s="24">
        <f t="shared" si="293"/>
        <v>0.15693450000000003</v>
      </c>
    </row>
    <row r="3121" spans="1:9" x14ac:dyDescent="0.25">
      <c r="A3121">
        <v>155.94999999999999</v>
      </c>
      <c r="B3121">
        <v>0.34599999999999997</v>
      </c>
      <c r="C3121">
        <v>0.28999999999999998</v>
      </c>
      <c r="D3121">
        <f t="shared" si="288"/>
        <v>-9.9999999999999534E-3</v>
      </c>
      <c r="E3121">
        <f t="shared" si="289"/>
        <v>0.20500000000000007</v>
      </c>
      <c r="F3121" s="24">
        <f t="shared" si="290"/>
        <v>1.4714999999999931E-2</v>
      </c>
      <c r="G3121" s="24">
        <f t="shared" si="291"/>
        <v>0.13679137500000008</v>
      </c>
      <c r="H3121" s="24">
        <f t="shared" si="292"/>
        <v>6.3074999999999997E-3</v>
      </c>
      <c r="I3121" s="24">
        <f t="shared" si="293"/>
        <v>0.15781387499999999</v>
      </c>
    </row>
    <row r="3122" spans="1:9" x14ac:dyDescent="0.25">
      <c r="A3122">
        <v>156</v>
      </c>
      <c r="B3122">
        <v>0.36</v>
      </c>
      <c r="C3122">
        <v>0.25</v>
      </c>
      <c r="D3122">
        <f t="shared" si="288"/>
        <v>-2.3999999999999966E-2</v>
      </c>
      <c r="E3122">
        <f t="shared" si="289"/>
        <v>0.19100000000000006</v>
      </c>
      <c r="F3122" s="24">
        <f t="shared" si="290"/>
        <v>3.5315999999999952E-2</v>
      </c>
      <c r="G3122" s="24">
        <f t="shared" si="291"/>
        <v>0.11874565500000006</v>
      </c>
      <c r="H3122" s="24">
        <f t="shared" si="292"/>
        <v>4.6874999999999998E-3</v>
      </c>
      <c r="I3122" s="24">
        <f t="shared" si="293"/>
        <v>0.15874915500000003</v>
      </c>
    </row>
    <row r="3123" spans="1:9" x14ac:dyDescent="0.25">
      <c r="A3123">
        <v>156.05000000000001</v>
      </c>
      <c r="B3123">
        <v>0.371</v>
      </c>
      <c r="C3123">
        <v>0.18</v>
      </c>
      <c r="D3123">
        <f t="shared" si="288"/>
        <v>-3.4999999999999976E-2</v>
      </c>
      <c r="E3123">
        <f t="shared" si="289"/>
        <v>0.18000000000000005</v>
      </c>
      <c r="F3123" s="24">
        <f t="shared" si="290"/>
        <v>5.1502499999999965E-2</v>
      </c>
      <c r="G3123" s="24">
        <f t="shared" si="291"/>
        <v>0.10546200000000006</v>
      </c>
      <c r="H3123" s="24">
        <f t="shared" si="292"/>
        <v>2.4299999999999999E-3</v>
      </c>
      <c r="I3123" s="24">
        <f t="shared" si="293"/>
        <v>0.15939449999999999</v>
      </c>
    </row>
    <row r="3124" spans="1:9" x14ac:dyDescent="0.25">
      <c r="A3124">
        <v>156.1</v>
      </c>
      <c r="B3124">
        <v>0.378</v>
      </c>
      <c r="C3124">
        <v>0.1</v>
      </c>
      <c r="D3124">
        <f t="shared" si="288"/>
        <v>-4.1999999999999982E-2</v>
      </c>
      <c r="E3124">
        <f t="shared" si="289"/>
        <v>0.17300000000000004</v>
      </c>
      <c r="F3124" s="24">
        <f t="shared" si="290"/>
        <v>6.1802999999999976E-2</v>
      </c>
      <c r="G3124" s="24">
        <f t="shared" si="291"/>
        <v>9.7418895000000047E-2</v>
      </c>
      <c r="H3124" s="24">
        <f t="shared" si="292"/>
        <v>7.5000000000000012E-4</v>
      </c>
      <c r="I3124" s="24">
        <f t="shared" si="293"/>
        <v>0.15997189500000003</v>
      </c>
    </row>
    <row r="3125" spans="1:9" x14ac:dyDescent="0.25">
      <c r="A3125">
        <v>156.15</v>
      </c>
      <c r="B3125">
        <v>0.38100000000000001</v>
      </c>
      <c r="C3125">
        <v>0.01</v>
      </c>
      <c r="D3125">
        <f t="shared" si="288"/>
        <v>-4.4999999999999984E-2</v>
      </c>
      <c r="E3125">
        <f t="shared" si="289"/>
        <v>0.17000000000000004</v>
      </c>
      <c r="F3125" s="24">
        <f t="shared" si="290"/>
        <v>6.6217499999999971E-2</v>
      </c>
      <c r="G3125" s="24">
        <f t="shared" si="291"/>
        <v>9.4069500000000042E-2</v>
      </c>
      <c r="H3125" s="24">
        <f t="shared" si="292"/>
        <v>7.5000000000000002E-6</v>
      </c>
      <c r="I3125" s="24">
        <f t="shared" si="293"/>
        <v>0.16029450000000001</v>
      </c>
    </row>
    <row r="3126" spans="1:9" x14ac:dyDescent="0.25">
      <c r="A3126">
        <v>156.19999999999999</v>
      </c>
      <c r="B3126">
        <v>0.379</v>
      </c>
      <c r="C3126">
        <v>-0.09</v>
      </c>
      <c r="D3126">
        <f t="shared" si="288"/>
        <v>-4.2999999999999983E-2</v>
      </c>
      <c r="E3126">
        <f t="shared" si="289"/>
        <v>0.17200000000000004</v>
      </c>
      <c r="F3126" s="24">
        <f t="shared" si="290"/>
        <v>6.3274499999999984E-2</v>
      </c>
      <c r="G3126" s="24">
        <f t="shared" si="291"/>
        <v>9.6295920000000035E-2</v>
      </c>
      <c r="H3126" s="24">
        <f t="shared" si="292"/>
        <v>6.0749999999999997E-4</v>
      </c>
      <c r="I3126" s="24">
        <f t="shared" si="293"/>
        <v>0.16017792000000003</v>
      </c>
    </row>
    <row r="3127" spans="1:9" x14ac:dyDescent="0.25">
      <c r="A3127">
        <v>156.25</v>
      </c>
      <c r="B3127">
        <v>0.372</v>
      </c>
      <c r="C3127">
        <v>-0.17</v>
      </c>
      <c r="D3127">
        <f t="shared" si="288"/>
        <v>-3.5999999999999976E-2</v>
      </c>
      <c r="E3127">
        <f t="shared" si="289"/>
        <v>0.17900000000000005</v>
      </c>
      <c r="F3127" s="24">
        <f t="shared" si="290"/>
        <v>5.2973999999999966E-2</v>
      </c>
      <c r="G3127" s="24">
        <f t="shared" si="291"/>
        <v>0.10429345500000005</v>
      </c>
      <c r="H3127" s="24">
        <f t="shared" si="292"/>
        <v>2.1675000000000002E-3</v>
      </c>
      <c r="I3127" s="24">
        <f t="shared" si="293"/>
        <v>0.15943495499999999</v>
      </c>
    </row>
    <row r="3128" spans="1:9" x14ac:dyDescent="0.25">
      <c r="A3128">
        <v>156.30000000000001</v>
      </c>
      <c r="B3128">
        <v>0.36199999999999999</v>
      </c>
      <c r="C3128">
        <v>-0.24</v>
      </c>
      <c r="D3128">
        <f t="shared" si="288"/>
        <v>-2.5999999999999968E-2</v>
      </c>
      <c r="E3128">
        <f t="shared" si="289"/>
        <v>0.18900000000000006</v>
      </c>
      <c r="F3128" s="24">
        <f t="shared" si="290"/>
        <v>3.8258999999999953E-2</v>
      </c>
      <c r="G3128" s="24">
        <f t="shared" si="291"/>
        <v>0.11627185500000008</v>
      </c>
      <c r="H3128" s="24">
        <f t="shared" si="292"/>
        <v>4.3200000000000001E-3</v>
      </c>
      <c r="I3128" s="24">
        <f t="shared" si="293"/>
        <v>0.15885085500000001</v>
      </c>
    </row>
    <row r="3129" spans="1:9" x14ac:dyDescent="0.25">
      <c r="A3129">
        <v>156.35</v>
      </c>
      <c r="B3129">
        <v>0.34799999999999998</v>
      </c>
      <c r="C3129">
        <v>-0.28000000000000003</v>
      </c>
      <c r="D3129">
        <f t="shared" si="288"/>
        <v>-1.1999999999999955E-2</v>
      </c>
      <c r="E3129">
        <f t="shared" si="289"/>
        <v>0.20300000000000007</v>
      </c>
      <c r="F3129" s="24">
        <f t="shared" si="290"/>
        <v>1.7657999999999934E-2</v>
      </c>
      <c r="G3129" s="24">
        <f t="shared" si="291"/>
        <v>0.1341352950000001</v>
      </c>
      <c r="H3129" s="24">
        <f t="shared" si="292"/>
        <v>5.8800000000000007E-3</v>
      </c>
      <c r="I3129" s="24">
        <f t="shared" si="293"/>
        <v>0.15767329500000002</v>
      </c>
    </row>
    <row r="3130" spans="1:9" x14ac:dyDescent="0.25">
      <c r="A3130">
        <v>156.4</v>
      </c>
      <c r="B3130">
        <v>0.33400000000000002</v>
      </c>
      <c r="C3130">
        <v>-0.28999999999999998</v>
      </c>
      <c r="D3130">
        <f t="shared" si="288"/>
        <v>2.0000000000000018E-3</v>
      </c>
      <c r="E3130">
        <f t="shared" si="289"/>
        <v>0.21700000000000003</v>
      </c>
      <c r="F3130" s="24">
        <f t="shared" si="290"/>
        <v>-2.9430000000000025E-3</v>
      </c>
      <c r="G3130" s="24">
        <f t="shared" si="291"/>
        <v>0.15327469500000004</v>
      </c>
      <c r="H3130" s="24">
        <f t="shared" si="292"/>
        <v>6.3074999999999997E-3</v>
      </c>
      <c r="I3130" s="24">
        <f t="shared" si="293"/>
        <v>0.15663919500000004</v>
      </c>
    </row>
    <row r="3131" spans="1:9" x14ac:dyDescent="0.25">
      <c r="A3131">
        <v>156.44999999999999</v>
      </c>
      <c r="B3131">
        <v>0.31900000000000001</v>
      </c>
      <c r="C3131">
        <v>-0.28000000000000003</v>
      </c>
      <c r="D3131">
        <f t="shared" si="288"/>
        <v>1.7000000000000015E-2</v>
      </c>
      <c r="E3131">
        <f t="shared" si="289"/>
        <v>0.23200000000000004</v>
      </c>
      <c r="F3131" s="24">
        <f t="shared" si="290"/>
        <v>-2.5015500000000024E-2</v>
      </c>
      <c r="G3131" s="24">
        <f t="shared" si="291"/>
        <v>0.17519712000000004</v>
      </c>
      <c r="H3131" s="24">
        <f t="shared" si="292"/>
        <v>5.8800000000000007E-3</v>
      </c>
      <c r="I3131" s="24">
        <f t="shared" si="293"/>
        <v>0.15606162000000001</v>
      </c>
    </row>
    <row r="3132" spans="1:9" x14ac:dyDescent="0.25">
      <c r="A3132">
        <v>156.5</v>
      </c>
      <c r="B3132">
        <v>0.30599999999999999</v>
      </c>
      <c r="C3132">
        <v>-0.23</v>
      </c>
      <c r="D3132">
        <f t="shared" si="288"/>
        <v>3.0000000000000027E-2</v>
      </c>
      <c r="E3132">
        <f t="shared" si="289"/>
        <v>0.24500000000000005</v>
      </c>
      <c r="F3132" s="24">
        <f t="shared" si="290"/>
        <v>-4.4145000000000038E-2</v>
      </c>
      <c r="G3132" s="24">
        <f t="shared" si="291"/>
        <v>0.19538137500000008</v>
      </c>
      <c r="H3132" s="24">
        <f t="shared" si="292"/>
        <v>3.9674999999999997E-3</v>
      </c>
      <c r="I3132" s="24">
        <f t="shared" si="293"/>
        <v>0.15520387500000005</v>
      </c>
    </row>
    <row r="3133" spans="1:9" x14ac:dyDescent="0.25">
      <c r="A3133">
        <v>156.55000000000001</v>
      </c>
      <c r="B3133">
        <v>0.29599999999999999</v>
      </c>
      <c r="C3133">
        <v>-0.15</v>
      </c>
      <c r="D3133">
        <f t="shared" si="288"/>
        <v>4.0000000000000036E-2</v>
      </c>
      <c r="E3133">
        <f t="shared" si="289"/>
        <v>0.25500000000000006</v>
      </c>
      <c r="F3133" s="24">
        <f t="shared" si="290"/>
        <v>-5.8860000000000058E-2</v>
      </c>
      <c r="G3133" s="24">
        <f t="shared" si="291"/>
        <v>0.21165637500000009</v>
      </c>
      <c r="H3133" s="24">
        <f t="shared" si="292"/>
        <v>1.6875E-3</v>
      </c>
      <c r="I3133" s="24">
        <f t="shared" si="293"/>
        <v>0.15448387500000005</v>
      </c>
    </row>
    <row r="3134" spans="1:9" x14ac:dyDescent="0.25">
      <c r="A3134">
        <v>156.6</v>
      </c>
      <c r="B3134">
        <v>0.28999999999999998</v>
      </c>
      <c r="C3134">
        <v>-0.06</v>
      </c>
      <c r="D3134">
        <f t="shared" si="288"/>
        <v>4.6000000000000041E-2</v>
      </c>
      <c r="E3134">
        <f t="shared" si="289"/>
        <v>0.26100000000000007</v>
      </c>
      <c r="F3134" s="24">
        <f t="shared" si="290"/>
        <v>-6.7689000000000069E-2</v>
      </c>
      <c r="G3134" s="24">
        <f t="shared" si="291"/>
        <v>0.22173385500000009</v>
      </c>
      <c r="H3134" s="24">
        <f t="shared" si="292"/>
        <v>2.7E-4</v>
      </c>
      <c r="I3134" s="24">
        <f t="shared" si="293"/>
        <v>0.15431485500000003</v>
      </c>
    </row>
    <row r="3135" spans="1:9" x14ac:dyDescent="0.25">
      <c r="A3135">
        <v>156.65</v>
      </c>
      <c r="B3135">
        <v>0.28999999999999998</v>
      </c>
      <c r="C3135">
        <v>0.03</v>
      </c>
      <c r="D3135">
        <f t="shared" si="288"/>
        <v>4.6000000000000041E-2</v>
      </c>
      <c r="E3135">
        <f t="shared" si="289"/>
        <v>0.26100000000000007</v>
      </c>
      <c r="F3135" s="24">
        <f t="shared" si="290"/>
        <v>-6.7689000000000069E-2</v>
      </c>
      <c r="G3135" s="24">
        <f t="shared" si="291"/>
        <v>0.22173385500000009</v>
      </c>
      <c r="H3135" s="24">
        <f t="shared" si="292"/>
        <v>6.7500000000000001E-5</v>
      </c>
      <c r="I3135" s="24">
        <f t="shared" si="293"/>
        <v>0.15411235500000003</v>
      </c>
    </row>
    <row r="3136" spans="1:9" x14ac:dyDescent="0.25">
      <c r="A3136">
        <v>156.69999999999999</v>
      </c>
      <c r="B3136">
        <v>0.29399999999999998</v>
      </c>
      <c r="C3136">
        <v>0.12</v>
      </c>
      <c r="D3136">
        <f t="shared" si="288"/>
        <v>4.2000000000000037E-2</v>
      </c>
      <c r="E3136">
        <f t="shared" si="289"/>
        <v>0.25700000000000006</v>
      </c>
      <c r="F3136" s="24">
        <f t="shared" si="290"/>
        <v>-6.1803000000000052E-2</v>
      </c>
      <c r="G3136" s="24">
        <f t="shared" si="291"/>
        <v>0.21498949500000011</v>
      </c>
      <c r="H3136" s="24">
        <f t="shared" si="292"/>
        <v>1.08E-3</v>
      </c>
      <c r="I3136" s="24">
        <f t="shared" si="293"/>
        <v>0.15426649500000006</v>
      </c>
    </row>
    <row r="3137" spans="1:9" x14ac:dyDescent="0.25">
      <c r="A3137">
        <v>156.75</v>
      </c>
      <c r="B3137">
        <v>0.30199999999999999</v>
      </c>
      <c r="C3137">
        <v>0.2</v>
      </c>
      <c r="D3137">
        <f t="shared" si="288"/>
        <v>3.400000000000003E-2</v>
      </c>
      <c r="E3137">
        <f t="shared" si="289"/>
        <v>0.24900000000000005</v>
      </c>
      <c r="F3137" s="24">
        <f t="shared" si="290"/>
        <v>-5.0031000000000048E-2</v>
      </c>
      <c r="G3137" s="24">
        <f t="shared" si="291"/>
        <v>0.20181325500000008</v>
      </c>
      <c r="H3137" s="24">
        <f t="shared" si="292"/>
        <v>3.0000000000000005E-3</v>
      </c>
      <c r="I3137" s="24">
        <f t="shared" si="293"/>
        <v>0.15478225500000004</v>
      </c>
    </row>
    <row r="3138" spans="1:9" x14ac:dyDescent="0.25">
      <c r="A3138">
        <v>156.80000000000001</v>
      </c>
      <c r="B3138">
        <v>0.314</v>
      </c>
      <c r="C3138">
        <v>0.26</v>
      </c>
      <c r="D3138">
        <f t="shared" si="288"/>
        <v>2.200000000000002E-2</v>
      </c>
      <c r="E3138">
        <f t="shared" si="289"/>
        <v>0.23700000000000004</v>
      </c>
      <c r="F3138" s="24">
        <f t="shared" si="290"/>
        <v>-3.2373000000000034E-2</v>
      </c>
      <c r="G3138" s="24">
        <f t="shared" si="291"/>
        <v>0.18283009500000005</v>
      </c>
      <c r="H3138" s="24">
        <f t="shared" si="292"/>
        <v>5.0700000000000007E-3</v>
      </c>
      <c r="I3138" s="24">
        <f t="shared" si="293"/>
        <v>0.155527095</v>
      </c>
    </row>
    <row r="3139" spans="1:9" x14ac:dyDescent="0.25">
      <c r="A3139">
        <v>156.85</v>
      </c>
      <c r="B3139">
        <v>0.32800000000000001</v>
      </c>
      <c r="C3139">
        <v>0.28999999999999998</v>
      </c>
      <c r="D3139">
        <f t="shared" ref="D3139:D3202" si="294">springEq - B3139</f>
        <v>8.0000000000000071E-3</v>
      </c>
      <c r="E3139">
        <f t="shared" ref="E3139:E3202" si="295">springNs - B3139</f>
        <v>0.22300000000000003</v>
      </c>
      <c r="F3139" s="24">
        <f t="shared" ref="F3139:F3202" si="296">D3139*massPrev*gravity</f>
        <v>-1.177200000000001E-2</v>
      </c>
      <c r="G3139" s="24">
        <f t="shared" ref="G3139:G3202" si="297">POWER(E3139,2)*0.5*springConst</f>
        <v>0.16186789500000004</v>
      </c>
      <c r="H3139" s="24">
        <f t="shared" ref="H3139:H3202" si="298">POWER(C3139,2)*0.5*massPrev</f>
        <v>6.3074999999999997E-3</v>
      </c>
      <c r="I3139" s="24">
        <f t="shared" si="293"/>
        <v>0.15640339500000003</v>
      </c>
    </row>
    <row r="3140" spans="1:9" x14ac:dyDescent="0.25">
      <c r="A3140">
        <v>156.9</v>
      </c>
      <c r="B3140">
        <v>0.34300000000000003</v>
      </c>
      <c r="C3140">
        <v>0.28999999999999998</v>
      </c>
      <c r="D3140">
        <f t="shared" si="294"/>
        <v>-7.0000000000000062E-3</v>
      </c>
      <c r="E3140">
        <f t="shared" si="295"/>
        <v>0.20800000000000002</v>
      </c>
      <c r="F3140" s="24">
        <f t="shared" si="296"/>
        <v>1.0300500000000008E-2</v>
      </c>
      <c r="G3140" s="24">
        <f t="shared" si="297"/>
        <v>0.14082432000000003</v>
      </c>
      <c r="H3140" s="24">
        <f t="shared" si="298"/>
        <v>6.3074999999999997E-3</v>
      </c>
      <c r="I3140" s="24">
        <f t="shared" ref="I3140:I3203" si="299">F3140+G3140+H3140</f>
        <v>0.15743232000000004</v>
      </c>
    </row>
    <row r="3141" spans="1:9" x14ac:dyDescent="0.25">
      <c r="A3141">
        <v>156.94999999999999</v>
      </c>
      <c r="B3141">
        <v>0.35699999999999998</v>
      </c>
      <c r="C3141">
        <v>0.26</v>
      </c>
      <c r="D3141">
        <f t="shared" si="294"/>
        <v>-2.0999999999999963E-2</v>
      </c>
      <c r="E3141">
        <f t="shared" si="295"/>
        <v>0.19400000000000006</v>
      </c>
      <c r="F3141" s="24">
        <f t="shared" si="296"/>
        <v>3.0901499999999946E-2</v>
      </c>
      <c r="G3141" s="24">
        <f t="shared" si="297"/>
        <v>0.12250518000000007</v>
      </c>
      <c r="H3141" s="24">
        <f t="shared" si="298"/>
        <v>5.0700000000000007E-3</v>
      </c>
      <c r="I3141" s="24">
        <f t="shared" si="299"/>
        <v>0.15847668000000001</v>
      </c>
    </row>
    <row r="3142" spans="1:9" x14ac:dyDescent="0.25">
      <c r="A3142">
        <v>157</v>
      </c>
      <c r="B3142">
        <v>0.36899999999999999</v>
      </c>
      <c r="C3142">
        <v>0.2</v>
      </c>
      <c r="D3142">
        <f t="shared" si="294"/>
        <v>-3.2999999999999974E-2</v>
      </c>
      <c r="E3142">
        <f t="shared" si="295"/>
        <v>0.18200000000000005</v>
      </c>
      <c r="F3142" s="24">
        <f t="shared" si="296"/>
        <v>4.8559499999999964E-2</v>
      </c>
      <c r="G3142" s="24">
        <f t="shared" si="297"/>
        <v>0.10781862000000007</v>
      </c>
      <c r="H3142" s="24">
        <f t="shared" si="298"/>
        <v>3.0000000000000005E-3</v>
      </c>
      <c r="I3142" s="24">
        <f t="shared" si="299"/>
        <v>0.15937812000000004</v>
      </c>
    </row>
    <row r="3143" spans="1:9" x14ac:dyDescent="0.25">
      <c r="A3143">
        <v>157.05000000000001</v>
      </c>
      <c r="B3143">
        <v>0.377</v>
      </c>
      <c r="C3143">
        <v>0.12</v>
      </c>
      <c r="D3143">
        <f t="shared" si="294"/>
        <v>-4.0999999999999981E-2</v>
      </c>
      <c r="E3143">
        <f t="shared" si="295"/>
        <v>0.17400000000000004</v>
      </c>
      <c r="F3143" s="24">
        <f t="shared" si="296"/>
        <v>6.0331499999999968E-2</v>
      </c>
      <c r="G3143" s="24">
        <f t="shared" si="297"/>
        <v>9.8548380000000046E-2</v>
      </c>
      <c r="H3143" s="24">
        <f t="shared" si="298"/>
        <v>1.08E-3</v>
      </c>
      <c r="I3143" s="24">
        <f t="shared" si="299"/>
        <v>0.15995988000000003</v>
      </c>
    </row>
    <row r="3144" spans="1:9" x14ac:dyDescent="0.25">
      <c r="A3144">
        <v>157.1</v>
      </c>
      <c r="B3144">
        <v>0.38100000000000001</v>
      </c>
      <c r="C3144">
        <v>0.03</v>
      </c>
      <c r="D3144">
        <f t="shared" si="294"/>
        <v>-4.4999999999999984E-2</v>
      </c>
      <c r="E3144">
        <f t="shared" si="295"/>
        <v>0.17000000000000004</v>
      </c>
      <c r="F3144" s="24">
        <f t="shared" si="296"/>
        <v>6.6217499999999971E-2</v>
      </c>
      <c r="G3144" s="24">
        <f t="shared" si="297"/>
        <v>9.4069500000000042E-2</v>
      </c>
      <c r="H3144" s="24">
        <f t="shared" si="298"/>
        <v>6.7500000000000001E-5</v>
      </c>
      <c r="I3144" s="24">
        <f t="shared" si="299"/>
        <v>0.16035450000000001</v>
      </c>
    </row>
    <row r="3145" spans="1:9" x14ac:dyDescent="0.25">
      <c r="A3145">
        <v>157.15</v>
      </c>
      <c r="B3145">
        <v>0.38</v>
      </c>
      <c r="C3145">
        <v>-7.0000000000000007E-2</v>
      </c>
      <c r="D3145">
        <f t="shared" si="294"/>
        <v>-4.3999999999999984E-2</v>
      </c>
      <c r="E3145">
        <f t="shared" si="295"/>
        <v>0.17100000000000004</v>
      </c>
      <c r="F3145" s="24">
        <f t="shared" si="296"/>
        <v>6.4745999999999984E-2</v>
      </c>
      <c r="G3145" s="24">
        <f t="shared" si="297"/>
        <v>9.5179455000000038E-2</v>
      </c>
      <c r="H3145" s="24">
        <f t="shared" si="298"/>
        <v>3.6750000000000004E-4</v>
      </c>
      <c r="I3145" s="24">
        <f t="shared" si="299"/>
        <v>0.16029295500000001</v>
      </c>
    </row>
    <row r="3146" spans="1:9" x14ac:dyDescent="0.25">
      <c r="A3146">
        <v>157.19999999999999</v>
      </c>
      <c r="B3146">
        <v>0.374</v>
      </c>
      <c r="C3146">
        <v>-0.15</v>
      </c>
      <c r="D3146">
        <f t="shared" si="294"/>
        <v>-3.7999999999999978E-2</v>
      </c>
      <c r="E3146">
        <f t="shared" si="295"/>
        <v>0.17700000000000005</v>
      </c>
      <c r="F3146" s="24">
        <f t="shared" si="296"/>
        <v>5.5916999999999974E-2</v>
      </c>
      <c r="G3146" s="24">
        <f t="shared" si="297"/>
        <v>0.10197589500000005</v>
      </c>
      <c r="H3146" s="24">
        <f t="shared" si="298"/>
        <v>1.6875E-3</v>
      </c>
      <c r="I3146" s="24">
        <f t="shared" si="299"/>
        <v>0.15958039500000004</v>
      </c>
    </row>
    <row r="3147" spans="1:9" x14ac:dyDescent="0.25">
      <c r="A3147">
        <v>157.25</v>
      </c>
      <c r="B3147">
        <v>0.36399999999999999</v>
      </c>
      <c r="C3147">
        <v>-0.23</v>
      </c>
      <c r="D3147">
        <f t="shared" si="294"/>
        <v>-2.7999999999999969E-2</v>
      </c>
      <c r="E3147">
        <f t="shared" si="295"/>
        <v>0.18700000000000006</v>
      </c>
      <c r="F3147" s="24">
        <f t="shared" si="296"/>
        <v>4.1201999999999954E-2</v>
      </c>
      <c r="G3147" s="24">
        <f t="shared" si="297"/>
        <v>0.11382409500000007</v>
      </c>
      <c r="H3147" s="24">
        <f t="shared" si="298"/>
        <v>3.9674999999999997E-3</v>
      </c>
      <c r="I3147" s="24">
        <f t="shared" si="299"/>
        <v>0.15899359500000004</v>
      </c>
    </row>
    <row r="3148" spans="1:9" x14ac:dyDescent="0.25">
      <c r="A3148">
        <v>157.30000000000001</v>
      </c>
      <c r="B3148">
        <v>0.35099999999999998</v>
      </c>
      <c r="C3148">
        <v>-0.28000000000000003</v>
      </c>
      <c r="D3148">
        <f t="shared" si="294"/>
        <v>-1.4999999999999958E-2</v>
      </c>
      <c r="E3148">
        <f t="shared" si="295"/>
        <v>0.20000000000000007</v>
      </c>
      <c r="F3148" s="24">
        <f t="shared" si="296"/>
        <v>2.2072499999999939E-2</v>
      </c>
      <c r="G3148" s="24">
        <f t="shared" si="297"/>
        <v>0.13020000000000009</v>
      </c>
      <c r="H3148" s="24">
        <f t="shared" si="298"/>
        <v>5.8800000000000007E-3</v>
      </c>
      <c r="I3148" s="24">
        <f t="shared" si="299"/>
        <v>0.15815250000000003</v>
      </c>
    </row>
    <row r="3149" spans="1:9" x14ac:dyDescent="0.25">
      <c r="A3149">
        <v>157.35</v>
      </c>
      <c r="B3149">
        <v>0.33700000000000002</v>
      </c>
      <c r="C3149">
        <v>-0.28999999999999998</v>
      </c>
      <c r="D3149">
        <f t="shared" si="294"/>
        <v>-1.0000000000000009E-3</v>
      </c>
      <c r="E3149">
        <f t="shared" si="295"/>
        <v>0.21400000000000002</v>
      </c>
      <c r="F3149" s="24">
        <f t="shared" si="296"/>
        <v>1.4715000000000012E-3</v>
      </c>
      <c r="G3149" s="24">
        <f t="shared" si="297"/>
        <v>0.14906598000000004</v>
      </c>
      <c r="H3149" s="24">
        <f t="shared" si="298"/>
        <v>6.3074999999999997E-3</v>
      </c>
      <c r="I3149" s="24">
        <f t="shared" si="299"/>
        <v>0.15684498000000005</v>
      </c>
    </row>
    <row r="3150" spans="1:9" x14ac:dyDescent="0.25">
      <c r="A3150">
        <v>157.4</v>
      </c>
      <c r="B3150">
        <v>0.32200000000000001</v>
      </c>
      <c r="C3150">
        <v>-0.28000000000000003</v>
      </c>
      <c r="D3150">
        <f t="shared" si="294"/>
        <v>1.4000000000000012E-2</v>
      </c>
      <c r="E3150">
        <f t="shared" si="295"/>
        <v>0.22900000000000004</v>
      </c>
      <c r="F3150" s="24">
        <f t="shared" si="296"/>
        <v>-2.0601000000000015E-2</v>
      </c>
      <c r="G3150" s="24">
        <f t="shared" si="297"/>
        <v>0.17069545500000005</v>
      </c>
      <c r="H3150" s="24">
        <f t="shared" si="298"/>
        <v>5.8800000000000007E-3</v>
      </c>
      <c r="I3150" s="24">
        <f t="shared" si="299"/>
        <v>0.15597445500000004</v>
      </c>
    </row>
    <row r="3151" spans="1:9" x14ac:dyDescent="0.25">
      <c r="A3151">
        <v>157.44999999999999</v>
      </c>
      <c r="B3151">
        <v>0.308</v>
      </c>
      <c r="C3151">
        <v>-0.24</v>
      </c>
      <c r="D3151">
        <f t="shared" si="294"/>
        <v>2.8000000000000025E-2</v>
      </c>
      <c r="E3151">
        <f t="shared" si="295"/>
        <v>0.24300000000000005</v>
      </c>
      <c r="F3151" s="24">
        <f t="shared" si="296"/>
        <v>-4.120200000000003E-2</v>
      </c>
      <c r="G3151" s="24">
        <f t="shared" si="297"/>
        <v>0.19220449500000009</v>
      </c>
      <c r="H3151" s="24">
        <f t="shared" si="298"/>
        <v>4.3200000000000001E-3</v>
      </c>
      <c r="I3151" s="24">
        <f t="shared" si="299"/>
        <v>0.15532249500000006</v>
      </c>
    </row>
    <row r="3152" spans="1:9" x14ac:dyDescent="0.25">
      <c r="A3152">
        <v>157.5</v>
      </c>
      <c r="B3152">
        <v>0.29799999999999999</v>
      </c>
      <c r="C3152">
        <v>-0.17</v>
      </c>
      <c r="D3152">
        <f t="shared" si="294"/>
        <v>3.8000000000000034E-2</v>
      </c>
      <c r="E3152">
        <f t="shared" si="295"/>
        <v>0.25300000000000006</v>
      </c>
      <c r="F3152" s="24">
        <f t="shared" si="296"/>
        <v>-5.591700000000005E-2</v>
      </c>
      <c r="G3152" s="24">
        <f t="shared" si="297"/>
        <v>0.20834929500000007</v>
      </c>
      <c r="H3152" s="24">
        <f t="shared" si="298"/>
        <v>2.1675000000000002E-3</v>
      </c>
      <c r="I3152" s="24">
        <f t="shared" si="299"/>
        <v>0.15459979500000001</v>
      </c>
    </row>
    <row r="3153" spans="1:9" x14ac:dyDescent="0.25">
      <c r="A3153">
        <v>157.55000000000001</v>
      </c>
      <c r="B3153">
        <v>0.29199999999999998</v>
      </c>
      <c r="C3153">
        <v>-0.08</v>
      </c>
      <c r="D3153">
        <f t="shared" si="294"/>
        <v>4.4000000000000039E-2</v>
      </c>
      <c r="E3153">
        <f t="shared" si="295"/>
        <v>0.25900000000000006</v>
      </c>
      <c r="F3153" s="24">
        <f t="shared" si="296"/>
        <v>-6.4746000000000067E-2</v>
      </c>
      <c r="G3153" s="24">
        <f t="shared" si="297"/>
        <v>0.21834865500000009</v>
      </c>
      <c r="H3153" s="24">
        <f t="shared" si="298"/>
        <v>4.8000000000000001E-4</v>
      </c>
      <c r="I3153" s="24">
        <f t="shared" si="299"/>
        <v>0.15408265500000004</v>
      </c>
    </row>
    <row r="3154" spans="1:9" x14ac:dyDescent="0.25">
      <c r="A3154">
        <v>157.6</v>
      </c>
      <c r="B3154">
        <v>0.28999999999999998</v>
      </c>
      <c r="C3154">
        <v>0.01</v>
      </c>
      <c r="D3154">
        <f t="shared" si="294"/>
        <v>4.6000000000000041E-2</v>
      </c>
      <c r="E3154">
        <f t="shared" si="295"/>
        <v>0.26100000000000007</v>
      </c>
      <c r="F3154" s="24">
        <f t="shared" si="296"/>
        <v>-6.7689000000000069E-2</v>
      </c>
      <c r="G3154" s="24">
        <f t="shared" si="297"/>
        <v>0.22173385500000009</v>
      </c>
      <c r="H3154" s="24">
        <f t="shared" si="298"/>
        <v>7.5000000000000002E-6</v>
      </c>
      <c r="I3154" s="24">
        <f t="shared" si="299"/>
        <v>0.15405235500000003</v>
      </c>
    </row>
    <row r="3155" spans="1:9" x14ac:dyDescent="0.25">
      <c r="A3155">
        <v>157.65</v>
      </c>
      <c r="B3155">
        <v>0.29299999999999998</v>
      </c>
      <c r="C3155">
        <v>0.1</v>
      </c>
      <c r="D3155">
        <f t="shared" si="294"/>
        <v>4.3000000000000038E-2</v>
      </c>
      <c r="E3155">
        <f t="shared" si="295"/>
        <v>0.25800000000000006</v>
      </c>
      <c r="F3155" s="24">
        <f t="shared" si="296"/>
        <v>-6.3274500000000053E-2</v>
      </c>
      <c r="G3155" s="24">
        <f t="shared" si="297"/>
        <v>0.21666582000000006</v>
      </c>
      <c r="H3155" s="24">
        <f t="shared" si="298"/>
        <v>7.5000000000000012E-4</v>
      </c>
      <c r="I3155" s="24">
        <f t="shared" si="299"/>
        <v>0.15414132</v>
      </c>
    </row>
    <row r="3156" spans="1:9" x14ac:dyDescent="0.25">
      <c r="A3156">
        <v>157.69999999999999</v>
      </c>
      <c r="B3156">
        <v>0.3</v>
      </c>
      <c r="C3156">
        <v>0.18</v>
      </c>
      <c r="D3156">
        <f t="shared" si="294"/>
        <v>3.6000000000000032E-2</v>
      </c>
      <c r="E3156">
        <f t="shared" si="295"/>
        <v>0.25100000000000006</v>
      </c>
      <c r="F3156" s="24">
        <f t="shared" si="296"/>
        <v>-5.2974000000000049E-2</v>
      </c>
      <c r="G3156" s="24">
        <f t="shared" si="297"/>
        <v>0.20506825500000009</v>
      </c>
      <c r="H3156" s="24">
        <f t="shared" si="298"/>
        <v>2.4299999999999999E-3</v>
      </c>
      <c r="I3156" s="24">
        <f t="shared" si="299"/>
        <v>0.15452425500000003</v>
      </c>
    </row>
    <row r="3157" spans="1:9" x14ac:dyDescent="0.25">
      <c r="A3157">
        <v>157.75</v>
      </c>
      <c r="B3157">
        <v>0.311</v>
      </c>
      <c r="C3157">
        <v>0.25</v>
      </c>
      <c r="D3157">
        <f t="shared" si="294"/>
        <v>2.5000000000000022E-2</v>
      </c>
      <c r="E3157">
        <f t="shared" si="295"/>
        <v>0.24000000000000005</v>
      </c>
      <c r="F3157" s="24">
        <f t="shared" si="296"/>
        <v>-3.6787500000000035E-2</v>
      </c>
      <c r="G3157" s="24">
        <f t="shared" si="297"/>
        <v>0.18748800000000004</v>
      </c>
      <c r="H3157" s="24">
        <f t="shared" si="298"/>
        <v>4.6874999999999998E-3</v>
      </c>
      <c r="I3157" s="24">
        <f t="shared" si="299"/>
        <v>0.15538800000000003</v>
      </c>
    </row>
    <row r="3158" spans="1:9" x14ac:dyDescent="0.25">
      <c r="A3158">
        <v>157.80000000000001</v>
      </c>
      <c r="B3158">
        <v>0.32500000000000001</v>
      </c>
      <c r="C3158">
        <v>0.28999999999999998</v>
      </c>
      <c r="D3158">
        <f t="shared" si="294"/>
        <v>1.100000000000001E-2</v>
      </c>
      <c r="E3158">
        <f t="shared" si="295"/>
        <v>0.22600000000000003</v>
      </c>
      <c r="F3158" s="24">
        <f t="shared" si="296"/>
        <v>-1.6186500000000017E-2</v>
      </c>
      <c r="G3158" s="24">
        <f t="shared" si="297"/>
        <v>0.16625238000000006</v>
      </c>
      <c r="H3158" s="24">
        <f t="shared" si="298"/>
        <v>6.3074999999999997E-3</v>
      </c>
      <c r="I3158" s="24">
        <f t="shared" si="299"/>
        <v>0.15637338000000003</v>
      </c>
    </row>
    <row r="3159" spans="1:9" x14ac:dyDescent="0.25">
      <c r="A3159">
        <v>157.85</v>
      </c>
      <c r="B3159">
        <v>0.34</v>
      </c>
      <c r="C3159">
        <v>0.28999999999999998</v>
      </c>
      <c r="D3159">
        <f t="shared" si="294"/>
        <v>-4.0000000000000036E-3</v>
      </c>
      <c r="E3159">
        <f t="shared" si="295"/>
        <v>0.21100000000000002</v>
      </c>
      <c r="F3159" s="24">
        <f t="shared" si="296"/>
        <v>5.8860000000000049E-3</v>
      </c>
      <c r="G3159" s="24">
        <f t="shared" si="297"/>
        <v>0.14491585500000004</v>
      </c>
      <c r="H3159" s="24">
        <f t="shared" si="298"/>
        <v>6.3074999999999997E-3</v>
      </c>
      <c r="I3159" s="24">
        <f t="shared" si="299"/>
        <v>0.15710935500000003</v>
      </c>
    </row>
    <row r="3160" spans="1:9" x14ac:dyDescent="0.25">
      <c r="A3160">
        <v>157.9</v>
      </c>
      <c r="B3160">
        <v>0.35399999999999998</v>
      </c>
      <c r="C3160">
        <v>0.27</v>
      </c>
      <c r="D3160">
        <f t="shared" si="294"/>
        <v>-1.799999999999996E-2</v>
      </c>
      <c r="E3160">
        <f t="shared" si="295"/>
        <v>0.19700000000000006</v>
      </c>
      <c r="F3160" s="24">
        <f t="shared" si="296"/>
        <v>2.6486999999999945E-2</v>
      </c>
      <c r="G3160" s="24">
        <f t="shared" si="297"/>
        <v>0.12632329500000009</v>
      </c>
      <c r="H3160" s="24">
        <f t="shared" si="298"/>
        <v>5.4675000000000001E-3</v>
      </c>
      <c r="I3160" s="24">
        <f t="shared" si="299"/>
        <v>0.15827779500000005</v>
      </c>
    </row>
    <row r="3161" spans="1:9" x14ac:dyDescent="0.25">
      <c r="A3161">
        <v>157.94999999999999</v>
      </c>
      <c r="B3161">
        <v>0.36599999999999999</v>
      </c>
      <c r="C3161">
        <v>0.21</v>
      </c>
      <c r="D3161">
        <f t="shared" si="294"/>
        <v>-2.9999999999999971E-2</v>
      </c>
      <c r="E3161">
        <f t="shared" si="295"/>
        <v>0.18500000000000005</v>
      </c>
      <c r="F3161" s="24">
        <f t="shared" si="296"/>
        <v>4.4144999999999955E-2</v>
      </c>
      <c r="G3161" s="24">
        <f t="shared" si="297"/>
        <v>0.11140237500000005</v>
      </c>
      <c r="H3161" s="24">
        <f t="shared" si="298"/>
        <v>3.3074999999999992E-3</v>
      </c>
      <c r="I3161" s="24">
        <f t="shared" si="299"/>
        <v>0.15885487500000001</v>
      </c>
    </row>
    <row r="3162" spans="1:9" x14ac:dyDescent="0.25">
      <c r="A3162">
        <v>158</v>
      </c>
      <c r="B3162">
        <v>0.375</v>
      </c>
      <c r="C3162">
        <v>0.14000000000000001</v>
      </c>
      <c r="D3162">
        <f t="shared" si="294"/>
        <v>-3.8999999999999979E-2</v>
      </c>
      <c r="E3162">
        <f t="shared" si="295"/>
        <v>0.17600000000000005</v>
      </c>
      <c r="F3162" s="24">
        <f t="shared" si="296"/>
        <v>5.7388499999999967E-2</v>
      </c>
      <c r="G3162" s="24">
        <f t="shared" si="297"/>
        <v>0.10082688000000005</v>
      </c>
      <c r="H3162" s="24">
        <f t="shared" si="298"/>
        <v>1.4700000000000002E-3</v>
      </c>
      <c r="I3162" s="24">
        <f t="shared" si="299"/>
        <v>0.15968538000000002</v>
      </c>
    </row>
    <row r="3163" spans="1:9" x14ac:dyDescent="0.25">
      <c r="A3163">
        <v>158.05000000000001</v>
      </c>
      <c r="B3163">
        <v>0.38</v>
      </c>
      <c r="C3163">
        <v>0.04</v>
      </c>
      <c r="D3163">
        <f t="shared" si="294"/>
        <v>-4.3999999999999984E-2</v>
      </c>
      <c r="E3163">
        <f t="shared" si="295"/>
        <v>0.17100000000000004</v>
      </c>
      <c r="F3163" s="24">
        <f t="shared" si="296"/>
        <v>6.4745999999999984E-2</v>
      </c>
      <c r="G3163" s="24">
        <f t="shared" si="297"/>
        <v>9.5179455000000038E-2</v>
      </c>
      <c r="H3163" s="24">
        <f t="shared" si="298"/>
        <v>1.2E-4</v>
      </c>
      <c r="I3163" s="24">
        <f t="shared" si="299"/>
        <v>0.16004545500000003</v>
      </c>
    </row>
    <row r="3164" spans="1:9" x14ac:dyDescent="0.25">
      <c r="A3164">
        <v>158.1</v>
      </c>
      <c r="B3164">
        <v>0.38</v>
      </c>
      <c r="C3164">
        <v>-0.05</v>
      </c>
      <c r="D3164">
        <f t="shared" si="294"/>
        <v>-4.3999999999999984E-2</v>
      </c>
      <c r="E3164">
        <f t="shared" si="295"/>
        <v>0.17100000000000004</v>
      </c>
      <c r="F3164" s="24">
        <f t="shared" si="296"/>
        <v>6.4745999999999984E-2</v>
      </c>
      <c r="G3164" s="24">
        <f t="shared" si="297"/>
        <v>9.5179455000000038E-2</v>
      </c>
      <c r="H3164" s="24">
        <f t="shared" si="298"/>
        <v>1.8750000000000003E-4</v>
      </c>
      <c r="I3164" s="24">
        <f t="shared" si="299"/>
        <v>0.16011295500000003</v>
      </c>
    </row>
    <row r="3165" spans="1:9" x14ac:dyDescent="0.25">
      <c r="A3165">
        <v>158.15</v>
      </c>
      <c r="B3165">
        <v>0.375</v>
      </c>
      <c r="C3165">
        <v>-0.14000000000000001</v>
      </c>
      <c r="D3165">
        <f t="shared" si="294"/>
        <v>-3.8999999999999979E-2</v>
      </c>
      <c r="E3165">
        <f t="shared" si="295"/>
        <v>0.17600000000000005</v>
      </c>
      <c r="F3165" s="24">
        <f t="shared" si="296"/>
        <v>5.7388499999999967E-2</v>
      </c>
      <c r="G3165" s="24">
        <f t="shared" si="297"/>
        <v>0.10082688000000005</v>
      </c>
      <c r="H3165" s="24">
        <f t="shared" si="298"/>
        <v>1.4700000000000002E-3</v>
      </c>
      <c r="I3165" s="24">
        <f t="shared" si="299"/>
        <v>0.15968538000000002</v>
      </c>
    </row>
    <row r="3166" spans="1:9" x14ac:dyDescent="0.25">
      <c r="A3166">
        <v>158.19999999999999</v>
      </c>
      <c r="B3166">
        <v>0.36599999999999999</v>
      </c>
      <c r="C3166">
        <v>-0.21</v>
      </c>
      <c r="D3166">
        <f t="shared" si="294"/>
        <v>-2.9999999999999971E-2</v>
      </c>
      <c r="E3166">
        <f t="shared" si="295"/>
        <v>0.18500000000000005</v>
      </c>
      <c r="F3166" s="24">
        <f t="shared" si="296"/>
        <v>4.4144999999999955E-2</v>
      </c>
      <c r="G3166" s="24">
        <f t="shared" si="297"/>
        <v>0.11140237500000005</v>
      </c>
      <c r="H3166" s="24">
        <f t="shared" si="298"/>
        <v>3.3074999999999992E-3</v>
      </c>
      <c r="I3166" s="24">
        <f t="shared" si="299"/>
        <v>0.15885487500000001</v>
      </c>
    </row>
    <row r="3167" spans="1:9" x14ac:dyDescent="0.25">
      <c r="A3167">
        <v>158.25</v>
      </c>
      <c r="B3167">
        <v>0.35399999999999998</v>
      </c>
      <c r="C3167">
        <v>-0.26</v>
      </c>
      <c r="D3167">
        <f t="shared" si="294"/>
        <v>-1.799999999999996E-2</v>
      </c>
      <c r="E3167">
        <f t="shared" si="295"/>
        <v>0.19700000000000006</v>
      </c>
      <c r="F3167" s="24">
        <f t="shared" si="296"/>
        <v>2.6486999999999945E-2</v>
      </c>
      <c r="G3167" s="24">
        <f t="shared" si="297"/>
        <v>0.12632329500000009</v>
      </c>
      <c r="H3167" s="24">
        <f t="shared" si="298"/>
        <v>5.0700000000000007E-3</v>
      </c>
      <c r="I3167" s="24">
        <f t="shared" si="299"/>
        <v>0.15788029500000003</v>
      </c>
    </row>
    <row r="3168" spans="1:9" x14ac:dyDescent="0.25">
      <c r="A3168">
        <v>158.30000000000001</v>
      </c>
      <c r="B3168">
        <v>0.34</v>
      </c>
      <c r="C3168">
        <v>-0.28999999999999998</v>
      </c>
      <c r="D3168">
        <f t="shared" si="294"/>
        <v>-4.0000000000000036E-3</v>
      </c>
      <c r="E3168">
        <f t="shared" si="295"/>
        <v>0.21100000000000002</v>
      </c>
      <c r="F3168" s="24">
        <f t="shared" si="296"/>
        <v>5.8860000000000049E-3</v>
      </c>
      <c r="G3168" s="24">
        <f t="shared" si="297"/>
        <v>0.14491585500000004</v>
      </c>
      <c r="H3168" s="24">
        <f t="shared" si="298"/>
        <v>6.3074999999999997E-3</v>
      </c>
      <c r="I3168" s="24">
        <f t="shared" si="299"/>
        <v>0.15710935500000003</v>
      </c>
    </row>
    <row r="3169" spans="1:9" x14ac:dyDescent="0.25">
      <c r="A3169">
        <v>158.35</v>
      </c>
      <c r="B3169">
        <v>0.32500000000000001</v>
      </c>
      <c r="C3169">
        <v>-0.28000000000000003</v>
      </c>
      <c r="D3169">
        <f t="shared" si="294"/>
        <v>1.100000000000001E-2</v>
      </c>
      <c r="E3169">
        <f t="shared" si="295"/>
        <v>0.22600000000000003</v>
      </c>
      <c r="F3169" s="24">
        <f t="shared" si="296"/>
        <v>-1.6186500000000017E-2</v>
      </c>
      <c r="G3169" s="24">
        <f t="shared" si="297"/>
        <v>0.16625238000000006</v>
      </c>
      <c r="H3169" s="24">
        <f t="shared" si="298"/>
        <v>5.8800000000000007E-3</v>
      </c>
      <c r="I3169" s="24">
        <f t="shared" si="299"/>
        <v>0.15594588000000004</v>
      </c>
    </row>
    <row r="3170" spans="1:9" x14ac:dyDescent="0.25">
      <c r="A3170">
        <v>158.4</v>
      </c>
      <c r="B3170">
        <v>0.311</v>
      </c>
      <c r="C3170">
        <v>-0.25</v>
      </c>
      <c r="D3170">
        <f t="shared" si="294"/>
        <v>2.5000000000000022E-2</v>
      </c>
      <c r="E3170">
        <f t="shared" si="295"/>
        <v>0.24000000000000005</v>
      </c>
      <c r="F3170" s="24">
        <f t="shared" si="296"/>
        <v>-3.6787500000000035E-2</v>
      </c>
      <c r="G3170" s="24">
        <f t="shared" si="297"/>
        <v>0.18748800000000004</v>
      </c>
      <c r="H3170" s="24">
        <f t="shared" si="298"/>
        <v>4.6874999999999998E-3</v>
      </c>
      <c r="I3170" s="24">
        <f t="shared" si="299"/>
        <v>0.15538800000000003</v>
      </c>
    </row>
    <row r="3171" spans="1:9" x14ac:dyDescent="0.25">
      <c r="A3171">
        <v>158.44999999999999</v>
      </c>
      <c r="B3171">
        <v>0.3</v>
      </c>
      <c r="C3171">
        <v>-0.19</v>
      </c>
      <c r="D3171">
        <f t="shared" si="294"/>
        <v>3.6000000000000032E-2</v>
      </c>
      <c r="E3171">
        <f t="shared" si="295"/>
        <v>0.25100000000000006</v>
      </c>
      <c r="F3171" s="24">
        <f t="shared" si="296"/>
        <v>-5.2974000000000049E-2</v>
      </c>
      <c r="G3171" s="24">
        <f t="shared" si="297"/>
        <v>0.20506825500000009</v>
      </c>
      <c r="H3171" s="24">
        <f t="shared" si="298"/>
        <v>2.7074999999999998E-3</v>
      </c>
      <c r="I3171" s="24">
        <f t="shared" si="299"/>
        <v>0.15480175500000004</v>
      </c>
    </row>
    <row r="3172" spans="1:9" x14ac:dyDescent="0.25">
      <c r="A3172">
        <v>158.5</v>
      </c>
      <c r="B3172">
        <v>0.29299999999999998</v>
      </c>
      <c r="C3172">
        <v>-0.1</v>
      </c>
      <c r="D3172">
        <f t="shared" si="294"/>
        <v>4.3000000000000038E-2</v>
      </c>
      <c r="E3172">
        <f t="shared" si="295"/>
        <v>0.25800000000000006</v>
      </c>
      <c r="F3172" s="24">
        <f t="shared" si="296"/>
        <v>-6.3274500000000053E-2</v>
      </c>
      <c r="G3172" s="24">
        <f t="shared" si="297"/>
        <v>0.21666582000000006</v>
      </c>
      <c r="H3172" s="24">
        <f t="shared" si="298"/>
        <v>7.5000000000000012E-4</v>
      </c>
      <c r="I3172" s="24">
        <f t="shared" si="299"/>
        <v>0.15414132</v>
      </c>
    </row>
    <row r="3173" spans="1:9" x14ac:dyDescent="0.25">
      <c r="A3173">
        <v>158.55000000000001</v>
      </c>
      <c r="B3173">
        <v>0.28999999999999998</v>
      </c>
      <c r="C3173">
        <v>-0.01</v>
      </c>
      <c r="D3173">
        <f t="shared" si="294"/>
        <v>4.6000000000000041E-2</v>
      </c>
      <c r="E3173">
        <f t="shared" si="295"/>
        <v>0.26100000000000007</v>
      </c>
      <c r="F3173" s="24">
        <f t="shared" si="296"/>
        <v>-6.7689000000000069E-2</v>
      </c>
      <c r="G3173" s="24">
        <f t="shared" si="297"/>
        <v>0.22173385500000009</v>
      </c>
      <c r="H3173" s="24">
        <f t="shared" si="298"/>
        <v>7.5000000000000002E-6</v>
      </c>
      <c r="I3173" s="24">
        <f t="shared" si="299"/>
        <v>0.15405235500000003</v>
      </c>
    </row>
    <row r="3174" spans="1:9" x14ac:dyDescent="0.25">
      <c r="A3174">
        <v>158.6</v>
      </c>
      <c r="B3174">
        <v>0.29199999999999998</v>
      </c>
      <c r="C3174">
        <v>0.09</v>
      </c>
      <c r="D3174">
        <f t="shared" si="294"/>
        <v>4.4000000000000039E-2</v>
      </c>
      <c r="E3174">
        <f t="shared" si="295"/>
        <v>0.25900000000000006</v>
      </c>
      <c r="F3174" s="24">
        <f t="shared" si="296"/>
        <v>-6.4746000000000067E-2</v>
      </c>
      <c r="G3174" s="24">
        <f t="shared" si="297"/>
        <v>0.21834865500000009</v>
      </c>
      <c r="H3174" s="24">
        <f t="shared" si="298"/>
        <v>6.0749999999999997E-4</v>
      </c>
      <c r="I3174" s="24">
        <f t="shared" si="299"/>
        <v>0.15421015500000004</v>
      </c>
    </row>
    <row r="3175" spans="1:9" x14ac:dyDescent="0.25">
      <c r="A3175">
        <v>158.65</v>
      </c>
      <c r="B3175">
        <v>0.29799999999999999</v>
      </c>
      <c r="C3175">
        <v>0.17</v>
      </c>
      <c r="D3175">
        <f t="shared" si="294"/>
        <v>3.8000000000000034E-2</v>
      </c>
      <c r="E3175">
        <f t="shared" si="295"/>
        <v>0.25300000000000006</v>
      </c>
      <c r="F3175" s="24">
        <f t="shared" si="296"/>
        <v>-5.591700000000005E-2</v>
      </c>
      <c r="G3175" s="24">
        <f t="shared" si="297"/>
        <v>0.20834929500000007</v>
      </c>
      <c r="H3175" s="24">
        <f t="shared" si="298"/>
        <v>2.1675000000000002E-3</v>
      </c>
      <c r="I3175" s="24">
        <f t="shared" si="299"/>
        <v>0.15459979500000001</v>
      </c>
    </row>
    <row r="3176" spans="1:9" x14ac:dyDescent="0.25">
      <c r="A3176">
        <v>158.69999999999999</v>
      </c>
      <c r="B3176">
        <v>0.309</v>
      </c>
      <c r="C3176">
        <v>0.24</v>
      </c>
      <c r="D3176">
        <f t="shared" si="294"/>
        <v>2.7000000000000024E-2</v>
      </c>
      <c r="E3176">
        <f t="shared" si="295"/>
        <v>0.24200000000000005</v>
      </c>
      <c r="F3176" s="24">
        <f t="shared" si="296"/>
        <v>-3.9730500000000037E-2</v>
      </c>
      <c r="G3176" s="24">
        <f t="shared" si="297"/>
        <v>0.19062582000000008</v>
      </c>
      <c r="H3176" s="24">
        <f t="shared" si="298"/>
        <v>4.3200000000000001E-3</v>
      </c>
      <c r="I3176" s="24">
        <f t="shared" si="299"/>
        <v>0.15521532000000005</v>
      </c>
    </row>
    <row r="3177" spans="1:9" x14ac:dyDescent="0.25">
      <c r="A3177">
        <v>158.75</v>
      </c>
      <c r="B3177">
        <v>0.32200000000000001</v>
      </c>
      <c r="C3177">
        <v>0.28000000000000003</v>
      </c>
      <c r="D3177">
        <f t="shared" si="294"/>
        <v>1.4000000000000012E-2</v>
      </c>
      <c r="E3177">
        <f t="shared" si="295"/>
        <v>0.22900000000000004</v>
      </c>
      <c r="F3177" s="24">
        <f t="shared" si="296"/>
        <v>-2.0601000000000015E-2</v>
      </c>
      <c r="G3177" s="24">
        <f t="shared" si="297"/>
        <v>0.17069545500000005</v>
      </c>
      <c r="H3177" s="24">
        <f t="shared" si="298"/>
        <v>5.8800000000000007E-3</v>
      </c>
      <c r="I3177" s="24">
        <f t="shared" si="299"/>
        <v>0.15597445500000004</v>
      </c>
    </row>
    <row r="3178" spans="1:9" x14ac:dyDescent="0.25">
      <c r="A3178">
        <v>158.80000000000001</v>
      </c>
      <c r="B3178">
        <v>0.33700000000000002</v>
      </c>
      <c r="C3178">
        <v>0.28999999999999998</v>
      </c>
      <c r="D3178">
        <f t="shared" si="294"/>
        <v>-1.0000000000000009E-3</v>
      </c>
      <c r="E3178">
        <f t="shared" si="295"/>
        <v>0.21400000000000002</v>
      </c>
      <c r="F3178" s="24">
        <f t="shared" si="296"/>
        <v>1.4715000000000012E-3</v>
      </c>
      <c r="G3178" s="24">
        <f t="shared" si="297"/>
        <v>0.14906598000000004</v>
      </c>
      <c r="H3178" s="24">
        <f t="shared" si="298"/>
        <v>6.3074999999999997E-3</v>
      </c>
      <c r="I3178" s="24">
        <f t="shared" si="299"/>
        <v>0.15684498000000005</v>
      </c>
    </row>
    <row r="3179" spans="1:9" x14ac:dyDescent="0.25">
      <c r="A3179">
        <v>158.85</v>
      </c>
      <c r="B3179">
        <v>0.35099999999999998</v>
      </c>
      <c r="C3179">
        <v>0.27</v>
      </c>
      <c r="D3179">
        <f t="shared" si="294"/>
        <v>-1.4999999999999958E-2</v>
      </c>
      <c r="E3179">
        <f t="shared" si="295"/>
        <v>0.20000000000000007</v>
      </c>
      <c r="F3179" s="24">
        <f t="shared" si="296"/>
        <v>2.2072499999999939E-2</v>
      </c>
      <c r="G3179" s="24">
        <f t="shared" si="297"/>
        <v>0.13020000000000009</v>
      </c>
      <c r="H3179" s="24">
        <f t="shared" si="298"/>
        <v>5.4675000000000001E-3</v>
      </c>
      <c r="I3179" s="24">
        <f t="shared" si="299"/>
        <v>0.15774000000000005</v>
      </c>
    </row>
    <row r="3180" spans="1:9" x14ac:dyDescent="0.25">
      <c r="A3180">
        <v>158.9</v>
      </c>
      <c r="B3180">
        <v>0.36399999999999999</v>
      </c>
      <c r="C3180">
        <v>0.23</v>
      </c>
      <c r="D3180">
        <f t="shared" si="294"/>
        <v>-2.7999999999999969E-2</v>
      </c>
      <c r="E3180">
        <f t="shared" si="295"/>
        <v>0.18700000000000006</v>
      </c>
      <c r="F3180" s="24">
        <f t="shared" si="296"/>
        <v>4.1201999999999954E-2</v>
      </c>
      <c r="G3180" s="24">
        <f t="shared" si="297"/>
        <v>0.11382409500000007</v>
      </c>
      <c r="H3180" s="24">
        <f t="shared" si="298"/>
        <v>3.9674999999999997E-3</v>
      </c>
      <c r="I3180" s="24">
        <f t="shared" si="299"/>
        <v>0.15899359500000004</v>
      </c>
    </row>
    <row r="3181" spans="1:9" x14ac:dyDescent="0.25">
      <c r="A3181">
        <v>158.94999999999999</v>
      </c>
      <c r="B3181">
        <v>0.373</v>
      </c>
      <c r="C3181">
        <v>0.15</v>
      </c>
      <c r="D3181">
        <f t="shared" si="294"/>
        <v>-3.6999999999999977E-2</v>
      </c>
      <c r="E3181">
        <f t="shared" si="295"/>
        <v>0.17800000000000005</v>
      </c>
      <c r="F3181" s="24">
        <f t="shared" si="296"/>
        <v>5.4445499999999973E-2</v>
      </c>
      <c r="G3181" s="24">
        <f t="shared" si="297"/>
        <v>0.10313142000000006</v>
      </c>
      <c r="H3181" s="24">
        <f t="shared" si="298"/>
        <v>1.6875E-3</v>
      </c>
      <c r="I3181" s="24">
        <f t="shared" si="299"/>
        <v>0.15926442000000005</v>
      </c>
    </row>
    <row r="3182" spans="1:9" x14ac:dyDescent="0.25">
      <c r="A3182">
        <v>159</v>
      </c>
      <c r="B3182">
        <v>0.379</v>
      </c>
      <c r="C3182">
        <v>7.0000000000000007E-2</v>
      </c>
      <c r="D3182">
        <f t="shared" si="294"/>
        <v>-4.2999999999999983E-2</v>
      </c>
      <c r="E3182">
        <f t="shared" si="295"/>
        <v>0.17200000000000004</v>
      </c>
      <c r="F3182" s="24">
        <f t="shared" si="296"/>
        <v>6.3274499999999984E-2</v>
      </c>
      <c r="G3182" s="24">
        <f t="shared" si="297"/>
        <v>9.6295920000000035E-2</v>
      </c>
      <c r="H3182" s="24">
        <f t="shared" si="298"/>
        <v>3.6750000000000004E-4</v>
      </c>
      <c r="I3182" s="24">
        <f t="shared" si="299"/>
        <v>0.15993792000000001</v>
      </c>
    </row>
    <row r="3183" spans="1:9" x14ac:dyDescent="0.25">
      <c r="A3183">
        <v>159.05000000000001</v>
      </c>
      <c r="B3183">
        <v>0.38</v>
      </c>
      <c r="C3183">
        <v>-0.03</v>
      </c>
      <c r="D3183">
        <f t="shared" si="294"/>
        <v>-4.3999999999999984E-2</v>
      </c>
      <c r="E3183">
        <f t="shared" si="295"/>
        <v>0.17100000000000004</v>
      </c>
      <c r="F3183" s="24">
        <f t="shared" si="296"/>
        <v>6.4745999999999984E-2</v>
      </c>
      <c r="G3183" s="24">
        <f t="shared" si="297"/>
        <v>9.5179455000000038E-2</v>
      </c>
      <c r="H3183" s="24">
        <f t="shared" si="298"/>
        <v>6.7500000000000001E-5</v>
      </c>
      <c r="I3183" s="24">
        <f t="shared" si="299"/>
        <v>0.15999295500000002</v>
      </c>
    </row>
    <row r="3184" spans="1:9" x14ac:dyDescent="0.25">
      <c r="A3184">
        <v>159.1</v>
      </c>
      <c r="B3184">
        <v>0.376</v>
      </c>
      <c r="C3184">
        <v>-0.12</v>
      </c>
      <c r="D3184">
        <f t="shared" si="294"/>
        <v>-3.999999999999998E-2</v>
      </c>
      <c r="E3184">
        <f t="shared" si="295"/>
        <v>0.17500000000000004</v>
      </c>
      <c r="F3184" s="24">
        <f t="shared" si="296"/>
        <v>5.8859999999999968E-2</v>
      </c>
      <c r="G3184" s="24">
        <f t="shared" si="297"/>
        <v>9.9684375000000047E-2</v>
      </c>
      <c r="H3184" s="24">
        <f t="shared" si="298"/>
        <v>1.08E-3</v>
      </c>
      <c r="I3184" s="24">
        <f t="shared" si="299"/>
        <v>0.15962437500000001</v>
      </c>
    </row>
    <row r="3185" spans="1:9" x14ac:dyDescent="0.25">
      <c r="A3185">
        <v>159.15</v>
      </c>
      <c r="B3185">
        <v>0.36799999999999999</v>
      </c>
      <c r="C3185">
        <v>-0.2</v>
      </c>
      <c r="D3185">
        <f t="shared" si="294"/>
        <v>-3.1999999999999973E-2</v>
      </c>
      <c r="E3185">
        <f t="shared" si="295"/>
        <v>0.18300000000000005</v>
      </c>
      <c r="F3185" s="24">
        <f t="shared" si="296"/>
        <v>4.7087999999999963E-2</v>
      </c>
      <c r="G3185" s="24">
        <f t="shared" si="297"/>
        <v>0.10900669500000006</v>
      </c>
      <c r="H3185" s="24">
        <f t="shared" si="298"/>
        <v>3.0000000000000005E-3</v>
      </c>
      <c r="I3185" s="24">
        <f t="shared" si="299"/>
        <v>0.15909469500000001</v>
      </c>
    </row>
    <row r="3186" spans="1:9" x14ac:dyDescent="0.25">
      <c r="A3186">
        <v>159.19999999999999</v>
      </c>
      <c r="B3186">
        <v>0.35699999999999998</v>
      </c>
      <c r="C3186">
        <v>-0.26</v>
      </c>
      <c r="D3186">
        <f t="shared" si="294"/>
        <v>-2.0999999999999963E-2</v>
      </c>
      <c r="E3186">
        <f t="shared" si="295"/>
        <v>0.19400000000000006</v>
      </c>
      <c r="F3186" s="24">
        <f t="shared" si="296"/>
        <v>3.0901499999999946E-2</v>
      </c>
      <c r="G3186" s="24">
        <f t="shared" si="297"/>
        <v>0.12250518000000007</v>
      </c>
      <c r="H3186" s="24">
        <f t="shared" si="298"/>
        <v>5.0700000000000007E-3</v>
      </c>
      <c r="I3186" s="24">
        <f t="shared" si="299"/>
        <v>0.15847668000000001</v>
      </c>
    </row>
    <row r="3187" spans="1:9" x14ac:dyDescent="0.25">
      <c r="A3187">
        <v>159.25</v>
      </c>
      <c r="B3187">
        <v>0.34200000000000003</v>
      </c>
      <c r="C3187">
        <v>-0.28999999999999998</v>
      </c>
      <c r="D3187">
        <f t="shared" si="294"/>
        <v>-6.0000000000000053E-3</v>
      </c>
      <c r="E3187">
        <f t="shared" si="295"/>
        <v>0.20900000000000002</v>
      </c>
      <c r="F3187" s="24">
        <f t="shared" si="296"/>
        <v>8.829000000000007E-3</v>
      </c>
      <c r="G3187" s="24">
        <f t="shared" si="297"/>
        <v>0.14218165500000002</v>
      </c>
      <c r="H3187" s="24">
        <f t="shared" si="298"/>
        <v>6.3074999999999997E-3</v>
      </c>
      <c r="I3187" s="24">
        <f t="shared" si="299"/>
        <v>0.15731815500000002</v>
      </c>
    </row>
    <row r="3188" spans="1:9" x14ac:dyDescent="0.25">
      <c r="A3188">
        <v>159.30000000000001</v>
      </c>
      <c r="B3188">
        <v>0.32800000000000001</v>
      </c>
      <c r="C3188">
        <v>-0.28000000000000003</v>
      </c>
      <c r="D3188">
        <f t="shared" si="294"/>
        <v>8.0000000000000071E-3</v>
      </c>
      <c r="E3188">
        <f t="shared" si="295"/>
        <v>0.22300000000000003</v>
      </c>
      <c r="F3188" s="24">
        <f t="shared" si="296"/>
        <v>-1.177200000000001E-2</v>
      </c>
      <c r="G3188" s="24">
        <f t="shared" si="297"/>
        <v>0.16186789500000004</v>
      </c>
      <c r="H3188" s="24">
        <f t="shared" si="298"/>
        <v>5.8800000000000007E-3</v>
      </c>
      <c r="I3188" s="24">
        <f t="shared" si="299"/>
        <v>0.15597589500000003</v>
      </c>
    </row>
    <row r="3189" spans="1:9" x14ac:dyDescent="0.25">
      <c r="A3189">
        <v>159.35</v>
      </c>
      <c r="B3189">
        <v>0.314</v>
      </c>
      <c r="C3189">
        <v>-0.25</v>
      </c>
      <c r="D3189">
        <f t="shared" si="294"/>
        <v>2.200000000000002E-2</v>
      </c>
      <c r="E3189">
        <f t="shared" si="295"/>
        <v>0.23700000000000004</v>
      </c>
      <c r="F3189" s="24">
        <f t="shared" si="296"/>
        <v>-3.2373000000000034E-2</v>
      </c>
      <c r="G3189" s="24">
        <f t="shared" si="297"/>
        <v>0.18283009500000005</v>
      </c>
      <c r="H3189" s="24">
        <f t="shared" si="298"/>
        <v>4.6874999999999998E-3</v>
      </c>
      <c r="I3189" s="24">
        <f t="shared" si="299"/>
        <v>0.15514459500000002</v>
      </c>
    </row>
    <row r="3190" spans="1:9" x14ac:dyDescent="0.25">
      <c r="A3190">
        <v>159.4</v>
      </c>
      <c r="B3190">
        <v>0.30199999999999999</v>
      </c>
      <c r="C3190">
        <v>-0.2</v>
      </c>
      <c r="D3190">
        <f t="shared" si="294"/>
        <v>3.400000000000003E-2</v>
      </c>
      <c r="E3190">
        <f t="shared" si="295"/>
        <v>0.24900000000000005</v>
      </c>
      <c r="F3190" s="24">
        <f t="shared" si="296"/>
        <v>-5.0031000000000048E-2</v>
      </c>
      <c r="G3190" s="24">
        <f t="shared" si="297"/>
        <v>0.20181325500000008</v>
      </c>
      <c r="H3190" s="24">
        <f t="shared" si="298"/>
        <v>3.0000000000000005E-3</v>
      </c>
      <c r="I3190" s="24">
        <f t="shared" si="299"/>
        <v>0.15478225500000004</v>
      </c>
    </row>
    <row r="3191" spans="1:9" x14ac:dyDescent="0.25">
      <c r="A3191">
        <v>159.44999999999999</v>
      </c>
      <c r="B3191">
        <v>0.29399999999999998</v>
      </c>
      <c r="C3191">
        <v>-0.12</v>
      </c>
      <c r="D3191">
        <f t="shared" si="294"/>
        <v>4.2000000000000037E-2</v>
      </c>
      <c r="E3191">
        <f t="shared" si="295"/>
        <v>0.25700000000000006</v>
      </c>
      <c r="F3191" s="24">
        <f t="shared" si="296"/>
        <v>-6.1803000000000052E-2</v>
      </c>
      <c r="G3191" s="24">
        <f t="shared" si="297"/>
        <v>0.21498949500000011</v>
      </c>
      <c r="H3191" s="24">
        <f t="shared" si="298"/>
        <v>1.08E-3</v>
      </c>
      <c r="I3191" s="24">
        <f t="shared" si="299"/>
        <v>0.15426649500000006</v>
      </c>
    </row>
    <row r="3192" spans="1:9" x14ac:dyDescent="0.25">
      <c r="A3192">
        <v>159.5</v>
      </c>
      <c r="B3192">
        <v>0.28999999999999998</v>
      </c>
      <c r="C3192">
        <v>-0.03</v>
      </c>
      <c r="D3192">
        <f t="shared" si="294"/>
        <v>4.6000000000000041E-2</v>
      </c>
      <c r="E3192">
        <f t="shared" si="295"/>
        <v>0.26100000000000007</v>
      </c>
      <c r="F3192" s="24">
        <f t="shared" si="296"/>
        <v>-6.7689000000000069E-2</v>
      </c>
      <c r="G3192" s="24">
        <f t="shared" si="297"/>
        <v>0.22173385500000009</v>
      </c>
      <c r="H3192" s="24">
        <f t="shared" si="298"/>
        <v>6.7500000000000001E-5</v>
      </c>
      <c r="I3192" s="24">
        <f t="shared" si="299"/>
        <v>0.15411235500000003</v>
      </c>
    </row>
    <row r="3193" spans="1:9" x14ac:dyDescent="0.25">
      <c r="A3193">
        <v>159.55000000000001</v>
      </c>
      <c r="B3193">
        <v>0.29099999999999998</v>
      </c>
      <c r="C3193">
        <v>7.0000000000000007E-2</v>
      </c>
      <c r="D3193">
        <f t="shared" si="294"/>
        <v>4.500000000000004E-2</v>
      </c>
      <c r="E3193">
        <f t="shared" si="295"/>
        <v>0.26000000000000006</v>
      </c>
      <c r="F3193" s="24">
        <f t="shared" si="296"/>
        <v>-6.6217500000000068E-2</v>
      </c>
      <c r="G3193" s="24">
        <f t="shared" si="297"/>
        <v>0.22003800000000009</v>
      </c>
      <c r="H3193" s="24">
        <f t="shared" si="298"/>
        <v>3.6750000000000004E-4</v>
      </c>
      <c r="I3193" s="24">
        <f t="shared" si="299"/>
        <v>0.15418800000000002</v>
      </c>
    </row>
    <row r="3194" spans="1:9" x14ac:dyDescent="0.25">
      <c r="A3194">
        <v>159.6</v>
      </c>
      <c r="B3194">
        <v>0.29699999999999999</v>
      </c>
      <c r="C3194">
        <v>0.15</v>
      </c>
      <c r="D3194">
        <f t="shared" si="294"/>
        <v>3.9000000000000035E-2</v>
      </c>
      <c r="E3194">
        <f t="shared" si="295"/>
        <v>0.25400000000000006</v>
      </c>
      <c r="F3194" s="24">
        <f t="shared" si="296"/>
        <v>-5.7388500000000058E-2</v>
      </c>
      <c r="G3194" s="24">
        <f t="shared" si="297"/>
        <v>0.2099995800000001</v>
      </c>
      <c r="H3194" s="24">
        <f t="shared" si="298"/>
        <v>1.6875E-3</v>
      </c>
      <c r="I3194" s="24">
        <f t="shared" si="299"/>
        <v>0.15429858000000005</v>
      </c>
    </row>
    <row r="3195" spans="1:9" x14ac:dyDescent="0.25">
      <c r="A3195">
        <v>159.65</v>
      </c>
      <c r="B3195">
        <v>0.30599999999999999</v>
      </c>
      <c r="C3195">
        <v>0.22</v>
      </c>
      <c r="D3195">
        <f t="shared" si="294"/>
        <v>3.0000000000000027E-2</v>
      </c>
      <c r="E3195">
        <f t="shared" si="295"/>
        <v>0.24500000000000005</v>
      </c>
      <c r="F3195" s="24">
        <f t="shared" si="296"/>
        <v>-4.4145000000000038E-2</v>
      </c>
      <c r="G3195" s="24">
        <f t="shared" si="297"/>
        <v>0.19538137500000008</v>
      </c>
      <c r="H3195" s="24">
        <f t="shared" si="298"/>
        <v>3.6299999999999995E-3</v>
      </c>
      <c r="I3195" s="24">
        <f t="shared" si="299"/>
        <v>0.15486637500000003</v>
      </c>
    </row>
    <row r="3196" spans="1:9" x14ac:dyDescent="0.25">
      <c r="A3196">
        <v>159.69999999999999</v>
      </c>
      <c r="B3196">
        <v>0.31900000000000001</v>
      </c>
      <c r="C3196">
        <v>0.27</v>
      </c>
      <c r="D3196">
        <f t="shared" si="294"/>
        <v>1.7000000000000015E-2</v>
      </c>
      <c r="E3196">
        <f t="shared" si="295"/>
        <v>0.23200000000000004</v>
      </c>
      <c r="F3196" s="24">
        <f t="shared" si="296"/>
        <v>-2.5015500000000024E-2</v>
      </c>
      <c r="G3196" s="24">
        <f t="shared" si="297"/>
        <v>0.17519712000000004</v>
      </c>
      <c r="H3196" s="24">
        <f t="shared" si="298"/>
        <v>5.4675000000000001E-3</v>
      </c>
      <c r="I3196" s="24">
        <f t="shared" si="299"/>
        <v>0.15564912000000003</v>
      </c>
    </row>
    <row r="3197" spans="1:9" x14ac:dyDescent="0.25">
      <c r="A3197">
        <v>159.75</v>
      </c>
      <c r="B3197">
        <v>0.33300000000000002</v>
      </c>
      <c r="C3197">
        <v>0.28999999999999998</v>
      </c>
      <c r="D3197">
        <f t="shared" si="294"/>
        <v>3.0000000000000027E-3</v>
      </c>
      <c r="E3197">
        <f t="shared" si="295"/>
        <v>0.21800000000000003</v>
      </c>
      <c r="F3197" s="24">
        <f t="shared" si="296"/>
        <v>-4.4145000000000035E-3</v>
      </c>
      <c r="G3197" s="24">
        <f t="shared" si="297"/>
        <v>0.15469062000000003</v>
      </c>
      <c r="H3197" s="24">
        <f t="shared" si="298"/>
        <v>6.3074999999999997E-3</v>
      </c>
      <c r="I3197" s="24">
        <f t="shared" si="299"/>
        <v>0.15658362000000001</v>
      </c>
    </row>
    <row r="3198" spans="1:9" x14ac:dyDescent="0.25">
      <c r="A3198">
        <v>159.80000000000001</v>
      </c>
      <c r="B3198">
        <v>0.34799999999999998</v>
      </c>
      <c r="C3198">
        <v>0.28000000000000003</v>
      </c>
      <c r="D3198">
        <f t="shared" si="294"/>
        <v>-1.1999999999999955E-2</v>
      </c>
      <c r="E3198">
        <f t="shared" si="295"/>
        <v>0.20300000000000007</v>
      </c>
      <c r="F3198" s="24">
        <f t="shared" si="296"/>
        <v>1.7657999999999934E-2</v>
      </c>
      <c r="G3198" s="24">
        <f t="shared" si="297"/>
        <v>0.1341352950000001</v>
      </c>
      <c r="H3198" s="24">
        <f t="shared" si="298"/>
        <v>5.8800000000000007E-3</v>
      </c>
      <c r="I3198" s="24">
        <f t="shared" si="299"/>
        <v>0.15767329500000002</v>
      </c>
    </row>
    <row r="3199" spans="1:9" x14ac:dyDescent="0.25">
      <c r="A3199">
        <v>159.85</v>
      </c>
      <c r="B3199">
        <v>0.36099999999999999</v>
      </c>
      <c r="C3199">
        <v>0.24</v>
      </c>
      <c r="D3199">
        <f t="shared" si="294"/>
        <v>-2.4999999999999967E-2</v>
      </c>
      <c r="E3199">
        <f t="shared" si="295"/>
        <v>0.19000000000000006</v>
      </c>
      <c r="F3199" s="24">
        <f t="shared" si="296"/>
        <v>3.6787499999999952E-2</v>
      </c>
      <c r="G3199" s="24">
        <f t="shared" si="297"/>
        <v>0.11750550000000007</v>
      </c>
      <c r="H3199" s="24">
        <f t="shared" si="298"/>
        <v>4.3200000000000001E-3</v>
      </c>
      <c r="I3199" s="24">
        <f t="shared" si="299"/>
        <v>0.158613</v>
      </c>
    </row>
    <row r="3200" spans="1:9" x14ac:dyDescent="0.25">
      <c r="A3200">
        <v>159.9</v>
      </c>
      <c r="B3200">
        <v>0.372</v>
      </c>
      <c r="C3200">
        <v>0.17</v>
      </c>
      <c r="D3200">
        <f t="shared" si="294"/>
        <v>-3.5999999999999976E-2</v>
      </c>
      <c r="E3200">
        <f t="shared" si="295"/>
        <v>0.17900000000000005</v>
      </c>
      <c r="F3200" s="24">
        <f t="shared" si="296"/>
        <v>5.2973999999999966E-2</v>
      </c>
      <c r="G3200" s="24">
        <f t="shared" si="297"/>
        <v>0.10429345500000005</v>
      </c>
      <c r="H3200" s="24">
        <f t="shared" si="298"/>
        <v>2.1675000000000002E-3</v>
      </c>
      <c r="I3200" s="24">
        <f t="shared" si="299"/>
        <v>0.15943495499999999</v>
      </c>
    </row>
    <row r="3201" spans="1:9" x14ac:dyDescent="0.25">
      <c r="A3201">
        <v>159.94999999999999</v>
      </c>
      <c r="B3201">
        <v>0.378</v>
      </c>
      <c r="C3201">
        <v>0.09</v>
      </c>
      <c r="D3201">
        <f t="shared" si="294"/>
        <v>-4.1999999999999982E-2</v>
      </c>
      <c r="E3201">
        <f t="shared" si="295"/>
        <v>0.17300000000000004</v>
      </c>
      <c r="F3201" s="24">
        <f t="shared" si="296"/>
        <v>6.1802999999999976E-2</v>
      </c>
      <c r="G3201" s="24">
        <f t="shared" si="297"/>
        <v>9.7418895000000047E-2</v>
      </c>
      <c r="H3201" s="24">
        <f t="shared" si="298"/>
        <v>6.0749999999999997E-4</v>
      </c>
      <c r="I3201" s="24">
        <f t="shared" si="299"/>
        <v>0.15982939500000004</v>
      </c>
    </row>
    <row r="3202" spans="1:9" x14ac:dyDescent="0.25">
      <c r="A3202">
        <v>160</v>
      </c>
      <c r="B3202">
        <v>0.38</v>
      </c>
      <c r="C3202">
        <v>-0.01</v>
      </c>
      <c r="D3202">
        <f t="shared" si="294"/>
        <v>-4.3999999999999984E-2</v>
      </c>
      <c r="E3202">
        <f t="shared" si="295"/>
        <v>0.17100000000000004</v>
      </c>
      <c r="F3202" s="24">
        <f t="shared" si="296"/>
        <v>6.4745999999999984E-2</v>
      </c>
      <c r="G3202" s="24">
        <f t="shared" si="297"/>
        <v>9.5179455000000038E-2</v>
      </c>
      <c r="H3202" s="24">
        <f t="shared" si="298"/>
        <v>7.5000000000000002E-6</v>
      </c>
      <c r="I3202" s="24">
        <f t="shared" si="299"/>
        <v>0.15993295500000002</v>
      </c>
    </row>
    <row r="3203" spans="1:9" x14ac:dyDescent="0.25">
      <c r="A3203">
        <v>160.05000000000001</v>
      </c>
      <c r="B3203">
        <v>0.377</v>
      </c>
      <c r="C3203">
        <v>-0.1</v>
      </c>
      <c r="D3203">
        <f t="shared" ref="D3203:D3266" si="300">springEq - B3203</f>
        <v>-4.0999999999999981E-2</v>
      </c>
      <c r="E3203">
        <f t="shared" ref="E3203:E3266" si="301">springNs - B3203</f>
        <v>0.17400000000000004</v>
      </c>
      <c r="F3203" s="24">
        <f t="shared" ref="F3203:F3266" si="302">D3203*massPrev*gravity</f>
        <v>6.0331499999999968E-2</v>
      </c>
      <c r="G3203" s="24">
        <f t="shared" ref="G3203:G3266" si="303">POWER(E3203,2)*0.5*springConst</f>
        <v>9.8548380000000046E-2</v>
      </c>
      <c r="H3203" s="24">
        <f t="shared" ref="H3203:H3266" si="304">POWER(C3203,2)*0.5*massPrev</f>
        <v>7.5000000000000012E-4</v>
      </c>
      <c r="I3203" s="24">
        <f t="shared" si="299"/>
        <v>0.15962988000000003</v>
      </c>
    </row>
    <row r="3204" spans="1:9" x14ac:dyDescent="0.25">
      <c r="A3204">
        <v>160.1</v>
      </c>
      <c r="B3204">
        <v>0.37</v>
      </c>
      <c r="C3204">
        <v>-0.18</v>
      </c>
      <c r="D3204">
        <f t="shared" si="300"/>
        <v>-3.3999999999999975E-2</v>
      </c>
      <c r="E3204">
        <f t="shared" si="301"/>
        <v>0.18100000000000005</v>
      </c>
      <c r="F3204" s="24">
        <f t="shared" si="302"/>
        <v>5.0030999999999964E-2</v>
      </c>
      <c r="G3204" s="24">
        <f t="shared" si="303"/>
        <v>0.10663705500000006</v>
      </c>
      <c r="H3204" s="24">
        <f t="shared" si="304"/>
        <v>2.4299999999999999E-3</v>
      </c>
      <c r="I3204" s="24">
        <f t="shared" ref="I3204:I3267" si="305">F3204+G3204+H3204</f>
        <v>0.15909805500000002</v>
      </c>
    </row>
    <row r="3205" spans="1:9" x14ac:dyDescent="0.25">
      <c r="A3205">
        <v>160.15</v>
      </c>
      <c r="B3205">
        <v>0.35899999999999999</v>
      </c>
      <c r="C3205">
        <v>-0.24</v>
      </c>
      <c r="D3205">
        <f t="shared" si="300"/>
        <v>-2.2999999999999965E-2</v>
      </c>
      <c r="E3205">
        <f t="shared" si="301"/>
        <v>0.19200000000000006</v>
      </c>
      <c r="F3205" s="24">
        <f t="shared" si="302"/>
        <v>3.3844499999999951E-2</v>
      </c>
      <c r="G3205" s="24">
        <f t="shared" si="303"/>
        <v>0.11999232000000007</v>
      </c>
      <c r="H3205" s="24">
        <f t="shared" si="304"/>
        <v>4.3200000000000001E-3</v>
      </c>
      <c r="I3205" s="24">
        <f t="shared" si="305"/>
        <v>0.15815682</v>
      </c>
    </row>
    <row r="3206" spans="1:9" x14ac:dyDescent="0.25">
      <c r="A3206">
        <v>160.19999999999999</v>
      </c>
      <c r="B3206">
        <v>0.34599999999999997</v>
      </c>
      <c r="C3206">
        <v>-0.28000000000000003</v>
      </c>
      <c r="D3206">
        <f t="shared" si="300"/>
        <v>-9.9999999999999534E-3</v>
      </c>
      <c r="E3206">
        <f t="shared" si="301"/>
        <v>0.20500000000000007</v>
      </c>
      <c r="F3206" s="24">
        <f t="shared" si="302"/>
        <v>1.4714999999999931E-2</v>
      </c>
      <c r="G3206" s="24">
        <f t="shared" si="303"/>
        <v>0.13679137500000008</v>
      </c>
      <c r="H3206" s="24">
        <f t="shared" si="304"/>
        <v>5.8800000000000007E-3</v>
      </c>
      <c r="I3206" s="24">
        <f t="shared" si="305"/>
        <v>0.157386375</v>
      </c>
    </row>
    <row r="3207" spans="1:9" x14ac:dyDescent="0.25">
      <c r="A3207">
        <v>160.25</v>
      </c>
      <c r="B3207">
        <v>0.33100000000000002</v>
      </c>
      <c r="C3207">
        <v>-0.28999999999999998</v>
      </c>
      <c r="D3207">
        <f t="shared" si="300"/>
        <v>5.0000000000000044E-3</v>
      </c>
      <c r="E3207">
        <f t="shared" si="301"/>
        <v>0.22000000000000003</v>
      </c>
      <c r="F3207" s="24">
        <f t="shared" si="302"/>
        <v>-7.3575000000000073E-3</v>
      </c>
      <c r="G3207" s="24">
        <f t="shared" si="303"/>
        <v>0.15754200000000004</v>
      </c>
      <c r="H3207" s="24">
        <f t="shared" si="304"/>
        <v>6.3074999999999997E-3</v>
      </c>
      <c r="I3207" s="24">
        <f t="shared" si="305"/>
        <v>0.15649200000000002</v>
      </c>
    </row>
    <row r="3208" spans="1:9" x14ac:dyDescent="0.25">
      <c r="A3208">
        <v>160.30000000000001</v>
      </c>
      <c r="B3208">
        <v>0.317</v>
      </c>
      <c r="C3208">
        <v>-0.26</v>
      </c>
      <c r="D3208">
        <f t="shared" si="300"/>
        <v>1.9000000000000017E-2</v>
      </c>
      <c r="E3208">
        <f t="shared" si="301"/>
        <v>0.23400000000000004</v>
      </c>
      <c r="F3208" s="24">
        <f t="shared" si="302"/>
        <v>-2.7958500000000025E-2</v>
      </c>
      <c r="G3208" s="24">
        <f t="shared" si="303"/>
        <v>0.17823078000000006</v>
      </c>
      <c r="H3208" s="24">
        <f t="shared" si="304"/>
        <v>5.0700000000000007E-3</v>
      </c>
      <c r="I3208" s="24">
        <f t="shared" si="305"/>
        <v>0.15534228000000003</v>
      </c>
    </row>
    <row r="3209" spans="1:9" x14ac:dyDescent="0.25">
      <c r="A3209">
        <v>160.35</v>
      </c>
      <c r="B3209">
        <v>0.30499999999999999</v>
      </c>
      <c r="C3209">
        <v>-0.21</v>
      </c>
      <c r="D3209">
        <f t="shared" si="300"/>
        <v>3.1000000000000028E-2</v>
      </c>
      <c r="E3209">
        <f t="shared" si="301"/>
        <v>0.24600000000000005</v>
      </c>
      <c r="F3209" s="24">
        <f t="shared" si="302"/>
        <v>-4.5616500000000039E-2</v>
      </c>
      <c r="G3209" s="24">
        <f t="shared" si="303"/>
        <v>0.1969795800000001</v>
      </c>
      <c r="H3209" s="24">
        <f t="shared" si="304"/>
        <v>3.3074999999999992E-3</v>
      </c>
      <c r="I3209" s="24">
        <f t="shared" si="305"/>
        <v>0.15467058000000006</v>
      </c>
    </row>
    <row r="3210" spans="1:9" x14ac:dyDescent="0.25">
      <c r="A3210">
        <v>160.4</v>
      </c>
      <c r="B3210">
        <v>0.29599999999999999</v>
      </c>
      <c r="C3210">
        <v>-0.14000000000000001</v>
      </c>
      <c r="D3210">
        <f t="shared" si="300"/>
        <v>4.0000000000000036E-2</v>
      </c>
      <c r="E3210">
        <f t="shared" si="301"/>
        <v>0.25500000000000006</v>
      </c>
      <c r="F3210" s="24">
        <f t="shared" si="302"/>
        <v>-5.8860000000000058E-2</v>
      </c>
      <c r="G3210" s="24">
        <f t="shared" si="303"/>
        <v>0.21165637500000009</v>
      </c>
      <c r="H3210" s="24">
        <f t="shared" si="304"/>
        <v>1.4700000000000002E-3</v>
      </c>
      <c r="I3210" s="24">
        <f t="shared" si="305"/>
        <v>0.15426637500000004</v>
      </c>
    </row>
    <row r="3211" spans="1:9" x14ac:dyDescent="0.25">
      <c r="A3211">
        <v>160.44999999999999</v>
      </c>
      <c r="B3211">
        <v>0.29099999999999998</v>
      </c>
      <c r="C3211">
        <v>-0.05</v>
      </c>
      <c r="D3211">
        <f t="shared" si="300"/>
        <v>4.500000000000004E-2</v>
      </c>
      <c r="E3211">
        <f t="shared" si="301"/>
        <v>0.26000000000000006</v>
      </c>
      <c r="F3211" s="24">
        <f t="shared" si="302"/>
        <v>-6.6217500000000068E-2</v>
      </c>
      <c r="G3211" s="24">
        <f t="shared" si="303"/>
        <v>0.22003800000000009</v>
      </c>
      <c r="H3211" s="24">
        <f t="shared" si="304"/>
        <v>1.8750000000000003E-4</v>
      </c>
      <c r="I3211" s="24">
        <f t="shared" si="305"/>
        <v>0.15400800000000003</v>
      </c>
    </row>
    <row r="3212" spans="1:9" x14ac:dyDescent="0.25">
      <c r="A3212">
        <v>160.5</v>
      </c>
      <c r="B3212">
        <v>0.29099999999999998</v>
      </c>
      <c r="C3212">
        <v>0.05</v>
      </c>
      <c r="D3212">
        <f t="shared" si="300"/>
        <v>4.500000000000004E-2</v>
      </c>
      <c r="E3212">
        <f t="shared" si="301"/>
        <v>0.26000000000000006</v>
      </c>
      <c r="F3212" s="24">
        <f t="shared" si="302"/>
        <v>-6.6217500000000068E-2</v>
      </c>
      <c r="G3212" s="24">
        <f t="shared" si="303"/>
        <v>0.22003800000000009</v>
      </c>
      <c r="H3212" s="24">
        <f t="shared" si="304"/>
        <v>1.8750000000000003E-4</v>
      </c>
      <c r="I3212" s="24">
        <f t="shared" si="305"/>
        <v>0.15400800000000003</v>
      </c>
    </row>
    <row r="3213" spans="1:9" x14ac:dyDescent="0.25">
      <c r="A3213">
        <v>160.55000000000001</v>
      </c>
      <c r="B3213">
        <v>0.29599999999999999</v>
      </c>
      <c r="C3213">
        <v>0.14000000000000001</v>
      </c>
      <c r="D3213">
        <f t="shared" si="300"/>
        <v>4.0000000000000036E-2</v>
      </c>
      <c r="E3213">
        <f t="shared" si="301"/>
        <v>0.25500000000000006</v>
      </c>
      <c r="F3213" s="24">
        <f t="shared" si="302"/>
        <v>-5.8860000000000058E-2</v>
      </c>
      <c r="G3213" s="24">
        <f t="shared" si="303"/>
        <v>0.21165637500000009</v>
      </c>
      <c r="H3213" s="24">
        <f t="shared" si="304"/>
        <v>1.4700000000000002E-3</v>
      </c>
      <c r="I3213" s="24">
        <f t="shared" si="305"/>
        <v>0.15426637500000004</v>
      </c>
    </row>
    <row r="3214" spans="1:9" x14ac:dyDescent="0.25">
      <c r="A3214">
        <v>160.6</v>
      </c>
      <c r="B3214">
        <v>0.30399999999999999</v>
      </c>
      <c r="C3214">
        <v>0.21</v>
      </c>
      <c r="D3214">
        <f t="shared" si="300"/>
        <v>3.2000000000000028E-2</v>
      </c>
      <c r="E3214">
        <f t="shared" si="301"/>
        <v>0.24700000000000005</v>
      </c>
      <c r="F3214" s="24">
        <f t="shared" si="302"/>
        <v>-4.708800000000004E-2</v>
      </c>
      <c r="G3214" s="24">
        <f t="shared" si="303"/>
        <v>0.19858429500000008</v>
      </c>
      <c r="H3214" s="24">
        <f t="shared" si="304"/>
        <v>3.3074999999999992E-3</v>
      </c>
      <c r="I3214" s="24">
        <f t="shared" si="305"/>
        <v>0.15480379500000002</v>
      </c>
    </row>
    <row r="3215" spans="1:9" x14ac:dyDescent="0.25">
      <c r="A3215">
        <v>160.65</v>
      </c>
      <c r="B3215">
        <v>0.316</v>
      </c>
      <c r="C3215">
        <v>0.26</v>
      </c>
      <c r="D3215">
        <f t="shared" si="300"/>
        <v>2.0000000000000018E-2</v>
      </c>
      <c r="E3215">
        <f t="shared" si="301"/>
        <v>0.23500000000000004</v>
      </c>
      <c r="F3215" s="24">
        <f t="shared" si="302"/>
        <v>-2.9430000000000029E-2</v>
      </c>
      <c r="G3215" s="24">
        <f t="shared" si="303"/>
        <v>0.17975737500000005</v>
      </c>
      <c r="H3215" s="24">
        <f t="shared" si="304"/>
        <v>5.0700000000000007E-3</v>
      </c>
      <c r="I3215" s="24">
        <f t="shared" si="305"/>
        <v>0.155397375</v>
      </c>
    </row>
    <row r="3216" spans="1:9" x14ac:dyDescent="0.25">
      <c r="A3216">
        <v>160.69999999999999</v>
      </c>
      <c r="B3216">
        <v>0.33100000000000002</v>
      </c>
      <c r="C3216">
        <v>0.28999999999999998</v>
      </c>
      <c r="D3216">
        <f t="shared" si="300"/>
        <v>5.0000000000000044E-3</v>
      </c>
      <c r="E3216">
        <f t="shared" si="301"/>
        <v>0.22000000000000003</v>
      </c>
      <c r="F3216" s="24">
        <f t="shared" si="302"/>
        <v>-7.3575000000000073E-3</v>
      </c>
      <c r="G3216" s="24">
        <f t="shared" si="303"/>
        <v>0.15754200000000004</v>
      </c>
      <c r="H3216" s="24">
        <f t="shared" si="304"/>
        <v>6.3074999999999997E-3</v>
      </c>
      <c r="I3216" s="24">
        <f t="shared" si="305"/>
        <v>0.15649200000000002</v>
      </c>
    </row>
    <row r="3217" spans="1:9" x14ac:dyDescent="0.25">
      <c r="A3217">
        <v>160.75</v>
      </c>
      <c r="B3217">
        <v>0.34499999999999997</v>
      </c>
      <c r="C3217">
        <v>0.28000000000000003</v>
      </c>
      <c r="D3217">
        <f t="shared" si="300"/>
        <v>-8.9999999999999525E-3</v>
      </c>
      <c r="E3217">
        <f t="shared" si="301"/>
        <v>0.20600000000000007</v>
      </c>
      <c r="F3217" s="24">
        <f t="shared" si="302"/>
        <v>1.3243499999999931E-2</v>
      </c>
      <c r="G3217" s="24">
        <f t="shared" si="303"/>
        <v>0.1381291800000001</v>
      </c>
      <c r="H3217" s="24">
        <f t="shared" si="304"/>
        <v>5.8800000000000007E-3</v>
      </c>
      <c r="I3217" s="24">
        <f t="shared" si="305"/>
        <v>0.15725268000000003</v>
      </c>
    </row>
    <row r="3218" spans="1:9" x14ac:dyDescent="0.25">
      <c r="A3218">
        <v>160.80000000000001</v>
      </c>
      <c r="B3218">
        <v>0.35899999999999999</v>
      </c>
      <c r="C3218">
        <v>0.24</v>
      </c>
      <c r="D3218">
        <f t="shared" si="300"/>
        <v>-2.2999999999999965E-2</v>
      </c>
      <c r="E3218">
        <f t="shared" si="301"/>
        <v>0.19200000000000006</v>
      </c>
      <c r="F3218" s="24">
        <f t="shared" si="302"/>
        <v>3.3844499999999951E-2</v>
      </c>
      <c r="G3218" s="24">
        <f t="shared" si="303"/>
        <v>0.11999232000000007</v>
      </c>
      <c r="H3218" s="24">
        <f t="shared" si="304"/>
        <v>4.3200000000000001E-3</v>
      </c>
      <c r="I3218" s="24">
        <f t="shared" si="305"/>
        <v>0.15815682</v>
      </c>
    </row>
    <row r="3219" spans="1:9" x14ac:dyDescent="0.25">
      <c r="A3219">
        <v>160.85</v>
      </c>
      <c r="B3219">
        <v>0.36899999999999999</v>
      </c>
      <c r="C3219">
        <v>0.18</v>
      </c>
      <c r="D3219">
        <f t="shared" si="300"/>
        <v>-3.2999999999999974E-2</v>
      </c>
      <c r="E3219">
        <f t="shared" si="301"/>
        <v>0.18200000000000005</v>
      </c>
      <c r="F3219" s="24">
        <f t="shared" si="302"/>
        <v>4.8559499999999964E-2</v>
      </c>
      <c r="G3219" s="24">
        <f t="shared" si="303"/>
        <v>0.10781862000000007</v>
      </c>
      <c r="H3219" s="24">
        <f t="shared" si="304"/>
        <v>2.4299999999999999E-3</v>
      </c>
      <c r="I3219" s="24">
        <f t="shared" si="305"/>
        <v>0.15880812000000002</v>
      </c>
    </row>
    <row r="3220" spans="1:9" x14ac:dyDescent="0.25">
      <c r="A3220">
        <v>160.9</v>
      </c>
      <c r="B3220">
        <v>0.377</v>
      </c>
      <c r="C3220">
        <v>0.1</v>
      </c>
      <c r="D3220">
        <f t="shared" si="300"/>
        <v>-4.0999999999999981E-2</v>
      </c>
      <c r="E3220">
        <f t="shared" si="301"/>
        <v>0.17400000000000004</v>
      </c>
      <c r="F3220" s="24">
        <f t="shared" si="302"/>
        <v>6.0331499999999968E-2</v>
      </c>
      <c r="G3220" s="24">
        <f t="shared" si="303"/>
        <v>9.8548380000000046E-2</v>
      </c>
      <c r="H3220" s="24">
        <f t="shared" si="304"/>
        <v>7.5000000000000012E-4</v>
      </c>
      <c r="I3220" s="24">
        <f t="shared" si="305"/>
        <v>0.15962988000000003</v>
      </c>
    </row>
    <row r="3221" spans="1:9" x14ac:dyDescent="0.25">
      <c r="A3221">
        <v>160.94999999999999</v>
      </c>
      <c r="B3221">
        <v>0.38</v>
      </c>
      <c r="C3221">
        <v>0.01</v>
      </c>
      <c r="D3221">
        <f t="shared" si="300"/>
        <v>-4.3999999999999984E-2</v>
      </c>
      <c r="E3221">
        <f t="shared" si="301"/>
        <v>0.17100000000000004</v>
      </c>
      <c r="F3221" s="24">
        <f t="shared" si="302"/>
        <v>6.4745999999999984E-2</v>
      </c>
      <c r="G3221" s="24">
        <f t="shared" si="303"/>
        <v>9.5179455000000038E-2</v>
      </c>
      <c r="H3221" s="24">
        <f t="shared" si="304"/>
        <v>7.5000000000000002E-6</v>
      </c>
      <c r="I3221" s="24">
        <f t="shared" si="305"/>
        <v>0.15993295500000002</v>
      </c>
    </row>
    <row r="3222" spans="1:9" x14ac:dyDescent="0.25">
      <c r="A3222">
        <v>161</v>
      </c>
      <c r="B3222">
        <v>0.378</v>
      </c>
      <c r="C3222">
        <v>-0.08</v>
      </c>
      <c r="D3222">
        <f t="shared" si="300"/>
        <v>-4.1999999999999982E-2</v>
      </c>
      <c r="E3222">
        <f t="shared" si="301"/>
        <v>0.17300000000000004</v>
      </c>
      <c r="F3222" s="24">
        <f t="shared" si="302"/>
        <v>6.1802999999999976E-2</v>
      </c>
      <c r="G3222" s="24">
        <f t="shared" si="303"/>
        <v>9.7418895000000047E-2</v>
      </c>
      <c r="H3222" s="24">
        <f t="shared" si="304"/>
        <v>4.8000000000000001E-4</v>
      </c>
      <c r="I3222" s="24">
        <f t="shared" si="305"/>
        <v>0.15970189500000004</v>
      </c>
    </row>
    <row r="3223" spans="1:9" x14ac:dyDescent="0.25">
      <c r="A3223">
        <v>161.05000000000001</v>
      </c>
      <c r="B3223">
        <v>0.372</v>
      </c>
      <c r="C3223">
        <v>-0.16</v>
      </c>
      <c r="D3223">
        <f t="shared" si="300"/>
        <v>-3.5999999999999976E-2</v>
      </c>
      <c r="E3223">
        <f t="shared" si="301"/>
        <v>0.17900000000000005</v>
      </c>
      <c r="F3223" s="24">
        <f t="shared" si="302"/>
        <v>5.2973999999999966E-2</v>
      </c>
      <c r="G3223" s="24">
        <f t="shared" si="303"/>
        <v>0.10429345500000005</v>
      </c>
      <c r="H3223" s="24">
        <f t="shared" si="304"/>
        <v>1.92E-3</v>
      </c>
      <c r="I3223" s="24">
        <f t="shared" si="305"/>
        <v>0.15918745500000001</v>
      </c>
    </row>
    <row r="3224" spans="1:9" x14ac:dyDescent="0.25">
      <c r="A3224">
        <v>161.1</v>
      </c>
      <c r="B3224">
        <v>0.36199999999999999</v>
      </c>
      <c r="C3224">
        <v>-0.23</v>
      </c>
      <c r="D3224">
        <f t="shared" si="300"/>
        <v>-2.5999999999999968E-2</v>
      </c>
      <c r="E3224">
        <f t="shared" si="301"/>
        <v>0.18900000000000006</v>
      </c>
      <c r="F3224" s="24">
        <f t="shared" si="302"/>
        <v>3.8258999999999953E-2</v>
      </c>
      <c r="G3224" s="24">
        <f t="shared" si="303"/>
        <v>0.11627185500000008</v>
      </c>
      <c r="H3224" s="24">
        <f t="shared" si="304"/>
        <v>3.9674999999999997E-3</v>
      </c>
      <c r="I3224" s="24">
        <f t="shared" si="305"/>
        <v>0.15849835500000004</v>
      </c>
    </row>
    <row r="3225" spans="1:9" x14ac:dyDescent="0.25">
      <c r="A3225">
        <v>161.15</v>
      </c>
      <c r="B3225">
        <v>0.34899999999999998</v>
      </c>
      <c r="C3225">
        <v>-0.27</v>
      </c>
      <c r="D3225">
        <f t="shared" si="300"/>
        <v>-1.2999999999999956E-2</v>
      </c>
      <c r="E3225">
        <f t="shared" si="301"/>
        <v>0.20200000000000007</v>
      </c>
      <c r="F3225" s="24">
        <f t="shared" si="302"/>
        <v>1.9129499999999935E-2</v>
      </c>
      <c r="G3225" s="24">
        <f t="shared" si="303"/>
        <v>0.13281702000000009</v>
      </c>
      <c r="H3225" s="24">
        <f t="shared" si="304"/>
        <v>5.4675000000000001E-3</v>
      </c>
      <c r="I3225" s="24">
        <f t="shared" si="305"/>
        <v>0.15741402000000004</v>
      </c>
    </row>
    <row r="3226" spans="1:9" x14ac:dyDescent="0.25">
      <c r="A3226">
        <v>161.19999999999999</v>
      </c>
      <c r="B3226">
        <v>0.33400000000000002</v>
      </c>
      <c r="C3226">
        <v>-0.28999999999999998</v>
      </c>
      <c r="D3226">
        <f t="shared" si="300"/>
        <v>2.0000000000000018E-3</v>
      </c>
      <c r="E3226">
        <f t="shared" si="301"/>
        <v>0.21700000000000003</v>
      </c>
      <c r="F3226" s="24">
        <f t="shared" si="302"/>
        <v>-2.9430000000000025E-3</v>
      </c>
      <c r="G3226" s="24">
        <f t="shared" si="303"/>
        <v>0.15327469500000004</v>
      </c>
      <c r="H3226" s="24">
        <f t="shared" si="304"/>
        <v>6.3074999999999997E-3</v>
      </c>
      <c r="I3226" s="24">
        <f t="shared" si="305"/>
        <v>0.15663919500000004</v>
      </c>
    </row>
    <row r="3227" spans="1:9" x14ac:dyDescent="0.25">
      <c r="A3227">
        <v>161.25</v>
      </c>
      <c r="B3227">
        <v>0.32</v>
      </c>
      <c r="C3227">
        <v>-0.27</v>
      </c>
      <c r="D3227">
        <f t="shared" si="300"/>
        <v>1.6000000000000014E-2</v>
      </c>
      <c r="E3227">
        <f t="shared" si="301"/>
        <v>0.23100000000000004</v>
      </c>
      <c r="F3227" s="24">
        <f t="shared" si="302"/>
        <v>-2.354400000000002E-2</v>
      </c>
      <c r="G3227" s="24">
        <f t="shared" si="303"/>
        <v>0.17369005500000007</v>
      </c>
      <c r="H3227" s="24">
        <f t="shared" si="304"/>
        <v>5.4675000000000001E-3</v>
      </c>
      <c r="I3227" s="24">
        <f t="shared" si="305"/>
        <v>0.15561355500000007</v>
      </c>
    </row>
    <row r="3228" spans="1:9" x14ac:dyDescent="0.25">
      <c r="A3228">
        <v>161.30000000000001</v>
      </c>
      <c r="B3228">
        <v>0.307</v>
      </c>
      <c r="C3228">
        <v>-0.22</v>
      </c>
      <c r="D3228">
        <f t="shared" si="300"/>
        <v>2.9000000000000026E-2</v>
      </c>
      <c r="E3228">
        <f t="shared" si="301"/>
        <v>0.24400000000000005</v>
      </c>
      <c r="F3228" s="24">
        <f t="shared" si="302"/>
        <v>-4.2673500000000045E-2</v>
      </c>
      <c r="G3228" s="24">
        <f t="shared" si="303"/>
        <v>0.19378968000000008</v>
      </c>
      <c r="H3228" s="24">
        <f t="shared" si="304"/>
        <v>3.6299999999999995E-3</v>
      </c>
      <c r="I3228" s="24">
        <f t="shared" si="305"/>
        <v>0.15474618000000004</v>
      </c>
    </row>
    <row r="3229" spans="1:9" x14ac:dyDescent="0.25">
      <c r="A3229">
        <v>161.35</v>
      </c>
      <c r="B3229">
        <v>0.29799999999999999</v>
      </c>
      <c r="C3229">
        <v>-0.15</v>
      </c>
      <c r="D3229">
        <f t="shared" si="300"/>
        <v>3.8000000000000034E-2</v>
      </c>
      <c r="E3229">
        <f t="shared" si="301"/>
        <v>0.25300000000000006</v>
      </c>
      <c r="F3229" s="24">
        <f t="shared" si="302"/>
        <v>-5.591700000000005E-2</v>
      </c>
      <c r="G3229" s="24">
        <f t="shared" si="303"/>
        <v>0.20834929500000007</v>
      </c>
      <c r="H3229" s="24">
        <f t="shared" si="304"/>
        <v>1.6875E-3</v>
      </c>
      <c r="I3229" s="24">
        <f t="shared" si="305"/>
        <v>0.15411979500000003</v>
      </c>
    </row>
    <row r="3230" spans="1:9" x14ac:dyDescent="0.25">
      <c r="A3230">
        <v>161.4</v>
      </c>
      <c r="B3230">
        <v>0.29199999999999998</v>
      </c>
      <c r="C3230">
        <v>-0.06</v>
      </c>
      <c r="D3230">
        <f t="shared" si="300"/>
        <v>4.4000000000000039E-2</v>
      </c>
      <c r="E3230">
        <f t="shared" si="301"/>
        <v>0.25900000000000006</v>
      </c>
      <c r="F3230" s="24">
        <f t="shared" si="302"/>
        <v>-6.4746000000000067E-2</v>
      </c>
      <c r="G3230" s="24">
        <f t="shared" si="303"/>
        <v>0.21834865500000009</v>
      </c>
      <c r="H3230" s="24">
        <f t="shared" si="304"/>
        <v>2.7E-4</v>
      </c>
      <c r="I3230" s="24">
        <f t="shared" si="305"/>
        <v>0.15387265500000002</v>
      </c>
    </row>
    <row r="3231" spans="1:9" x14ac:dyDescent="0.25">
      <c r="A3231">
        <v>161.44999999999999</v>
      </c>
      <c r="B3231">
        <v>0.29099999999999998</v>
      </c>
      <c r="C3231">
        <v>0.03</v>
      </c>
      <c r="D3231">
        <f t="shared" si="300"/>
        <v>4.500000000000004E-2</v>
      </c>
      <c r="E3231">
        <f t="shared" si="301"/>
        <v>0.26000000000000006</v>
      </c>
      <c r="F3231" s="24">
        <f t="shared" si="302"/>
        <v>-6.6217500000000068E-2</v>
      </c>
      <c r="G3231" s="24">
        <f t="shared" si="303"/>
        <v>0.22003800000000009</v>
      </c>
      <c r="H3231" s="24">
        <f t="shared" si="304"/>
        <v>6.7500000000000001E-5</v>
      </c>
      <c r="I3231" s="24">
        <f t="shared" si="305"/>
        <v>0.15388800000000002</v>
      </c>
    </row>
    <row r="3232" spans="1:9" x14ac:dyDescent="0.25">
      <c r="A3232">
        <v>161.5</v>
      </c>
      <c r="B3232">
        <v>0.29499999999999998</v>
      </c>
      <c r="C3232">
        <v>0.12</v>
      </c>
      <c r="D3232">
        <f t="shared" si="300"/>
        <v>4.1000000000000036E-2</v>
      </c>
      <c r="E3232">
        <f t="shared" si="301"/>
        <v>0.25600000000000006</v>
      </c>
      <c r="F3232" s="24">
        <f t="shared" si="302"/>
        <v>-6.0331500000000052E-2</v>
      </c>
      <c r="G3232" s="24">
        <f t="shared" si="303"/>
        <v>0.21331968000000007</v>
      </c>
      <c r="H3232" s="24">
        <f t="shared" si="304"/>
        <v>1.08E-3</v>
      </c>
      <c r="I3232" s="24">
        <f t="shared" si="305"/>
        <v>0.15406818000000003</v>
      </c>
    </row>
    <row r="3233" spans="1:9" x14ac:dyDescent="0.25">
      <c r="A3233">
        <v>161.55000000000001</v>
      </c>
      <c r="B3233">
        <v>0.30299999999999999</v>
      </c>
      <c r="C3233">
        <v>0.19</v>
      </c>
      <c r="D3233">
        <f t="shared" si="300"/>
        <v>3.3000000000000029E-2</v>
      </c>
      <c r="E3233">
        <f t="shared" si="301"/>
        <v>0.24800000000000005</v>
      </c>
      <c r="F3233" s="24">
        <f t="shared" si="302"/>
        <v>-4.855950000000004E-2</v>
      </c>
      <c r="G3233" s="24">
        <f t="shared" si="303"/>
        <v>0.20019552000000007</v>
      </c>
      <c r="H3233" s="24">
        <f t="shared" si="304"/>
        <v>2.7074999999999998E-3</v>
      </c>
      <c r="I3233" s="24">
        <f t="shared" si="305"/>
        <v>0.15434352000000004</v>
      </c>
    </row>
    <row r="3234" spans="1:9" x14ac:dyDescent="0.25">
      <c r="A3234">
        <v>161.6</v>
      </c>
      <c r="B3234">
        <v>0.314</v>
      </c>
      <c r="C3234">
        <v>0.25</v>
      </c>
      <c r="D3234">
        <f t="shared" si="300"/>
        <v>2.200000000000002E-2</v>
      </c>
      <c r="E3234">
        <f t="shared" si="301"/>
        <v>0.23700000000000004</v>
      </c>
      <c r="F3234" s="24">
        <f t="shared" si="302"/>
        <v>-3.2373000000000034E-2</v>
      </c>
      <c r="G3234" s="24">
        <f t="shared" si="303"/>
        <v>0.18283009500000005</v>
      </c>
      <c r="H3234" s="24">
        <f t="shared" si="304"/>
        <v>4.6874999999999998E-3</v>
      </c>
      <c r="I3234" s="24">
        <f t="shared" si="305"/>
        <v>0.15514459500000002</v>
      </c>
    </row>
    <row r="3235" spans="1:9" x14ac:dyDescent="0.25">
      <c r="A3235">
        <v>161.65</v>
      </c>
      <c r="B3235">
        <v>0.32700000000000001</v>
      </c>
      <c r="C3235">
        <v>0.28000000000000003</v>
      </c>
      <c r="D3235">
        <f t="shared" si="300"/>
        <v>9.000000000000008E-3</v>
      </c>
      <c r="E3235">
        <f t="shared" si="301"/>
        <v>0.22400000000000003</v>
      </c>
      <c r="F3235" s="24">
        <f t="shared" si="302"/>
        <v>-1.3243500000000012E-2</v>
      </c>
      <c r="G3235" s="24">
        <f t="shared" si="303"/>
        <v>0.16332288000000003</v>
      </c>
      <c r="H3235" s="24">
        <f t="shared" si="304"/>
        <v>5.8800000000000007E-3</v>
      </c>
      <c r="I3235" s="24">
        <f t="shared" si="305"/>
        <v>0.15595938000000001</v>
      </c>
    </row>
    <row r="3236" spans="1:9" x14ac:dyDescent="0.25">
      <c r="A3236">
        <v>161.69999999999999</v>
      </c>
      <c r="B3236">
        <v>0.34200000000000003</v>
      </c>
      <c r="C3236">
        <v>0.28000000000000003</v>
      </c>
      <c r="D3236">
        <f t="shared" si="300"/>
        <v>-6.0000000000000053E-3</v>
      </c>
      <c r="E3236">
        <f t="shared" si="301"/>
        <v>0.20900000000000002</v>
      </c>
      <c r="F3236" s="24">
        <f t="shared" si="302"/>
        <v>8.829000000000007E-3</v>
      </c>
      <c r="G3236" s="24">
        <f t="shared" si="303"/>
        <v>0.14218165500000002</v>
      </c>
      <c r="H3236" s="24">
        <f t="shared" si="304"/>
        <v>5.8800000000000007E-3</v>
      </c>
      <c r="I3236" s="24">
        <f t="shared" si="305"/>
        <v>0.15689065500000002</v>
      </c>
    </row>
    <row r="3237" spans="1:9" x14ac:dyDescent="0.25">
      <c r="A3237">
        <v>161.75</v>
      </c>
      <c r="B3237">
        <v>0.35599999999999998</v>
      </c>
      <c r="C3237">
        <v>0.25</v>
      </c>
      <c r="D3237">
        <f t="shared" si="300"/>
        <v>-1.9999999999999962E-2</v>
      </c>
      <c r="E3237">
        <f t="shared" si="301"/>
        <v>0.19500000000000006</v>
      </c>
      <c r="F3237" s="24">
        <f t="shared" si="302"/>
        <v>2.9429999999999946E-2</v>
      </c>
      <c r="G3237" s="24">
        <f t="shared" si="303"/>
        <v>0.12377137500000007</v>
      </c>
      <c r="H3237" s="24">
        <f t="shared" si="304"/>
        <v>4.6874999999999998E-3</v>
      </c>
      <c r="I3237" s="24">
        <f t="shared" si="305"/>
        <v>0.15788887500000004</v>
      </c>
    </row>
    <row r="3238" spans="1:9" x14ac:dyDescent="0.25">
      <c r="A3238">
        <v>161.80000000000001</v>
      </c>
      <c r="B3238">
        <v>0.36699999999999999</v>
      </c>
      <c r="C3238">
        <v>0.2</v>
      </c>
      <c r="D3238">
        <f t="shared" si="300"/>
        <v>-3.0999999999999972E-2</v>
      </c>
      <c r="E3238">
        <f t="shared" si="301"/>
        <v>0.18400000000000005</v>
      </c>
      <c r="F3238" s="24">
        <f t="shared" si="302"/>
        <v>4.5616499999999956E-2</v>
      </c>
      <c r="G3238" s="24">
        <f t="shared" si="303"/>
        <v>0.11020128000000005</v>
      </c>
      <c r="H3238" s="24">
        <f t="shared" si="304"/>
        <v>3.0000000000000005E-3</v>
      </c>
      <c r="I3238" s="24">
        <f t="shared" si="305"/>
        <v>0.15881778000000002</v>
      </c>
    </row>
    <row r="3239" spans="1:9" x14ac:dyDescent="0.25">
      <c r="A3239">
        <v>161.85</v>
      </c>
      <c r="B3239">
        <v>0.375</v>
      </c>
      <c r="C3239">
        <v>0.12</v>
      </c>
      <c r="D3239">
        <f t="shared" si="300"/>
        <v>-3.8999999999999979E-2</v>
      </c>
      <c r="E3239">
        <f t="shared" si="301"/>
        <v>0.17600000000000005</v>
      </c>
      <c r="F3239" s="24">
        <f t="shared" si="302"/>
        <v>5.7388499999999967E-2</v>
      </c>
      <c r="G3239" s="24">
        <f t="shared" si="303"/>
        <v>0.10082688000000005</v>
      </c>
      <c r="H3239" s="24">
        <f t="shared" si="304"/>
        <v>1.08E-3</v>
      </c>
      <c r="I3239" s="24">
        <f t="shared" si="305"/>
        <v>0.15929538000000001</v>
      </c>
    </row>
    <row r="3240" spans="1:9" x14ac:dyDescent="0.25">
      <c r="A3240">
        <v>161.9</v>
      </c>
      <c r="B3240">
        <v>0.379</v>
      </c>
      <c r="C3240">
        <v>0.03</v>
      </c>
      <c r="D3240">
        <f t="shared" si="300"/>
        <v>-4.2999999999999983E-2</v>
      </c>
      <c r="E3240">
        <f t="shared" si="301"/>
        <v>0.17200000000000004</v>
      </c>
      <c r="F3240" s="24">
        <f t="shared" si="302"/>
        <v>6.3274499999999984E-2</v>
      </c>
      <c r="G3240" s="24">
        <f t="shared" si="303"/>
        <v>9.6295920000000035E-2</v>
      </c>
      <c r="H3240" s="24">
        <f t="shared" si="304"/>
        <v>6.7500000000000001E-5</v>
      </c>
      <c r="I3240" s="24">
        <f t="shared" si="305"/>
        <v>0.15963792000000002</v>
      </c>
    </row>
    <row r="3241" spans="1:9" x14ac:dyDescent="0.25">
      <c r="A3241">
        <v>161.94999999999999</v>
      </c>
      <c r="B3241">
        <v>0.379</v>
      </c>
      <c r="C3241">
        <v>-0.06</v>
      </c>
      <c r="D3241">
        <f t="shared" si="300"/>
        <v>-4.2999999999999983E-2</v>
      </c>
      <c r="E3241">
        <f t="shared" si="301"/>
        <v>0.17200000000000004</v>
      </c>
      <c r="F3241" s="24">
        <f t="shared" si="302"/>
        <v>6.3274499999999984E-2</v>
      </c>
      <c r="G3241" s="24">
        <f t="shared" si="303"/>
        <v>9.6295920000000035E-2</v>
      </c>
      <c r="H3241" s="24">
        <f t="shared" si="304"/>
        <v>2.7E-4</v>
      </c>
      <c r="I3241" s="24">
        <f t="shared" si="305"/>
        <v>0.15984042000000001</v>
      </c>
    </row>
    <row r="3242" spans="1:9" x14ac:dyDescent="0.25">
      <c r="A3242">
        <v>162</v>
      </c>
      <c r="B3242">
        <v>0.373</v>
      </c>
      <c r="C3242">
        <v>-0.15</v>
      </c>
      <c r="D3242">
        <f t="shared" si="300"/>
        <v>-3.6999999999999977E-2</v>
      </c>
      <c r="E3242">
        <f t="shared" si="301"/>
        <v>0.17800000000000005</v>
      </c>
      <c r="F3242" s="24">
        <f t="shared" si="302"/>
        <v>5.4445499999999973E-2</v>
      </c>
      <c r="G3242" s="24">
        <f t="shared" si="303"/>
        <v>0.10313142000000006</v>
      </c>
      <c r="H3242" s="24">
        <f t="shared" si="304"/>
        <v>1.6875E-3</v>
      </c>
      <c r="I3242" s="24">
        <f t="shared" si="305"/>
        <v>0.15926442000000005</v>
      </c>
    </row>
    <row r="3243" spans="1:9" x14ac:dyDescent="0.25">
      <c r="A3243">
        <v>162.05000000000001</v>
      </c>
      <c r="B3243">
        <v>0.36299999999999999</v>
      </c>
      <c r="C3243">
        <v>-0.22</v>
      </c>
      <c r="D3243">
        <f t="shared" si="300"/>
        <v>-2.6999999999999968E-2</v>
      </c>
      <c r="E3243">
        <f t="shared" si="301"/>
        <v>0.18800000000000006</v>
      </c>
      <c r="F3243" s="24">
        <f t="shared" si="302"/>
        <v>3.973049999999996E-2</v>
      </c>
      <c r="G3243" s="24">
        <f t="shared" si="303"/>
        <v>0.11504472000000006</v>
      </c>
      <c r="H3243" s="24">
        <f t="shared" si="304"/>
        <v>3.6299999999999995E-3</v>
      </c>
      <c r="I3243" s="24">
        <f t="shared" si="305"/>
        <v>0.15840522000000001</v>
      </c>
    </row>
    <row r="3244" spans="1:9" x14ac:dyDescent="0.25">
      <c r="A3244">
        <v>162.1</v>
      </c>
      <c r="B3244">
        <v>0.35099999999999998</v>
      </c>
      <c r="C3244">
        <v>-0.26</v>
      </c>
      <c r="D3244">
        <f t="shared" si="300"/>
        <v>-1.4999999999999958E-2</v>
      </c>
      <c r="E3244">
        <f t="shared" si="301"/>
        <v>0.20000000000000007</v>
      </c>
      <c r="F3244" s="24">
        <f t="shared" si="302"/>
        <v>2.2072499999999939E-2</v>
      </c>
      <c r="G3244" s="24">
        <f t="shared" si="303"/>
        <v>0.13020000000000009</v>
      </c>
      <c r="H3244" s="24">
        <f t="shared" si="304"/>
        <v>5.0700000000000007E-3</v>
      </c>
      <c r="I3244" s="24">
        <f t="shared" si="305"/>
        <v>0.15734250000000002</v>
      </c>
    </row>
    <row r="3245" spans="1:9" x14ac:dyDescent="0.25">
      <c r="A3245">
        <v>162.15</v>
      </c>
      <c r="B3245">
        <v>0.33700000000000002</v>
      </c>
      <c r="C3245">
        <v>-0.28000000000000003</v>
      </c>
      <c r="D3245">
        <f t="shared" si="300"/>
        <v>-1.0000000000000009E-3</v>
      </c>
      <c r="E3245">
        <f t="shared" si="301"/>
        <v>0.21400000000000002</v>
      </c>
      <c r="F3245" s="24">
        <f t="shared" si="302"/>
        <v>1.4715000000000012E-3</v>
      </c>
      <c r="G3245" s="24">
        <f t="shared" si="303"/>
        <v>0.14906598000000004</v>
      </c>
      <c r="H3245" s="24">
        <f t="shared" si="304"/>
        <v>5.8800000000000007E-3</v>
      </c>
      <c r="I3245" s="24">
        <f t="shared" si="305"/>
        <v>0.15641748000000005</v>
      </c>
    </row>
    <row r="3246" spans="1:9" x14ac:dyDescent="0.25">
      <c r="A3246">
        <v>162.19999999999999</v>
      </c>
      <c r="B3246">
        <v>0.32300000000000001</v>
      </c>
      <c r="C3246">
        <v>-0.27</v>
      </c>
      <c r="D3246">
        <f t="shared" si="300"/>
        <v>1.3000000000000012E-2</v>
      </c>
      <c r="E3246">
        <f t="shared" si="301"/>
        <v>0.22800000000000004</v>
      </c>
      <c r="F3246" s="24">
        <f t="shared" si="302"/>
        <v>-1.9129500000000018E-2</v>
      </c>
      <c r="G3246" s="24">
        <f t="shared" si="303"/>
        <v>0.16920792000000004</v>
      </c>
      <c r="H3246" s="24">
        <f t="shared" si="304"/>
        <v>5.4675000000000001E-3</v>
      </c>
      <c r="I3246" s="24">
        <f t="shared" si="305"/>
        <v>0.15554592</v>
      </c>
    </row>
    <row r="3247" spans="1:9" x14ac:dyDescent="0.25">
      <c r="A3247">
        <v>162.25</v>
      </c>
      <c r="B3247">
        <v>0.31</v>
      </c>
      <c r="C3247">
        <v>-0.23</v>
      </c>
      <c r="D3247">
        <f t="shared" si="300"/>
        <v>2.6000000000000023E-2</v>
      </c>
      <c r="E3247">
        <f t="shared" si="301"/>
        <v>0.24100000000000005</v>
      </c>
      <c r="F3247" s="24">
        <f t="shared" si="302"/>
        <v>-3.8259000000000036E-2</v>
      </c>
      <c r="G3247" s="24">
        <f t="shared" si="303"/>
        <v>0.18905365500000007</v>
      </c>
      <c r="H3247" s="24">
        <f t="shared" si="304"/>
        <v>3.9674999999999997E-3</v>
      </c>
      <c r="I3247" s="24">
        <f t="shared" si="305"/>
        <v>0.15476215500000004</v>
      </c>
    </row>
    <row r="3248" spans="1:9" x14ac:dyDescent="0.25">
      <c r="A3248">
        <v>162.30000000000001</v>
      </c>
      <c r="B3248">
        <v>0.3</v>
      </c>
      <c r="C3248">
        <v>-0.17</v>
      </c>
      <c r="D3248">
        <f t="shared" si="300"/>
        <v>3.6000000000000032E-2</v>
      </c>
      <c r="E3248">
        <f t="shared" si="301"/>
        <v>0.25100000000000006</v>
      </c>
      <c r="F3248" s="24">
        <f t="shared" si="302"/>
        <v>-5.2974000000000049E-2</v>
      </c>
      <c r="G3248" s="24">
        <f t="shared" si="303"/>
        <v>0.20506825500000009</v>
      </c>
      <c r="H3248" s="24">
        <f t="shared" si="304"/>
        <v>2.1675000000000002E-3</v>
      </c>
      <c r="I3248" s="24">
        <f t="shared" si="305"/>
        <v>0.15426175500000003</v>
      </c>
    </row>
    <row r="3249" spans="1:9" x14ac:dyDescent="0.25">
      <c r="A3249">
        <v>162.35</v>
      </c>
      <c r="B3249">
        <v>0.29299999999999998</v>
      </c>
      <c r="C3249">
        <v>-0.08</v>
      </c>
      <c r="D3249">
        <f t="shared" si="300"/>
        <v>4.3000000000000038E-2</v>
      </c>
      <c r="E3249">
        <f t="shared" si="301"/>
        <v>0.25800000000000006</v>
      </c>
      <c r="F3249" s="24">
        <f t="shared" si="302"/>
        <v>-6.3274500000000053E-2</v>
      </c>
      <c r="G3249" s="24">
        <f t="shared" si="303"/>
        <v>0.21666582000000006</v>
      </c>
      <c r="H3249" s="24">
        <f t="shared" si="304"/>
        <v>4.8000000000000001E-4</v>
      </c>
      <c r="I3249" s="24">
        <f t="shared" si="305"/>
        <v>0.15387132000000001</v>
      </c>
    </row>
    <row r="3250" spans="1:9" x14ac:dyDescent="0.25">
      <c r="A3250">
        <v>162.4</v>
      </c>
      <c r="B3250">
        <v>0.29099999999999998</v>
      </c>
      <c r="C3250">
        <v>0</v>
      </c>
      <c r="D3250">
        <f t="shared" si="300"/>
        <v>4.500000000000004E-2</v>
      </c>
      <c r="E3250">
        <f t="shared" si="301"/>
        <v>0.26000000000000006</v>
      </c>
      <c r="F3250" s="24">
        <f t="shared" si="302"/>
        <v>-6.6217500000000068E-2</v>
      </c>
      <c r="G3250" s="24">
        <f t="shared" si="303"/>
        <v>0.22003800000000009</v>
      </c>
      <c r="H3250" s="24">
        <f t="shared" si="304"/>
        <v>0</v>
      </c>
      <c r="I3250" s="24">
        <f t="shared" si="305"/>
        <v>0.15382050000000003</v>
      </c>
    </row>
    <row r="3251" spans="1:9" x14ac:dyDescent="0.25">
      <c r="A3251">
        <v>162.44999999999999</v>
      </c>
      <c r="B3251">
        <v>0.29399999999999998</v>
      </c>
      <c r="C3251">
        <v>0.09</v>
      </c>
      <c r="D3251">
        <f t="shared" si="300"/>
        <v>4.2000000000000037E-2</v>
      </c>
      <c r="E3251">
        <f t="shared" si="301"/>
        <v>0.25700000000000006</v>
      </c>
      <c r="F3251" s="24">
        <f t="shared" si="302"/>
        <v>-6.1803000000000052E-2</v>
      </c>
      <c r="G3251" s="24">
        <f t="shared" si="303"/>
        <v>0.21498949500000011</v>
      </c>
      <c r="H3251" s="24">
        <f t="shared" si="304"/>
        <v>6.0749999999999997E-4</v>
      </c>
      <c r="I3251" s="24">
        <f t="shared" si="305"/>
        <v>0.15379399500000007</v>
      </c>
    </row>
    <row r="3252" spans="1:9" x14ac:dyDescent="0.25">
      <c r="A3252">
        <v>162.5</v>
      </c>
      <c r="B3252">
        <v>0.30099999999999999</v>
      </c>
      <c r="C3252">
        <v>0.18</v>
      </c>
      <c r="D3252">
        <f t="shared" si="300"/>
        <v>3.5000000000000031E-2</v>
      </c>
      <c r="E3252">
        <f t="shared" si="301"/>
        <v>0.25000000000000006</v>
      </c>
      <c r="F3252" s="24">
        <f t="shared" si="302"/>
        <v>-5.1502500000000048E-2</v>
      </c>
      <c r="G3252" s="24">
        <f t="shared" si="303"/>
        <v>0.20343750000000008</v>
      </c>
      <c r="H3252" s="24">
        <f t="shared" si="304"/>
        <v>2.4299999999999999E-3</v>
      </c>
      <c r="I3252" s="24">
        <f t="shared" si="305"/>
        <v>0.15436500000000003</v>
      </c>
    </row>
    <row r="3253" spans="1:9" x14ac:dyDescent="0.25">
      <c r="A3253">
        <v>162.55000000000001</v>
      </c>
      <c r="B3253">
        <v>0.311</v>
      </c>
      <c r="C3253">
        <v>0.24</v>
      </c>
      <c r="D3253">
        <f t="shared" si="300"/>
        <v>2.5000000000000022E-2</v>
      </c>
      <c r="E3253">
        <f t="shared" si="301"/>
        <v>0.24000000000000005</v>
      </c>
      <c r="F3253" s="24">
        <f t="shared" si="302"/>
        <v>-3.6787500000000035E-2</v>
      </c>
      <c r="G3253" s="24">
        <f t="shared" si="303"/>
        <v>0.18748800000000004</v>
      </c>
      <c r="H3253" s="24">
        <f t="shared" si="304"/>
        <v>4.3200000000000001E-3</v>
      </c>
      <c r="I3253" s="24">
        <f t="shared" si="305"/>
        <v>0.15502050000000001</v>
      </c>
    </row>
    <row r="3254" spans="1:9" x14ac:dyDescent="0.25">
      <c r="A3254">
        <v>162.6</v>
      </c>
      <c r="B3254">
        <v>0.32500000000000001</v>
      </c>
      <c r="C3254">
        <v>0.28000000000000003</v>
      </c>
      <c r="D3254">
        <f t="shared" si="300"/>
        <v>1.100000000000001E-2</v>
      </c>
      <c r="E3254">
        <f t="shared" si="301"/>
        <v>0.22600000000000003</v>
      </c>
      <c r="F3254" s="24">
        <f t="shared" si="302"/>
        <v>-1.6186500000000017E-2</v>
      </c>
      <c r="G3254" s="24">
        <f t="shared" si="303"/>
        <v>0.16625238000000006</v>
      </c>
      <c r="H3254" s="24">
        <f t="shared" si="304"/>
        <v>5.8800000000000007E-3</v>
      </c>
      <c r="I3254" s="24">
        <f t="shared" si="305"/>
        <v>0.15594588000000004</v>
      </c>
    </row>
    <row r="3255" spans="1:9" x14ac:dyDescent="0.25">
      <c r="A3255">
        <v>162.65</v>
      </c>
      <c r="B3255">
        <v>0.33900000000000002</v>
      </c>
      <c r="C3255">
        <v>0.28000000000000003</v>
      </c>
      <c r="D3255">
        <f t="shared" si="300"/>
        <v>-3.0000000000000027E-3</v>
      </c>
      <c r="E3255">
        <f t="shared" si="301"/>
        <v>0.21200000000000002</v>
      </c>
      <c r="F3255" s="24">
        <f t="shared" si="302"/>
        <v>4.4145000000000035E-3</v>
      </c>
      <c r="G3255" s="24">
        <f t="shared" si="303"/>
        <v>0.14629272000000004</v>
      </c>
      <c r="H3255" s="24">
        <f t="shared" si="304"/>
        <v>5.8800000000000007E-3</v>
      </c>
      <c r="I3255" s="24">
        <f t="shared" si="305"/>
        <v>0.15658722000000005</v>
      </c>
    </row>
    <row r="3256" spans="1:9" x14ac:dyDescent="0.25">
      <c r="A3256">
        <v>162.69999999999999</v>
      </c>
      <c r="B3256">
        <v>0.35299999999999998</v>
      </c>
      <c r="C3256">
        <v>0.26</v>
      </c>
      <c r="D3256">
        <f t="shared" si="300"/>
        <v>-1.699999999999996E-2</v>
      </c>
      <c r="E3256">
        <f t="shared" si="301"/>
        <v>0.19800000000000006</v>
      </c>
      <c r="F3256" s="24">
        <f t="shared" si="302"/>
        <v>2.5015499999999941E-2</v>
      </c>
      <c r="G3256" s="24">
        <f t="shared" si="303"/>
        <v>0.12760902000000007</v>
      </c>
      <c r="H3256" s="24">
        <f t="shared" si="304"/>
        <v>5.0700000000000007E-3</v>
      </c>
      <c r="I3256" s="24">
        <f t="shared" si="305"/>
        <v>0.15769452</v>
      </c>
    </row>
    <row r="3257" spans="1:9" x14ac:dyDescent="0.25">
      <c r="A3257">
        <v>162.75</v>
      </c>
      <c r="B3257">
        <v>0.36499999999999999</v>
      </c>
      <c r="C3257">
        <v>0.21</v>
      </c>
      <c r="D3257">
        <f t="shared" si="300"/>
        <v>-2.899999999999997E-2</v>
      </c>
      <c r="E3257">
        <f t="shared" si="301"/>
        <v>0.18600000000000005</v>
      </c>
      <c r="F3257" s="24">
        <f t="shared" si="302"/>
        <v>4.2673499999999955E-2</v>
      </c>
      <c r="G3257" s="24">
        <f t="shared" si="303"/>
        <v>0.11260998000000007</v>
      </c>
      <c r="H3257" s="24">
        <f t="shared" si="304"/>
        <v>3.3074999999999992E-3</v>
      </c>
      <c r="I3257" s="24">
        <f t="shared" si="305"/>
        <v>0.15859098000000002</v>
      </c>
    </row>
    <row r="3258" spans="1:9" x14ac:dyDescent="0.25">
      <c r="A3258">
        <v>162.80000000000001</v>
      </c>
      <c r="B3258">
        <v>0.374</v>
      </c>
      <c r="C3258">
        <v>0.13</v>
      </c>
      <c r="D3258">
        <f t="shared" si="300"/>
        <v>-3.7999999999999978E-2</v>
      </c>
      <c r="E3258">
        <f t="shared" si="301"/>
        <v>0.17700000000000005</v>
      </c>
      <c r="F3258" s="24">
        <f t="shared" si="302"/>
        <v>5.5916999999999974E-2</v>
      </c>
      <c r="G3258" s="24">
        <f t="shared" si="303"/>
        <v>0.10197589500000005</v>
      </c>
      <c r="H3258" s="24">
        <f t="shared" si="304"/>
        <v>1.2675000000000002E-3</v>
      </c>
      <c r="I3258" s="24">
        <f t="shared" si="305"/>
        <v>0.15916039500000004</v>
      </c>
    </row>
    <row r="3259" spans="1:9" x14ac:dyDescent="0.25">
      <c r="A3259">
        <v>162.85</v>
      </c>
      <c r="B3259">
        <v>0.378</v>
      </c>
      <c r="C3259">
        <v>0.05</v>
      </c>
      <c r="D3259">
        <f t="shared" si="300"/>
        <v>-4.1999999999999982E-2</v>
      </c>
      <c r="E3259">
        <f t="shared" si="301"/>
        <v>0.17300000000000004</v>
      </c>
      <c r="F3259" s="24">
        <f t="shared" si="302"/>
        <v>6.1802999999999976E-2</v>
      </c>
      <c r="G3259" s="24">
        <f t="shared" si="303"/>
        <v>9.7418895000000047E-2</v>
      </c>
      <c r="H3259" s="24">
        <f t="shared" si="304"/>
        <v>1.8750000000000003E-4</v>
      </c>
      <c r="I3259" s="24">
        <f t="shared" si="305"/>
        <v>0.15940939500000004</v>
      </c>
    </row>
    <row r="3260" spans="1:9" x14ac:dyDescent="0.25">
      <c r="A3260">
        <v>162.9</v>
      </c>
      <c r="B3260">
        <v>0.379</v>
      </c>
      <c r="C3260">
        <v>-0.04</v>
      </c>
      <c r="D3260">
        <f t="shared" si="300"/>
        <v>-4.2999999999999983E-2</v>
      </c>
      <c r="E3260">
        <f t="shared" si="301"/>
        <v>0.17200000000000004</v>
      </c>
      <c r="F3260" s="24">
        <f t="shared" si="302"/>
        <v>6.3274499999999984E-2</v>
      </c>
      <c r="G3260" s="24">
        <f t="shared" si="303"/>
        <v>9.6295920000000035E-2</v>
      </c>
      <c r="H3260" s="24">
        <f t="shared" si="304"/>
        <v>1.2E-4</v>
      </c>
      <c r="I3260" s="24">
        <f t="shared" si="305"/>
        <v>0.15969042000000003</v>
      </c>
    </row>
    <row r="3261" spans="1:9" x14ac:dyDescent="0.25">
      <c r="A3261">
        <v>162.94999999999999</v>
      </c>
      <c r="B3261">
        <v>0.374</v>
      </c>
      <c r="C3261">
        <v>-0.13</v>
      </c>
      <c r="D3261">
        <f t="shared" si="300"/>
        <v>-3.7999999999999978E-2</v>
      </c>
      <c r="E3261">
        <f t="shared" si="301"/>
        <v>0.17700000000000005</v>
      </c>
      <c r="F3261" s="24">
        <f t="shared" si="302"/>
        <v>5.5916999999999974E-2</v>
      </c>
      <c r="G3261" s="24">
        <f t="shared" si="303"/>
        <v>0.10197589500000005</v>
      </c>
      <c r="H3261" s="24">
        <f t="shared" si="304"/>
        <v>1.2675000000000002E-3</v>
      </c>
      <c r="I3261" s="24">
        <f t="shared" si="305"/>
        <v>0.15916039500000004</v>
      </c>
    </row>
    <row r="3262" spans="1:9" x14ac:dyDescent="0.25">
      <c r="A3262">
        <v>163</v>
      </c>
      <c r="B3262">
        <v>0.36599999999999999</v>
      </c>
      <c r="C3262">
        <v>-0.2</v>
      </c>
      <c r="D3262">
        <f t="shared" si="300"/>
        <v>-2.9999999999999971E-2</v>
      </c>
      <c r="E3262">
        <f t="shared" si="301"/>
        <v>0.18500000000000005</v>
      </c>
      <c r="F3262" s="24">
        <f t="shared" si="302"/>
        <v>4.4144999999999955E-2</v>
      </c>
      <c r="G3262" s="24">
        <f t="shared" si="303"/>
        <v>0.11140237500000005</v>
      </c>
      <c r="H3262" s="24">
        <f t="shared" si="304"/>
        <v>3.0000000000000005E-3</v>
      </c>
      <c r="I3262" s="24">
        <f t="shared" si="305"/>
        <v>0.15854737500000002</v>
      </c>
    </row>
    <row r="3263" spans="1:9" x14ac:dyDescent="0.25">
      <c r="A3263">
        <v>163.05000000000001</v>
      </c>
      <c r="B3263">
        <v>0.35399999999999998</v>
      </c>
      <c r="C3263">
        <v>-0.26</v>
      </c>
      <c r="D3263">
        <f t="shared" si="300"/>
        <v>-1.799999999999996E-2</v>
      </c>
      <c r="E3263">
        <f t="shared" si="301"/>
        <v>0.19700000000000006</v>
      </c>
      <c r="F3263" s="24">
        <f t="shared" si="302"/>
        <v>2.6486999999999945E-2</v>
      </c>
      <c r="G3263" s="24">
        <f t="shared" si="303"/>
        <v>0.12632329500000009</v>
      </c>
      <c r="H3263" s="24">
        <f t="shared" si="304"/>
        <v>5.0700000000000007E-3</v>
      </c>
      <c r="I3263" s="24">
        <f t="shared" si="305"/>
        <v>0.15788029500000003</v>
      </c>
    </row>
    <row r="3264" spans="1:9" x14ac:dyDescent="0.25">
      <c r="A3264">
        <v>163.1</v>
      </c>
      <c r="B3264">
        <v>0.34</v>
      </c>
      <c r="C3264">
        <v>-0.28000000000000003</v>
      </c>
      <c r="D3264">
        <f t="shared" si="300"/>
        <v>-4.0000000000000036E-3</v>
      </c>
      <c r="E3264">
        <f t="shared" si="301"/>
        <v>0.21100000000000002</v>
      </c>
      <c r="F3264" s="24">
        <f t="shared" si="302"/>
        <v>5.8860000000000049E-3</v>
      </c>
      <c r="G3264" s="24">
        <f t="shared" si="303"/>
        <v>0.14491585500000004</v>
      </c>
      <c r="H3264" s="24">
        <f t="shared" si="304"/>
        <v>5.8800000000000007E-3</v>
      </c>
      <c r="I3264" s="24">
        <f t="shared" si="305"/>
        <v>0.15668185500000004</v>
      </c>
    </row>
    <row r="3265" spans="1:9" x14ac:dyDescent="0.25">
      <c r="A3265">
        <v>163.15</v>
      </c>
      <c r="B3265">
        <v>0.32600000000000001</v>
      </c>
      <c r="C3265">
        <v>-0.28000000000000003</v>
      </c>
      <c r="D3265">
        <f t="shared" si="300"/>
        <v>1.0000000000000009E-2</v>
      </c>
      <c r="E3265">
        <f t="shared" si="301"/>
        <v>0.22500000000000003</v>
      </c>
      <c r="F3265" s="24">
        <f t="shared" si="302"/>
        <v>-1.4715000000000015E-2</v>
      </c>
      <c r="G3265" s="24">
        <f t="shared" si="303"/>
        <v>0.16478437500000004</v>
      </c>
      <c r="H3265" s="24">
        <f t="shared" si="304"/>
        <v>5.8800000000000007E-3</v>
      </c>
      <c r="I3265" s="24">
        <f t="shared" si="305"/>
        <v>0.15594937500000003</v>
      </c>
    </row>
    <row r="3266" spans="1:9" x14ac:dyDescent="0.25">
      <c r="A3266">
        <v>163.19999999999999</v>
      </c>
      <c r="B3266">
        <v>0.312</v>
      </c>
      <c r="C3266">
        <v>-0.24</v>
      </c>
      <c r="D3266">
        <f t="shared" si="300"/>
        <v>2.4000000000000021E-2</v>
      </c>
      <c r="E3266">
        <f t="shared" si="301"/>
        <v>0.23900000000000005</v>
      </c>
      <c r="F3266" s="24">
        <f t="shared" si="302"/>
        <v>-3.5316000000000028E-2</v>
      </c>
      <c r="G3266" s="24">
        <f t="shared" si="303"/>
        <v>0.18592885500000006</v>
      </c>
      <c r="H3266" s="24">
        <f t="shared" si="304"/>
        <v>4.3200000000000001E-3</v>
      </c>
      <c r="I3266" s="24">
        <f t="shared" si="305"/>
        <v>0.15493285500000004</v>
      </c>
    </row>
    <row r="3267" spans="1:9" x14ac:dyDescent="0.25">
      <c r="A3267">
        <v>163.25</v>
      </c>
      <c r="B3267">
        <v>0.30099999999999999</v>
      </c>
      <c r="C3267">
        <v>-0.18</v>
      </c>
      <c r="D3267">
        <f t="shared" ref="D3267:D3330" si="306">springEq - B3267</f>
        <v>3.5000000000000031E-2</v>
      </c>
      <c r="E3267">
        <f t="shared" ref="E3267:E3330" si="307">springNs - B3267</f>
        <v>0.25000000000000006</v>
      </c>
      <c r="F3267" s="24">
        <f t="shared" ref="F3267:F3330" si="308">D3267*massPrev*gravity</f>
        <v>-5.1502500000000048E-2</v>
      </c>
      <c r="G3267" s="24">
        <f t="shared" ref="G3267:G3330" si="309">POWER(E3267,2)*0.5*springConst</f>
        <v>0.20343750000000008</v>
      </c>
      <c r="H3267" s="24">
        <f t="shared" ref="H3267:H3330" si="310">POWER(C3267,2)*0.5*massPrev</f>
        <v>2.4299999999999999E-3</v>
      </c>
      <c r="I3267" s="24">
        <f t="shared" si="305"/>
        <v>0.15436500000000003</v>
      </c>
    </row>
    <row r="3268" spans="1:9" x14ac:dyDescent="0.25">
      <c r="A3268">
        <v>163.30000000000001</v>
      </c>
      <c r="B3268">
        <v>0.29399999999999998</v>
      </c>
      <c r="C3268">
        <v>-0.1</v>
      </c>
      <c r="D3268">
        <f t="shared" si="306"/>
        <v>4.2000000000000037E-2</v>
      </c>
      <c r="E3268">
        <f t="shared" si="307"/>
        <v>0.25700000000000006</v>
      </c>
      <c r="F3268" s="24">
        <f t="shared" si="308"/>
        <v>-6.1803000000000052E-2</v>
      </c>
      <c r="G3268" s="24">
        <f t="shared" si="309"/>
        <v>0.21498949500000011</v>
      </c>
      <c r="H3268" s="24">
        <f t="shared" si="310"/>
        <v>7.5000000000000012E-4</v>
      </c>
      <c r="I3268" s="24">
        <f t="shared" ref="I3268:I3331" si="311">F3268+G3268+H3268</f>
        <v>0.15393649500000006</v>
      </c>
    </row>
    <row r="3269" spans="1:9" x14ac:dyDescent="0.25">
      <c r="A3269">
        <v>163.35</v>
      </c>
      <c r="B3269">
        <v>0.29099999999999998</v>
      </c>
      <c r="C3269">
        <v>-0.01</v>
      </c>
      <c r="D3269">
        <f t="shared" si="306"/>
        <v>4.500000000000004E-2</v>
      </c>
      <c r="E3269">
        <f t="shared" si="307"/>
        <v>0.26000000000000006</v>
      </c>
      <c r="F3269" s="24">
        <f t="shared" si="308"/>
        <v>-6.6217500000000068E-2</v>
      </c>
      <c r="G3269" s="24">
        <f t="shared" si="309"/>
        <v>0.22003800000000009</v>
      </c>
      <c r="H3269" s="24">
        <f t="shared" si="310"/>
        <v>7.5000000000000002E-6</v>
      </c>
      <c r="I3269" s="24">
        <f t="shared" si="311"/>
        <v>0.15382800000000002</v>
      </c>
    </row>
    <row r="3270" spans="1:9" x14ac:dyDescent="0.25">
      <c r="A3270">
        <v>163.4</v>
      </c>
      <c r="B3270">
        <v>0.29299999999999998</v>
      </c>
      <c r="C3270">
        <v>0.08</v>
      </c>
      <c r="D3270">
        <f t="shared" si="306"/>
        <v>4.3000000000000038E-2</v>
      </c>
      <c r="E3270">
        <f t="shared" si="307"/>
        <v>0.25800000000000006</v>
      </c>
      <c r="F3270" s="24">
        <f t="shared" si="308"/>
        <v>-6.3274500000000053E-2</v>
      </c>
      <c r="G3270" s="24">
        <f t="shared" si="309"/>
        <v>0.21666582000000006</v>
      </c>
      <c r="H3270" s="24">
        <f t="shared" si="310"/>
        <v>4.8000000000000001E-4</v>
      </c>
      <c r="I3270" s="24">
        <f t="shared" si="311"/>
        <v>0.15387132000000001</v>
      </c>
    </row>
    <row r="3271" spans="1:9" x14ac:dyDescent="0.25">
      <c r="A3271">
        <v>163.44999999999999</v>
      </c>
      <c r="B3271">
        <v>0.29899999999999999</v>
      </c>
      <c r="C3271">
        <v>0.16</v>
      </c>
      <c r="D3271">
        <f t="shared" si="306"/>
        <v>3.7000000000000033E-2</v>
      </c>
      <c r="E3271">
        <f t="shared" si="307"/>
        <v>0.25200000000000006</v>
      </c>
      <c r="F3271" s="24">
        <f t="shared" si="308"/>
        <v>-5.4445500000000049E-2</v>
      </c>
      <c r="G3271" s="24">
        <f t="shared" si="309"/>
        <v>0.20670552000000009</v>
      </c>
      <c r="H3271" s="24">
        <f t="shared" si="310"/>
        <v>1.92E-3</v>
      </c>
      <c r="I3271" s="24">
        <f t="shared" si="311"/>
        <v>0.15418002000000006</v>
      </c>
    </row>
    <row r="3272" spans="1:9" x14ac:dyDescent="0.25">
      <c r="A3272">
        <v>163.5</v>
      </c>
      <c r="B3272">
        <v>0.309</v>
      </c>
      <c r="C3272">
        <v>0.23</v>
      </c>
      <c r="D3272">
        <f t="shared" si="306"/>
        <v>2.7000000000000024E-2</v>
      </c>
      <c r="E3272">
        <f t="shared" si="307"/>
        <v>0.24200000000000005</v>
      </c>
      <c r="F3272" s="24">
        <f t="shared" si="308"/>
        <v>-3.9730500000000037E-2</v>
      </c>
      <c r="G3272" s="24">
        <f t="shared" si="309"/>
        <v>0.19062582000000008</v>
      </c>
      <c r="H3272" s="24">
        <f t="shared" si="310"/>
        <v>3.9674999999999997E-3</v>
      </c>
      <c r="I3272" s="24">
        <f t="shared" si="311"/>
        <v>0.15486282000000007</v>
      </c>
    </row>
    <row r="3273" spans="1:9" x14ac:dyDescent="0.25">
      <c r="A3273">
        <v>163.55000000000001</v>
      </c>
      <c r="B3273">
        <v>0.32200000000000001</v>
      </c>
      <c r="C3273">
        <v>0.27</v>
      </c>
      <c r="D3273">
        <f t="shared" si="306"/>
        <v>1.4000000000000012E-2</v>
      </c>
      <c r="E3273">
        <f t="shared" si="307"/>
        <v>0.22900000000000004</v>
      </c>
      <c r="F3273" s="24">
        <f t="shared" si="308"/>
        <v>-2.0601000000000015E-2</v>
      </c>
      <c r="G3273" s="24">
        <f t="shared" si="309"/>
        <v>0.17069545500000005</v>
      </c>
      <c r="H3273" s="24">
        <f t="shared" si="310"/>
        <v>5.4675000000000001E-3</v>
      </c>
      <c r="I3273" s="24">
        <f t="shared" si="311"/>
        <v>0.15556195500000003</v>
      </c>
    </row>
    <row r="3274" spans="1:9" x14ac:dyDescent="0.25">
      <c r="A3274">
        <v>163.6</v>
      </c>
      <c r="B3274">
        <v>0.33600000000000002</v>
      </c>
      <c r="C3274">
        <v>0.28000000000000003</v>
      </c>
      <c r="D3274">
        <f t="shared" si="306"/>
        <v>0</v>
      </c>
      <c r="E3274">
        <f t="shared" si="307"/>
        <v>0.21500000000000002</v>
      </c>
      <c r="F3274" s="24">
        <f t="shared" si="308"/>
        <v>0</v>
      </c>
      <c r="G3274" s="24">
        <f t="shared" si="309"/>
        <v>0.15046237500000004</v>
      </c>
      <c r="H3274" s="24">
        <f t="shared" si="310"/>
        <v>5.8800000000000007E-3</v>
      </c>
      <c r="I3274" s="24">
        <f t="shared" si="311"/>
        <v>0.15634237500000003</v>
      </c>
    </row>
    <row r="3275" spans="1:9" x14ac:dyDescent="0.25">
      <c r="A3275">
        <v>163.65</v>
      </c>
      <c r="B3275">
        <v>0.35</v>
      </c>
      <c r="C3275">
        <v>0.27</v>
      </c>
      <c r="D3275">
        <f t="shared" si="306"/>
        <v>-1.3999999999999957E-2</v>
      </c>
      <c r="E3275">
        <f t="shared" si="307"/>
        <v>0.20100000000000007</v>
      </c>
      <c r="F3275" s="24">
        <f t="shared" si="308"/>
        <v>2.0600999999999935E-2</v>
      </c>
      <c r="G3275" s="24">
        <f t="shared" si="309"/>
        <v>0.13150525500000007</v>
      </c>
      <c r="H3275" s="24">
        <f t="shared" si="310"/>
        <v>5.4675000000000001E-3</v>
      </c>
      <c r="I3275" s="24">
        <f t="shared" si="311"/>
        <v>0.15757375499999998</v>
      </c>
    </row>
    <row r="3276" spans="1:9" x14ac:dyDescent="0.25">
      <c r="A3276">
        <v>163.69999999999999</v>
      </c>
      <c r="B3276">
        <v>0.36199999999999999</v>
      </c>
      <c r="C3276">
        <v>0.22</v>
      </c>
      <c r="D3276">
        <f t="shared" si="306"/>
        <v>-2.5999999999999968E-2</v>
      </c>
      <c r="E3276">
        <f t="shared" si="307"/>
        <v>0.18900000000000006</v>
      </c>
      <c r="F3276" s="24">
        <f t="shared" si="308"/>
        <v>3.8258999999999953E-2</v>
      </c>
      <c r="G3276" s="24">
        <f t="shared" si="309"/>
        <v>0.11627185500000008</v>
      </c>
      <c r="H3276" s="24">
        <f t="shared" si="310"/>
        <v>3.6299999999999995E-3</v>
      </c>
      <c r="I3276" s="24">
        <f t="shared" si="311"/>
        <v>0.15816085500000002</v>
      </c>
    </row>
    <row r="3277" spans="1:9" x14ac:dyDescent="0.25">
      <c r="A3277">
        <v>163.75</v>
      </c>
      <c r="B3277">
        <v>0.372</v>
      </c>
      <c r="C3277">
        <v>0.15</v>
      </c>
      <c r="D3277">
        <f t="shared" si="306"/>
        <v>-3.5999999999999976E-2</v>
      </c>
      <c r="E3277">
        <f t="shared" si="307"/>
        <v>0.17900000000000005</v>
      </c>
      <c r="F3277" s="24">
        <f t="shared" si="308"/>
        <v>5.2973999999999966E-2</v>
      </c>
      <c r="G3277" s="24">
        <f t="shared" si="309"/>
        <v>0.10429345500000005</v>
      </c>
      <c r="H3277" s="24">
        <f t="shared" si="310"/>
        <v>1.6875E-3</v>
      </c>
      <c r="I3277" s="24">
        <f t="shared" si="311"/>
        <v>0.15895495500000001</v>
      </c>
    </row>
    <row r="3278" spans="1:9" x14ac:dyDescent="0.25">
      <c r="A3278">
        <v>163.80000000000001</v>
      </c>
      <c r="B3278">
        <v>0.378</v>
      </c>
      <c r="C3278">
        <v>7.0000000000000007E-2</v>
      </c>
      <c r="D3278">
        <f t="shared" si="306"/>
        <v>-4.1999999999999982E-2</v>
      </c>
      <c r="E3278">
        <f t="shared" si="307"/>
        <v>0.17300000000000004</v>
      </c>
      <c r="F3278" s="24">
        <f t="shared" si="308"/>
        <v>6.1802999999999976E-2</v>
      </c>
      <c r="G3278" s="24">
        <f t="shared" si="309"/>
        <v>9.7418895000000047E-2</v>
      </c>
      <c r="H3278" s="24">
        <f t="shared" si="310"/>
        <v>3.6750000000000004E-4</v>
      </c>
      <c r="I3278" s="24">
        <f t="shared" si="311"/>
        <v>0.15958939500000002</v>
      </c>
    </row>
    <row r="3279" spans="1:9" x14ac:dyDescent="0.25">
      <c r="A3279">
        <v>163.85</v>
      </c>
      <c r="B3279">
        <v>0.379</v>
      </c>
      <c r="C3279">
        <v>-0.02</v>
      </c>
      <c r="D3279">
        <f t="shared" si="306"/>
        <v>-4.2999999999999983E-2</v>
      </c>
      <c r="E3279">
        <f t="shared" si="307"/>
        <v>0.17200000000000004</v>
      </c>
      <c r="F3279" s="24">
        <f t="shared" si="308"/>
        <v>6.3274499999999984E-2</v>
      </c>
      <c r="G3279" s="24">
        <f t="shared" si="309"/>
        <v>9.6295920000000035E-2</v>
      </c>
      <c r="H3279" s="24">
        <f t="shared" si="310"/>
        <v>3.0000000000000001E-5</v>
      </c>
      <c r="I3279" s="24">
        <f t="shared" si="311"/>
        <v>0.15960042000000002</v>
      </c>
    </row>
    <row r="3280" spans="1:9" x14ac:dyDescent="0.25">
      <c r="A3280">
        <v>163.9</v>
      </c>
      <c r="B3280">
        <v>0.376</v>
      </c>
      <c r="C3280">
        <v>-0.11</v>
      </c>
      <c r="D3280">
        <f t="shared" si="306"/>
        <v>-3.999999999999998E-2</v>
      </c>
      <c r="E3280">
        <f t="shared" si="307"/>
        <v>0.17500000000000004</v>
      </c>
      <c r="F3280" s="24">
        <f t="shared" si="308"/>
        <v>5.8859999999999968E-2</v>
      </c>
      <c r="G3280" s="24">
        <f t="shared" si="309"/>
        <v>9.9684375000000047E-2</v>
      </c>
      <c r="H3280" s="24">
        <f t="shared" si="310"/>
        <v>9.0749999999999989E-4</v>
      </c>
      <c r="I3280" s="24">
        <f t="shared" si="311"/>
        <v>0.15945187500000002</v>
      </c>
    </row>
    <row r="3281" spans="1:9" x14ac:dyDescent="0.25">
      <c r="A3281">
        <v>163.95</v>
      </c>
      <c r="B3281">
        <v>0.36799999999999999</v>
      </c>
      <c r="C3281">
        <v>-0.19</v>
      </c>
      <c r="D3281">
        <f t="shared" si="306"/>
        <v>-3.1999999999999973E-2</v>
      </c>
      <c r="E3281">
        <f t="shared" si="307"/>
        <v>0.18300000000000005</v>
      </c>
      <c r="F3281" s="24">
        <f t="shared" si="308"/>
        <v>4.7087999999999963E-2</v>
      </c>
      <c r="G3281" s="24">
        <f t="shared" si="309"/>
        <v>0.10900669500000006</v>
      </c>
      <c r="H3281" s="24">
        <f t="shared" si="310"/>
        <v>2.7074999999999998E-3</v>
      </c>
      <c r="I3281" s="24">
        <f t="shared" si="311"/>
        <v>0.15880219500000001</v>
      </c>
    </row>
    <row r="3282" spans="1:9" x14ac:dyDescent="0.25">
      <c r="A3282">
        <v>164</v>
      </c>
      <c r="B3282">
        <v>0.35599999999999998</v>
      </c>
      <c r="C3282">
        <v>-0.25</v>
      </c>
      <c r="D3282">
        <f t="shared" si="306"/>
        <v>-1.9999999999999962E-2</v>
      </c>
      <c r="E3282">
        <f t="shared" si="307"/>
        <v>0.19500000000000006</v>
      </c>
      <c r="F3282" s="24">
        <f t="shared" si="308"/>
        <v>2.9429999999999946E-2</v>
      </c>
      <c r="G3282" s="24">
        <f t="shared" si="309"/>
        <v>0.12377137500000007</v>
      </c>
      <c r="H3282" s="24">
        <f t="shared" si="310"/>
        <v>4.6874999999999998E-3</v>
      </c>
      <c r="I3282" s="24">
        <f t="shared" si="311"/>
        <v>0.15788887500000004</v>
      </c>
    </row>
    <row r="3283" spans="1:9" x14ac:dyDescent="0.25">
      <c r="A3283">
        <v>164.05</v>
      </c>
      <c r="B3283">
        <v>0.34300000000000003</v>
      </c>
      <c r="C3283">
        <v>-0.28000000000000003</v>
      </c>
      <c r="D3283">
        <f t="shared" si="306"/>
        <v>-7.0000000000000062E-3</v>
      </c>
      <c r="E3283">
        <f t="shared" si="307"/>
        <v>0.20800000000000002</v>
      </c>
      <c r="F3283" s="24">
        <f t="shared" si="308"/>
        <v>1.0300500000000008E-2</v>
      </c>
      <c r="G3283" s="24">
        <f t="shared" si="309"/>
        <v>0.14082432000000003</v>
      </c>
      <c r="H3283" s="24">
        <f t="shared" si="310"/>
        <v>5.8800000000000007E-3</v>
      </c>
      <c r="I3283" s="24">
        <f t="shared" si="311"/>
        <v>0.15700482000000004</v>
      </c>
    </row>
    <row r="3284" spans="1:9" x14ac:dyDescent="0.25">
      <c r="A3284">
        <v>164.1</v>
      </c>
      <c r="B3284">
        <v>0.32900000000000001</v>
      </c>
      <c r="C3284">
        <v>-0.28000000000000003</v>
      </c>
      <c r="D3284">
        <f t="shared" si="306"/>
        <v>7.0000000000000062E-3</v>
      </c>
      <c r="E3284">
        <f t="shared" si="307"/>
        <v>0.22200000000000003</v>
      </c>
      <c r="F3284" s="24">
        <f t="shared" si="308"/>
        <v>-1.0300500000000008E-2</v>
      </c>
      <c r="G3284" s="24">
        <f t="shared" si="309"/>
        <v>0.16041942000000003</v>
      </c>
      <c r="H3284" s="24">
        <f t="shared" si="310"/>
        <v>5.8800000000000007E-3</v>
      </c>
      <c r="I3284" s="24">
        <f t="shared" si="311"/>
        <v>0.15599892000000001</v>
      </c>
    </row>
    <row r="3285" spans="1:9" x14ac:dyDescent="0.25">
      <c r="A3285">
        <v>164.15</v>
      </c>
      <c r="B3285">
        <v>0.315</v>
      </c>
      <c r="C3285">
        <v>-0.25</v>
      </c>
      <c r="D3285">
        <f t="shared" si="306"/>
        <v>2.1000000000000019E-2</v>
      </c>
      <c r="E3285">
        <f t="shared" si="307"/>
        <v>0.23600000000000004</v>
      </c>
      <c r="F3285" s="24">
        <f t="shared" si="308"/>
        <v>-3.0901500000000026E-2</v>
      </c>
      <c r="G3285" s="24">
        <f t="shared" si="309"/>
        <v>0.18129048000000006</v>
      </c>
      <c r="H3285" s="24">
        <f t="shared" si="310"/>
        <v>4.6874999999999998E-3</v>
      </c>
      <c r="I3285" s="24">
        <f t="shared" si="311"/>
        <v>0.15507648000000004</v>
      </c>
    </row>
    <row r="3286" spans="1:9" x14ac:dyDescent="0.25">
      <c r="A3286">
        <v>164.2</v>
      </c>
      <c r="B3286">
        <v>0.30399999999999999</v>
      </c>
      <c r="C3286">
        <v>-0.19</v>
      </c>
      <c r="D3286">
        <f t="shared" si="306"/>
        <v>3.2000000000000028E-2</v>
      </c>
      <c r="E3286">
        <f t="shared" si="307"/>
        <v>0.24700000000000005</v>
      </c>
      <c r="F3286" s="24">
        <f t="shared" si="308"/>
        <v>-4.708800000000004E-2</v>
      </c>
      <c r="G3286" s="24">
        <f t="shared" si="309"/>
        <v>0.19858429500000008</v>
      </c>
      <c r="H3286" s="24">
        <f t="shared" si="310"/>
        <v>2.7074999999999998E-3</v>
      </c>
      <c r="I3286" s="24">
        <f t="shared" si="311"/>
        <v>0.15420379500000003</v>
      </c>
    </row>
    <row r="3287" spans="1:9" x14ac:dyDescent="0.25">
      <c r="A3287">
        <v>164.25</v>
      </c>
      <c r="B3287">
        <v>0.29599999999999999</v>
      </c>
      <c r="C3287">
        <v>-0.12</v>
      </c>
      <c r="D3287">
        <f t="shared" si="306"/>
        <v>4.0000000000000036E-2</v>
      </c>
      <c r="E3287">
        <f t="shared" si="307"/>
        <v>0.25500000000000006</v>
      </c>
      <c r="F3287" s="24">
        <f t="shared" si="308"/>
        <v>-5.8860000000000058E-2</v>
      </c>
      <c r="G3287" s="24">
        <f t="shared" si="309"/>
        <v>0.21165637500000009</v>
      </c>
      <c r="H3287" s="24">
        <f t="shared" si="310"/>
        <v>1.08E-3</v>
      </c>
      <c r="I3287" s="24">
        <f t="shared" si="311"/>
        <v>0.15387637500000004</v>
      </c>
    </row>
    <row r="3288" spans="1:9" x14ac:dyDescent="0.25">
      <c r="A3288">
        <v>164.3</v>
      </c>
      <c r="B3288">
        <v>0.29199999999999998</v>
      </c>
      <c r="C3288">
        <v>-0.03</v>
      </c>
      <c r="D3288">
        <f t="shared" si="306"/>
        <v>4.4000000000000039E-2</v>
      </c>
      <c r="E3288">
        <f t="shared" si="307"/>
        <v>0.25900000000000006</v>
      </c>
      <c r="F3288" s="24">
        <f t="shared" si="308"/>
        <v>-6.4746000000000067E-2</v>
      </c>
      <c r="G3288" s="24">
        <f t="shared" si="309"/>
        <v>0.21834865500000009</v>
      </c>
      <c r="H3288" s="24">
        <f t="shared" si="310"/>
        <v>6.7500000000000001E-5</v>
      </c>
      <c r="I3288" s="24">
        <f t="shared" si="311"/>
        <v>0.15367015500000003</v>
      </c>
    </row>
    <row r="3289" spans="1:9" x14ac:dyDescent="0.25">
      <c r="A3289">
        <v>164.35</v>
      </c>
      <c r="B3289">
        <v>0.29299999999999998</v>
      </c>
      <c r="C3289">
        <v>0.06</v>
      </c>
      <c r="D3289">
        <f t="shared" si="306"/>
        <v>4.3000000000000038E-2</v>
      </c>
      <c r="E3289">
        <f t="shared" si="307"/>
        <v>0.25800000000000006</v>
      </c>
      <c r="F3289" s="24">
        <f t="shared" si="308"/>
        <v>-6.3274500000000053E-2</v>
      </c>
      <c r="G3289" s="24">
        <f t="shared" si="309"/>
        <v>0.21666582000000006</v>
      </c>
      <c r="H3289" s="24">
        <f t="shared" si="310"/>
        <v>2.7E-4</v>
      </c>
      <c r="I3289" s="24">
        <f t="shared" si="311"/>
        <v>0.15366131999999999</v>
      </c>
    </row>
    <row r="3290" spans="1:9" x14ac:dyDescent="0.25">
      <c r="A3290">
        <v>164.4</v>
      </c>
      <c r="B3290">
        <v>0.29799999999999999</v>
      </c>
      <c r="C3290">
        <v>0.14000000000000001</v>
      </c>
      <c r="D3290">
        <f t="shared" si="306"/>
        <v>3.8000000000000034E-2</v>
      </c>
      <c r="E3290">
        <f t="shared" si="307"/>
        <v>0.25300000000000006</v>
      </c>
      <c r="F3290" s="24">
        <f t="shared" si="308"/>
        <v>-5.591700000000005E-2</v>
      </c>
      <c r="G3290" s="24">
        <f t="shared" si="309"/>
        <v>0.20834929500000007</v>
      </c>
      <c r="H3290" s="24">
        <f t="shared" si="310"/>
        <v>1.4700000000000002E-3</v>
      </c>
      <c r="I3290" s="24">
        <f t="shared" si="311"/>
        <v>0.15390229500000002</v>
      </c>
    </row>
    <row r="3291" spans="1:9" x14ac:dyDescent="0.25">
      <c r="A3291">
        <v>164.45</v>
      </c>
      <c r="B3291">
        <v>0.307</v>
      </c>
      <c r="C3291">
        <v>0.22</v>
      </c>
      <c r="D3291">
        <f t="shared" si="306"/>
        <v>2.9000000000000026E-2</v>
      </c>
      <c r="E3291">
        <f t="shared" si="307"/>
        <v>0.24400000000000005</v>
      </c>
      <c r="F3291" s="24">
        <f t="shared" si="308"/>
        <v>-4.2673500000000045E-2</v>
      </c>
      <c r="G3291" s="24">
        <f t="shared" si="309"/>
        <v>0.19378968000000008</v>
      </c>
      <c r="H3291" s="24">
        <f t="shared" si="310"/>
        <v>3.6299999999999995E-3</v>
      </c>
      <c r="I3291" s="24">
        <f t="shared" si="311"/>
        <v>0.15474618000000004</v>
      </c>
    </row>
    <row r="3292" spans="1:9" x14ac:dyDescent="0.25">
      <c r="A3292">
        <v>164.5</v>
      </c>
      <c r="B3292">
        <v>0.31900000000000001</v>
      </c>
      <c r="C3292">
        <v>0.26</v>
      </c>
      <c r="D3292">
        <f t="shared" si="306"/>
        <v>1.7000000000000015E-2</v>
      </c>
      <c r="E3292">
        <f t="shared" si="307"/>
        <v>0.23200000000000004</v>
      </c>
      <c r="F3292" s="24">
        <f t="shared" si="308"/>
        <v>-2.5015500000000024E-2</v>
      </c>
      <c r="G3292" s="24">
        <f t="shared" si="309"/>
        <v>0.17519712000000004</v>
      </c>
      <c r="H3292" s="24">
        <f t="shared" si="310"/>
        <v>5.0700000000000007E-3</v>
      </c>
      <c r="I3292" s="24">
        <f t="shared" si="311"/>
        <v>0.15525162000000001</v>
      </c>
    </row>
    <row r="3293" spans="1:9" x14ac:dyDescent="0.25">
      <c r="A3293">
        <v>164.55</v>
      </c>
      <c r="B3293">
        <v>0.33300000000000002</v>
      </c>
      <c r="C3293">
        <v>0.28000000000000003</v>
      </c>
      <c r="D3293">
        <f t="shared" si="306"/>
        <v>3.0000000000000027E-3</v>
      </c>
      <c r="E3293">
        <f t="shared" si="307"/>
        <v>0.21800000000000003</v>
      </c>
      <c r="F3293" s="24">
        <f t="shared" si="308"/>
        <v>-4.4145000000000035E-3</v>
      </c>
      <c r="G3293" s="24">
        <f t="shared" si="309"/>
        <v>0.15469062000000003</v>
      </c>
      <c r="H3293" s="24">
        <f t="shared" si="310"/>
        <v>5.8800000000000007E-3</v>
      </c>
      <c r="I3293" s="24">
        <f t="shared" si="311"/>
        <v>0.15615612000000001</v>
      </c>
    </row>
    <row r="3294" spans="1:9" x14ac:dyDescent="0.25">
      <c r="A3294">
        <v>164.6</v>
      </c>
      <c r="B3294">
        <v>0.34699999999999998</v>
      </c>
      <c r="C3294">
        <v>0.27</v>
      </c>
      <c r="D3294">
        <f t="shared" si="306"/>
        <v>-1.0999999999999954E-2</v>
      </c>
      <c r="E3294">
        <f t="shared" si="307"/>
        <v>0.20400000000000007</v>
      </c>
      <c r="F3294" s="24">
        <f t="shared" si="308"/>
        <v>1.6186499999999934E-2</v>
      </c>
      <c r="G3294" s="24">
        <f t="shared" si="309"/>
        <v>0.13546008000000009</v>
      </c>
      <c r="H3294" s="24">
        <f t="shared" si="310"/>
        <v>5.4675000000000001E-3</v>
      </c>
      <c r="I3294" s="24">
        <f t="shared" si="311"/>
        <v>0.15711408000000004</v>
      </c>
    </row>
    <row r="3295" spans="1:9" x14ac:dyDescent="0.25">
      <c r="A3295">
        <v>164.65</v>
      </c>
      <c r="B3295">
        <v>0.36</v>
      </c>
      <c r="C3295">
        <v>0.23</v>
      </c>
      <c r="D3295">
        <f t="shared" si="306"/>
        <v>-2.3999999999999966E-2</v>
      </c>
      <c r="E3295">
        <f t="shared" si="307"/>
        <v>0.19100000000000006</v>
      </c>
      <c r="F3295" s="24">
        <f t="shared" si="308"/>
        <v>3.5315999999999952E-2</v>
      </c>
      <c r="G3295" s="24">
        <f t="shared" si="309"/>
        <v>0.11874565500000006</v>
      </c>
      <c r="H3295" s="24">
        <f t="shared" si="310"/>
        <v>3.9674999999999997E-3</v>
      </c>
      <c r="I3295" s="24">
        <f t="shared" si="311"/>
        <v>0.15802915500000003</v>
      </c>
    </row>
    <row r="3296" spans="1:9" x14ac:dyDescent="0.25">
      <c r="A3296">
        <v>164.7</v>
      </c>
      <c r="B3296">
        <v>0.37</v>
      </c>
      <c r="C3296">
        <v>0.17</v>
      </c>
      <c r="D3296">
        <f t="shared" si="306"/>
        <v>-3.3999999999999975E-2</v>
      </c>
      <c r="E3296">
        <f t="shared" si="307"/>
        <v>0.18100000000000005</v>
      </c>
      <c r="F3296" s="24">
        <f t="shared" si="308"/>
        <v>5.0030999999999964E-2</v>
      </c>
      <c r="G3296" s="24">
        <f t="shared" si="309"/>
        <v>0.10663705500000006</v>
      </c>
      <c r="H3296" s="24">
        <f t="shared" si="310"/>
        <v>2.1675000000000002E-3</v>
      </c>
      <c r="I3296" s="24">
        <f t="shared" si="311"/>
        <v>0.15883555500000002</v>
      </c>
    </row>
    <row r="3297" spans="1:9" x14ac:dyDescent="0.25">
      <c r="A3297">
        <v>164.75</v>
      </c>
      <c r="B3297">
        <v>0.377</v>
      </c>
      <c r="C3297">
        <v>0.08</v>
      </c>
      <c r="D3297">
        <f t="shared" si="306"/>
        <v>-4.0999999999999981E-2</v>
      </c>
      <c r="E3297">
        <f t="shared" si="307"/>
        <v>0.17400000000000004</v>
      </c>
      <c r="F3297" s="24">
        <f t="shared" si="308"/>
        <v>6.0331499999999968E-2</v>
      </c>
      <c r="G3297" s="24">
        <f t="shared" si="309"/>
        <v>9.8548380000000046E-2</v>
      </c>
      <c r="H3297" s="24">
        <f t="shared" si="310"/>
        <v>4.8000000000000001E-4</v>
      </c>
      <c r="I3297" s="24">
        <f t="shared" si="311"/>
        <v>0.15935988000000004</v>
      </c>
    </row>
    <row r="3298" spans="1:9" x14ac:dyDescent="0.25">
      <c r="A3298">
        <v>164.8</v>
      </c>
      <c r="B3298">
        <v>0.378</v>
      </c>
      <c r="C3298">
        <v>-0.01</v>
      </c>
      <c r="D3298">
        <f t="shared" si="306"/>
        <v>-4.1999999999999982E-2</v>
      </c>
      <c r="E3298">
        <f t="shared" si="307"/>
        <v>0.17300000000000004</v>
      </c>
      <c r="F3298" s="24">
        <f t="shared" si="308"/>
        <v>6.1802999999999976E-2</v>
      </c>
      <c r="G3298" s="24">
        <f t="shared" si="309"/>
        <v>9.7418895000000047E-2</v>
      </c>
      <c r="H3298" s="24">
        <f t="shared" si="310"/>
        <v>7.5000000000000002E-6</v>
      </c>
      <c r="I3298" s="24">
        <f t="shared" si="311"/>
        <v>0.15922939500000002</v>
      </c>
    </row>
    <row r="3299" spans="1:9" x14ac:dyDescent="0.25">
      <c r="A3299">
        <v>164.85</v>
      </c>
      <c r="B3299">
        <v>0.376</v>
      </c>
      <c r="C3299">
        <v>-0.09</v>
      </c>
      <c r="D3299">
        <f t="shared" si="306"/>
        <v>-3.999999999999998E-2</v>
      </c>
      <c r="E3299">
        <f t="shared" si="307"/>
        <v>0.17500000000000004</v>
      </c>
      <c r="F3299" s="24">
        <f t="shared" si="308"/>
        <v>5.8859999999999968E-2</v>
      </c>
      <c r="G3299" s="24">
        <f t="shared" si="309"/>
        <v>9.9684375000000047E-2</v>
      </c>
      <c r="H3299" s="24">
        <f t="shared" si="310"/>
        <v>6.0749999999999997E-4</v>
      </c>
      <c r="I3299" s="24">
        <f t="shared" si="311"/>
        <v>0.15915187500000003</v>
      </c>
    </row>
    <row r="3300" spans="1:9" x14ac:dyDescent="0.25">
      <c r="A3300">
        <v>164.9</v>
      </c>
      <c r="B3300">
        <v>0.36899999999999999</v>
      </c>
      <c r="C3300">
        <v>-0.17</v>
      </c>
      <c r="D3300">
        <f t="shared" si="306"/>
        <v>-3.2999999999999974E-2</v>
      </c>
      <c r="E3300">
        <f t="shared" si="307"/>
        <v>0.18200000000000005</v>
      </c>
      <c r="F3300" s="24">
        <f t="shared" si="308"/>
        <v>4.8559499999999964E-2</v>
      </c>
      <c r="G3300" s="24">
        <f t="shared" si="309"/>
        <v>0.10781862000000007</v>
      </c>
      <c r="H3300" s="24">
        <f t="shared" si="310"/>
        <v>2.1675000000000002E-3</v>
      </c>
      <c r="I3300" s="24">
        <f t="shared" si="311"/>
        <v>0.15854562000000003</v>
      </c>
    </row>
    <row r="3301" spans="1:9" x14ac:dyDescent="0.25">
      <c r="A3301">
        <v>164.95</v>
      </c>
      <c r="B3301">
        <v>0.35899999999999999</v>
      </c>
      <c r="C3301">
        <v>-0.23</v>
      </c>
      <c r="D3301">
        <f t="shared" si="306"/>
        <v>-2.2999999999999965E-2</v>
      </c>
      <c r="E3301">
        <f t="shared" si="307"/>
        <v>0.19200000000000006</v>
      </c>
      <c r="F3301" s="24">
        <f t="shared" si="308"/>
        <v>3.3844499999999951E-2</v>
      </c>
      <c r="G3301" s="24">
        <f t="shared" si="309"/>
        <v>0.11999232000000007</v>
      </c>
      <c r="H3301" s="24">
        <f t="shared" si="310"/>
        <v>3.9674999999999997E-3</v>
      </c>
      <c r="I3301" s="24">
        <f t="shared" si="311"/>
        <v>0.15780432000000003</v>
      </c>
    </row>
    <row r="3302" spans="1:9" x14ac:dyDescent="0.25">
      <c r="A3302">
        <v>165</v>
      </c>
      <c r="B3302">
        <v>0.34599999999999997</v>
      </c>
      <c r="C3302">
        <v>-0.27</v>
      </c>
      <c r="D3302">
        <f t="shared" si="306"/>
        <v>-9.9999999999999534E-3</v>
      </c>
      <c r="E3302">
        <f t="shared" si="307"/>
        <v>0.20500000000000007</v>
      </c>
      <c r="F3302" s="24">
        <f t="shared" si="308"/>
        <v>1.4714999999999931E-2</v>
      </c>
      <c r="G3302" s="24">
        <f t="shared" si="309"/>
        <v>0.13679137500000008</v>
      </c>
      <c r="H3302" s="24">
        <f t="shared" si="310"/>
        <v>5.4675000000000001E-3</v>
      </c>
      <c r="I3302" s="24">
        <f t="shared" si="311"/>
        <v>0.15697387499999998</v>
      </c>
    </row>
    <row r="3303" spans="1:9" x14ac:dyDescent="0.25">
      <c r="A3303">
        <v>165.05</v>
      </c>
      <c r="B3303">
        <v>0.33200000000000002</v>
      </c>
      <c r="C3303">
        <v>-0.28000000000000003</v>
      </c>
      <c r="D3303">
        <f t="shared" si="306"/>
        <v>4.0000000000000036E-3</v>
      </c>
      <c r="E3303">
        <f t="shared" si="307"/>
        <v>0.21900000000000003</v>
      </c>
      <c r="F3303" s="24">
        <f t="shared" si="308"/>
        <v>-5.8860000000000049E-3</v>
      </c>
      <c r="G3303" s="24">
        <f t="shared" si="309"/>
        <v>0.15611305500000003</v>
      </c>
      <c r="H3303" s="24">
        <f t="shared" si="310"/>
        <v>5.8800000000000007E-3</v>
      </c>
      <c r="I3303" s="24">
        <f t="shared" si="311"/>
        <v>0.15610705500000002</v>
      </c>
    </row>
    <row r="3304" spans="1:9" x14ac:dyDescent="0.25">
      <c r="A3304">
        <v>165.1</v>
      </c>
      <c r="B3304">
        <v>0.318</v>
      </c>
      <c r="C3304">
        <v>-0.25</v>
      </c>
      <c r="D3304">
        <f t="shared" si="306"/>
        <v>1.8000000000000016E-2</v>
      </c>
      <c r="E3304">
        <f t="shared" si="307"/>
        <v>0.23300000000000004</v>
      </c>
      <c r="F3304" s="24">
        <f t="shared" si="308"/>
        <v>-2.6487000000000024E-2</v>
      </c>
      <c r="G3304" s="24">
        <f t="shared" si="309"/>
        <v>0.17671069500000006</v>
      </c>
      <c r="H3304" s="24">
        <f t="shared" si="310"/>
        <v>4.6874999999999998E-3</v>
      </c>
      <c r="I3304" s="24">
        <f t="shared" si="311"/>
        <v>0.15491119500000006</v>
      </c>
    </row>
    <row r="3305" spans="1:9" x14ac:dyDescent="0.25">
      <c r="A3305">
        <v>165.15</v>
      </c>
      <c r="B3305">
        <v>0.30599999999999999</v>
      </c>
      <c r="C3305">
        <v>-0.21</v>
      </c>
      <c r="D3305">
        <f t="shared" si="306"/>
        <v>3.0000000000000027E-2</v>
      </c>
      <c r="E3305">
        <f t="shared" si="307"/>
        <v>0.24500000000000005</v>
      </c>
      <c r="F3305" s="24">
        <f t="shared" si="308"/>
        <v>-4.4145000000000038E-2</v>
      </c>
      <c r="G3305" s="24">
        <f t="shared" si="309"/>
        <v>0.19538137500000008</v>
      </c>
      <c r="H3305" s="24">
        <f t="shared" si="310"/>
        <v>3.3074999999999992E-3</v>
      </c>
      <c r="I3305" s="24">
        <f t="shared" si="311"/>
        <v>0.15454387500000002</v>
      </c>
    </row>
    <row r="3306" spans="1:9" x14ac:dyDescent="0.25">
      <c r="A3306">
        <v>165.2</v>
      </c>
      <c r="B3306">
        <v>0.29699999999999999</v>
      </c>
      <c r="C3306">
        <v>-0.14000000000000001</v>
      </c>
      <c r="D3306">
        <f t="shared" si="306"/>
        <v>3.9000000000000035E-2</v>
      </c>
      <c r="E3306">
        <f t="shared" si="307"/>
        <v>0.25400000000000006</v>
      </c>
      <c r="F3306" s="24">
        <f t="shared" si="308"/>
        <v>-5.7388500000000058E-2</v>
      </c>
      <c r="G3306" s="24">
        <f t="shared" si="309"/>
        <v>0.2099995800000001</v>
      </c>
      <c r="H3306" s="24">
        <f t="shared" si="310"/>
        <v>1.4700000000000002E-3</v>
      </c>
      <c r="I3306" s="24">
        <f t="shared" si="311"/>
        <v>0.15408108000000004</v>
      </c>
    </row>
    <row r="3307" spans="1:9" x14ac:dyDescent="0.25">
      <c r="A3307">
        <v>165.25</v>
      </c>
      <c r="B3307">
        <v>0.29299999999999998</v>
      </c>
      <c r="C3307">
        <v>-0.05</v>
      </c>
      <c r="D3307">
        <f t="shared" si="306"/>
        <v>4.3000000000000038E-2</v>
      </c>
      <c r="E3307">
        <f t="shared" si="307"/>
        <v>0.25800000000000006</v>
      </c>
      <c r="F3307" s="24">
        <f t="shared" si="308"/>
        <v>-6.3274500000000053E-2</v>
      </c>
      <c r="G3307" s="24">
        <f t="shared" si="309"/>
        <v>0.21666582000000006</v>
      </c>
      <c r="H3307" s="24">
        <f t="shared" si="310"/>
        <v>1.8750000000000003E-4</v>
      </c>
      <c r="I3307" s="24">
        <f t="shared" si="311"/>
        <v>0.15357882</v>
      </c>
    </row>
    <row r="3308" spans="1:9" x14ac:dyDescent="0.25">
      <c r="A3308">
        <v>165.3</v>
      </c>
      <c r="B3308">
        <v>0.29199999999999998</v>
      </c>
      <c r="C3308">
        <v>0.04</v>
      </c>
      <c r="D3308">
        <f t="shared" si="306"/>
        <v>4.4000000000000039E-2</v>
      </c>
      <c r="E3308">
        <f t="shared" si="307"/>
        <v>0.25900000000000006</v>
      </c>
      <c r="F3308" s="24">
        <f t="shared" si="308"/>
        <v>-6.4746000000000067E-2</v>
      </c>
      <c r="G3308" s="24">
        <f t="shared" si="309"/>
        <v>0.21834865500000009</v>
      </c>
      <c r="H3308" s="24">
        <f t="shared" si="310"/>
        <v>1.2E-4</v>
      </c>
      <c r="I3308" s="24">
        <f t="shared" si="311"/>
        <v>0.15372265500000004</v>
      </c>
    </row>
    <row r="3309" spans="1:9" x14ac:dyDescent="0.25">
      <c r="A3309">
        <v>165.35</v>
      </c>
      <c r="B3309">
        <v>0.29699999999999999</v>
      </c>
      <c r="C3309">
        <v>0.13</v>
      </c>
      <c r="D3309">
        <f t="shared" si="306"/>
        <v>3.9000000000000035E-2</v>
      </c>
      <c r="E3309">
        <f t="shared" si="307"/>
        <v>0.25400000000000006</v>
      </c>
      <c r="F3309" s="24">
        <f t="shared" si="308"/>
        <v>-5.7388500000000058E-2</v>
      </c>
      <c r="G3309" s="24">
        <f t="shared" si="309"/>
        <v>0.2099995800000001</v>
      </c>
      <c r="H3309" s="24">
        <f t="shared" si="310"/>
        <v>1.2675000000000002E-3</v>
      </c>
      <c r="I3309" s="24">
        <f t="shared" si="311"/>
        <v>0.15387858000000004</v>
      </c>
    </row>
    <row r="3310" spans="1:9" x14ac:dyDescent="0.25">
      <c r="A3310">
        <v>165.4</v>
      </c>
      <c r="B3310">
        <v>0.30499999999999999</v>
      </c>
      <c r="C3310">
        <v>0.2</v>
      </c>
      <c r="D3310">
        <f t="shared" si="306"/>
        <v>3.1000000000000028E-2</v>
      </c>
      <c r="E3310">
        <f t="shared" si="307"/>
        <v>0.24600000000000005</v>
      </c>
      <c r="F3310" s="24">
        <f t="shared" si="308"/>
        <v>-4.5616500000000039E-2</v>
      </c>
      <c r="G3310" s="24">
        <f t="shared" si="309"/>
        <v>0.1969795800000001</v>
      </c>
      <c r="H3310" s="24">
        <f t="shared" si="310"/>
        <v>3.0000000000000005E-3</v>
      </c>
      <c r="I3310" s="24">
        <f t="shared" si="311"/>
        <v>0.15436308000000007</v>
      </c>
    </row>
    <row r="3311" spans="1:9" x14ac:dyDescent="0.25">
      <c r="A3311">
        <v>165.45</v>
      </c>
      <c r="B3311">
        <v>0.317</v>
      </c>
      <c r="C3311">
        <v>0.25</v>
      </c>
      <c r="D3311">
        <f t="shared" si="306"/>
        <v>1.9000000000000017E-2</v>
      </c>
      <c r="E3311">
        <f t="shared" si="307"/>
        <v>0.23400000000000004</v>
      </c>
      <c r="F3311" s="24">
        <f t="shared" si="308"/>
        <v>-2.7958500000000025E-2</v>
      </c>
      <c r="G3311" s="24">
        <f t="shared" si="309"/>
        <v>0.17823078000000006</v>
      </c>
      <c r="H3311" s="24">
        <f t="shared" si="310"/>
        <v>4.6874999999999998E-3</v>
      </c>
      <c r="I3311" s="24">
        <f t="shared" si="311"/>
        <v>0.15495978000000005</v>
      </c>
    </row>
    <row r="3312" spans="1:9" x14ac:dyDescent="0.25">
      <c r="A3312">
        <v>165.5</v>
      </c>
      <c r="B3312">
        <v>0.33</v>
      </c>
      <c r="C3312">
        <v>0.28000000000000003</v>
      </c>
      <c r="D3312">
        <f t="shared" si="306"/>
        <v>6.0000000000000053E-3</v>
      </c>
      <c r="E3312">
        <f t="shared" si="307"/>
        <v>0.22100000000000003</v>
      </c>
      <c r="F3312" s="24">
        <f t="shared" si="308"/>
        <v>-8.829000000000007E-3</v>
      </c>
      <c r="G3312" s="24">
        <f t="shared" si="309"/>
        <v>0.15897745500000005</v>
      </c>
      <c r="H3312" s="24">
        <f t="shared" si="310"/>
        <v>5.8800000000000007E-3</v>
      </c>
      <c r="I3312" s="24">
        <f t="shared" si="311"/>
        <v>0.15602845500000004</v>
      </c>
    </row>
    <row r="3313" spans="1:9" x14ac:dyDescent="0.25">
      <c r="A3313">
        <v>165.55</v>
      </c>
      <c r="B3313">
        <v>0.34399999999999997</v>
      </c>
      <c r="C3313">
        <v>0.27</v>
      </c>
      <c r="D3313">
        <f t="shared" si="306"/>
        <v>-7.9999999999999516E-3</v>
      </c>
      <c r="E3313">
        <f t="shared" si="307"/>
        <v>0.20700000000000007</v>
      </c>
      <c r="F3313" s="24">
        <f t="shared" si="308"/>
        <v>1.177199999999993E-2</v>
      </c>
      <c r="G3313" s="24">
        <f t="shared" si="309"/>
        <v>0.13947349500000011</v>
      </c>
      <c r="H3313" s="24">
        <f t="shared" si="310"/>
        <v>5.4675000000000001E-3</v>
      </c>
      <c r="I3313" s="24">
        <f t="shared" si="311"/>
        <v>0.15671299500000002</v>
      </c>
    </row>
    <row r="3314" spans="1:9" x14ac:dyDescent="0.25">
      <c r="A3314">
        <v>165.6</v>
      </c>
      <c r="B3314">
        <v>0.35699999999999998</v>
      </c>
      <c r="C3314">
        <v>0.24</v>
      </c>
      <c r="D3314">
        <f t="shared" si="306"/>
        <v>-2.0999999999999963E-2</v>
      </c>
      <c r="E3314">
        <f t="shared" si="307"/>
        <v>0.19400000000000006</v>
      </c>
      <c r="F3314" s="24">
        <f t="shared" si="308"/>
        <v>3.0901499999999946E-2</v>
      </c>
      <c r="G3314" s="24">
        <f t="shared" si="309"/>
        <v>0.12250518000000007</v>
      </c>
      <c r="H3314" s="24">
        <f t="shared" si="310"/>
        <v>4.3200000000000001E-3</v>
      </c>
      <c r="I3314" s="24">
        <f t="shared" si="311"/>
        <v>0.15772668000000001</v>
      </c>
    </row>
    <row r="3315" spans="1:9" x14ac:dyDescent="0.25">
      <c r="A3315">
        <v>165.65</v>
      </c>
      <c r="B3315">
        <v>0.36799999999999999</v>
      </c>
      <c r="C3315">
        <v>0.18</v>
      </c>
      <c r="D3315">
        <f t="shared" si="306"/>
        <v>-3.1999999999999973E-2</v>
      </c>
      <c r="E3315">
        <f t="shared" si="307"/>
        <v>0.18300000000000005</v>
      </c>
      <c r="F3315" s="24">
        <f t="shared" si="308"/>
        <v>4.7087999999999963E-2</v>
      </c>
      <c r="G3315" s="24">
        <f t="shared" si="309"/>
        <v>0.10900669500000006</v>
      </c>
      <c r="H3315" s="24">
        <f t="shared" si="310"/>
        <v>2.4299999999999999E-3</v>
      </c>
      <c r="I3315" s="24">
        <f t="shared" si="311"/>
        <v>0.15852469499999999</v>
      </c>
    </row>
    <row r="3316" spans="1:9" x14ac:dyDescent="0.25">
      <c r="A3316">
        <v>165.7</v>
      </c>
      <c r="B3316">
        <v>0.375</v>
      </c>
      <c r="C3316">
        <v>0.1</v>
      </c>
      <c r="D3316">
        <f t="shared" si="306"/>
        <v>-3.8999999999999979E-2</v>
      </c>
      <c r="E3316">
        <f t="shared" si="307"/>
        <v>0.17600000000000005</v>
      </c>
      <c r="F3316" s="24">
        <f t="shared" si="308"/>
        <v>5.7388499999999967E-2</v>
      </c>
      <c r="G3316" s="24">
        <f t="shared" si="309"/>
        <v>0.10082688000000005</v>
      </c>
      <c r="H3316" s="24">
        <f t="shared" si="310"/>
        <v>7.5000000000000012E-4</v>
      </c>
      <c r="I3316" s="24">
        <f t="shared" si="311"/>
        <v>0.15896538000000002</v>
      </c>
    </row>
    <row r="3317" spans="1:9" x14ac:dyDescent="0.25">
      <c r="A3317">
        <v>165.75</v>
      </c>
      <c r="B3317">
        <v>0.378</v>
      </c>
      <c r="C3317">
        <v>0.01</v>
      </c>
      <c r="D3317">
        <f t="shared" si="306"/>
        <v>-4.1999999999999982E-2</v>
      </c>
      <c r="E3317">
        <f t="shared" si="307"/>
        <v>0.17300000000000004</v>
      </c>
      <c r="F3317" s="24">
        <f t="shared" si="308"/>
        <v>6.1802999999999976E-2</v>
      </c>
      <c r="G3317" s="24">
        <f t="shared" si="309"/>
        <v>9.7418895000000047E-2</v>
      </c>
      <c r="H3317" s="24">
        <f t="shared" si="310"/>
        <v>7.5000000000000002E-6</v>
      </c>
      <c r="I3317" s="24">
        <f t="shared" si="311"/>
        <v>0.15922939500000002</v>
      </c>
    </row>
    <row r="3318" spans="1:9" x14ac:dyDescent="0.25">
      <c r="A3318">
        <v>165.8</v>
      </c>
      <c r="B3318">
        <v>0.377</v>
      </c>
      <c r="C3318">
        <v>-7.0000000000000007E-2</v>
      </c>
      <c r="D3318">
        <f t="shared" si="306"/>
        <v>-4.0999999999999981E-2</v>
      </c>
      <c r="E3318">
        <f t="shared" si="307"/>
        <v>0.17400000000000004</v>
      </c>
      <c r="F3318" s="24">
        <f t="shared" si="308"/>
        <v>6.0331499999999968E-2</v>
      </c>
      <c r="G3318" s="24">
        <f t="shared" si="309"/>
        <v>9.8548380000000046E-2</v>
      </c>
      <c r="H3318" s="24">
        <f t="shared" si="310"/>
        <v>3.6750000000000004E-4</v>
      </c>
      <c r="I3318" s="24">
        <f t="shared" si="311"/>
        <v>0.15924738000000002</v>
      </c>
    </row>
    <row r="3319" spans="1:9" x14ac:dyDescent="0.25">
      <c r="A3319">
        <v>165.85</v>
      </c>
      <c r="B3319">
        <v>0.371</v>
      </c>
      <c r="C3319">
        <v>-0.16</v>
      </c>
      <c r="D3319">
        <f t="shared" si="306"/>
        <v>-3.4999999999999976E-2</v>
      </c>
      <c r="E3319">
        <f t="shared" si="307"/>
        <v>0.18000000000000005</v>
      </c>
      <c r="F3319" s="24">
        <f t="shared" si="308"/>
        <v>5.1502499999999965E-2</v>
      </c>
      <c r="G3319" s="24">
        <f t="shared" si="309"/>
        <v>0.10546200000000006</v>
      </c>
      <c r="H3319" s="24">
        <f t="shared" si="310"/>
        <v>1.92E-3</v>
      </c>
      <c r="I3319" s="24">
        <f t="shared" si="311"/>
        <v>0.15888450000000001</v>
      </c>
    </row>
    <row r="3320" spans="1:9" x14ac:dyDescent="0.25">
      <c r="A3320">
        <v>165.9</v>
      </c>
      <c r="B3320">
        <v>0.36099999999999999</v>
      </c>
      <c r="C3320">
        <v>-0.22</v>
      </c>
      <c r="D3320">
        <f t="shared" si="306"/>
        <v>-2.4999999999999967E-2</v>
      </c>
      <c r="E3320">
        <f t="shared" si="307"/>
        <v>0.19000000000000006</v>
      </c>
      <c r="F3320" s="24">
        <f t="shared" si="308"/>
        <v>3.6787499999999952E-2</v>
      </c>
      <c r="G3320" s="24">
        <f t="shared" si="309"/>
        <v>0.11750550000000007</v>
      </c>
      <c r="H3320" s="24">
        <f t="shared" si="310"/>
        <v>3.6299999999999995E-3</v>
      </c>
      <c r="I3320" s="24">
        <f t="shared" si="311"/>
        <v>0.15792300000000001</v>
      </c>
    </row>
    <row r="3321" spans="1:9" x14ac:dyDescent="0.25">
      <c r="A3321">
        <v>165.95</v>
      </c>
      <c r="B3321">
        <v>0.34799999999999998</v>
      </c>
      <c r="C3321">
        <v>-0.27</v>
      </c>
      <c r="D3321">
        <f t="shared" si="306"/>
        <v>-1.1999999999999955E-2</v>
      </c>
      <c r="E3321">
        <f t="shared" si="307"/>
        <v>0.20300000000000007</v>
      </c>
      <c r="F3321" s="24">
        <f t="shared" si="308"/>
        <v>1.7657999999999934E-2</v>
      </c>
      <c r="G3321" s="24">
        <f t="shared" si="309"/>
        <v>0.1341352950000001</v>
      </c>
      <c r="H3321" s="24">
        <f t="shared" si="310"/>
        <v>5.4675000000000001E-3</v>
      </c>
      <c r="I3321" s="24">
        <f t="shared" si="311"/>
        <v>0.15726079500000001</v>
      </c>
    </row>
    <row r="3322" spans="1:9" x14ac:dyDescent="0.25">
      <c r="A3322">
        <v>166</v>
      </c>
      <c r="B3322">
        <v>0.33400000000000002</v>
      </c>
      <c r="C3322">
        <v>-0.28000000000000003</v>
      </c>
      <c r="D3322">
        <f t="shared" si="306"/>
        <v>2.0000000000000018E-3</v>
      </c>
      <c r="E3322">
        <f t="shared" si="307"/>
        <v>0.21700000000000003</v>
      </c>
      <c r="F3322" s="24">
        <f t="shared" si="308"/>
        <v>-2.9430000000000025E-3</v>
      </c>
      <c r="G3322" s="24">
        <f t="shared" si="309"/>
        <v>0.15327469500000004</v>
      </c>
      <c r="H3322" s="24">
        <f t="shared" si="310"/>
        <v>5.8800000000000007E-3</v>
      </c>
      <c r="I3322" s="24">
        <f t="shared" si="311"/>
        <v>0.15621169500000004</v>
      </c>
    </row>
    <row r="3323" spans="1:9" x14ac:dyDescent="0.25">
      <c r="A3323">
        <v>166.05</v>
      </c>
      <c r="B3323">
        <v>0.32100000000000001</v>
      </c>
      <c r="C3323">
        <v>-0.26</v>
      </c>
      <c r="D3323">
        <f t="shared" si="306"/>
        <v>1.5000000000000013E-2</v>
      </c>
      <c r="E3323">
        <f t="shared" si="307"/>
        <v>0.23000000000000004</v>
      </c>
      <c r="F3323" s="24">
        <f t="shared" si="308"/>
        <v>-2.2072500000000019E-2</v>
      </c>
      <c r="G3323" s="24">
        <f t="shared" si="309"/>
        <v>0.17218950000000005</v>
      </c>
      <c r="H3323" s="24">
        <f t="shared" si="310"/>
        <v>5.0700000000000007E-3</v>
      </c>
      <c r="I3323" s="24">
        <f t="shared" si="311"/>
        <v>0.15518700000000002</v>
      </c>
    </row>
    <row r="3324" spans="1:9" x14ac:dyDescent="0.25">
      <c r="A3324">
        <v>166.1</v>
      </c>
      <c r="B3324">
        <v>0.308</v>
      </c>
      <c r="C3324">
        <v>-0.22</v>
      </c>
      <c r="D3324">
        <f t="shared" si="306"/>
        <v>2.8000000000000025E-2</v>
      </c>
      <c r="E3324">
        <f t="shared" si="307"/>
        <v>0.24300000000000005</v>
      </c>
      <c r="F3324" s="24">
        <f t="shared" si="308"/>
        <v>-4.120200000000003E-2</v>
      </c>
      <c r="G3324" s="24">
        <f t="shared" si="309"/>
        <v>0.19220449500000009</v>
      </c>
      <c r="H3324" s="24">
        <f t="shared" si="310"/>
        <v>3.6299999999999995E-3</v>
      </c>
      <c r="I3324" s="24">
        <f t="shared" si="311"/>
        <v>0.15463249500000006</v>
      </c>
    </row>
    <row r="3325" spans="1:9" x14ac:dyDescent="0.25">
      <c r="A3325">
        <v>166.15</v>
      </c>
      <c r="B3325">
        <v>0.29899999999999999</v>
      </c>
      <c r="C3325">
        <v>-0.15</v>
      </c>
      <c r="D3325">
        <f t="shared" si="306"/>
        <v>3.7000000000000033E-2</v>
      </c>
      <c r="E3325">
        <f t="shared" si="307"/>
        <v>0.25200000000000006</v>
      </c>
      <c r="F3325" s="24">
        <f t="shared" si="308"/>
        <v>-5.4445500000000049E-2</v>
      </c>
      <c r="G3325" s="24">
        <f t="shared" si="309"/>
        <v>0.20670552000000009</v>
      </c>
      <c r="H3325" s="24">
        <f t="shared" si="310"/>
        <v>1.6875E-3</v>
      </c>
      <c r="I3325" s="24">
        <f t="shared" si="311"/>
        <v>0.15394752000000006</v>
      </c>
    </row>
    <row r="3326" spans="1:9" x14ac:dyDescent="0.25">
      <c r="A3326">
        <v>166.2</v>
      </c>
      <c r="B3326">
        <v>0.29299999999999998</v>
      </c>
      <c r="C3326">
        <v>-7.0000000000000007E-2</v>
      </c>
      <c r="D3326">
        <f t="shared" si="306"/>
        <v>4.3000000000000038E-2</v>
      </c>
      <c r="E3326">
        <f t="shared" si="307"/>
        <v>0.25800000000000006</v>
      </c>
      <c r="F3326" s="24">
        <f t="shared" si="308"/>
        <v>-6.3274500000000053E-2</v>
      </c>
      <c r="G3326" s="24">
        <f t="shared" si="309"/>
        <v>0.21666582000000006</v>
      </c>
      <c r="H3326" s="24">
        <f t="shared" si="310"/>
        <v>3.6750000000000004E-4</v>
      </c>
      <c r="I3326" s="24">
        <f t="shared" si="311"/>
        <v>0.15375881999999999</v>
      </c>
    </row>
    <row r="3327" spans="1:9" x14ac:dyDescent="0.25">
      <c r="A3327">
        <v>166.25</v>
      </c>
      <c r="B3327">
        <v>0.29199999999999998</v>
      </c>
      <c r="C3327">
        <v>0.02</v>
      </c>
      <c r="D3327">
        <f t="shared" si="306"/>
        <v>4.4000000000000039E-2</v>
      </c>
      <c r="E3327">
        <f t="shared" si="307"/>
        <v>0.25900000000000006</v>
      </c>
      <c r="F3327" s="24">
        <f t="shared" si="308"/>
        <v>-6.4746000000000067E-2</v>
      </c>
      <c r="G3327" s="24">
        <f t="shared" si="309"/>
        <v>0.21834865500000009</v>
      </c>
      <c r="H3327" s="24">
        <f t="shared" si="310"/>
        <v>3.0000000000000001E-5</v>
      </c>
      <c r="I3327" s="24">
        <f t="shared" si="311"/>
        <v>0.15363265500000003</v>
      </c>
    </row>
    <row r="3328" spans="1:9" x14ac:dyDescent="0.25">
      <c r="A3328">
        <v>166.3</v>
      </c>
      <c r="B3328">
        <v>0.29599999999999999</v>
      </c>
      <c r="C3328">
        <v>0.11</v>
      </c>
      <c r="D3328">
        <f t="shared" si="306"/>
        <v>4.0000000000000036E-2</v>
      </c>
      <c r="E3328">
        <f t="shared" si="307"/>
        <v>0.25500000000000006</v>
      </c>
      <c r="F3328" s="24">
        <f t="shared" si="308"/>
        <v>-5.8860000000000058E-2</v>
      </c>
      <c r="G3328" s="24">
        <f t="shared" si="309"/>
        <v>0.21165637500000009</v>
      </c>
      <c r="H3328" s="24">
        <f t="shared" si="310"/>
        <v>9.0749999999999989E-4</v>
      </c>
      <c r="I3328" s="24">
        <f t="shared" si="311"/>
        <v>0.15370387500000005</v>
      </c>
    </row>
    <row r="3329" spans="1:9" x14ac:dyDescent="0.25">
      <c r="A3329">
        <v>166.35</v>
      </c>
      <c r="B3329">
        <v>0.30299999999999999</v>
      </c>
      <c r="C3329">
        <v>0.18</v>
      </c>
      <c r="D3329">
        <f t="shared" si="306"/>
        <v>3.3000000000000029E-2</v>
      </c>
      <c r="E3329">
        <f t="shared" si="307"/>
        <v>0.24800000000000005</v>
      </c>
      <c r="F3329" s="24">
        <f t="shared" si="308"/>
        <v>-4.855950000000004E-2</v>
      </c>
      <c r="G3329" s="24">
        <f t="shared" si="309"/>
        <v>0.20019552000000007</v>
      </c>
      <c r="H3329" s="24">
        <f t="shared" si="310"/>
        <v>2.4299999999999999E-3</v>
      </c>
      <c r="I3329" s="24">
        <f t="shared" si="311"/>
        <v>0.15406602000000003</v>
      </c>
    </row>
    <row r="3330" spans="1:9" x14ac:dyDescent="0.25">
      <c r="A3330">
        <v>166.4</v>
      </c>
      <c r="B3330">
        <v>0.314</v>
      </c>
      <c r="C3330">
        <v>0.24</v>
      </c>
      <c r="D3330">
        <f t="shared" si="306"/>
        <v>2.200000000000002E-2</v>
      </c>
      <c r="E3330">
        <f t="shared" si="307"/>
        <v>0.23700000000000004</v>
      </c>
      <c r="F3330" s="24">
        <f t="shared" si="308"/>
        <v>-3.2373000000000034E-2</v>
      </c>
      <c r="G3330" s="24">
        <f t="shared" si="309"/>
        <v>0.18283009500000005</v>
      </c>
      <c r="H3330" s="24">
        <f t="shared" si="310"/>
        <v>4.3200000000000001E-3</v>
      </c>
      <c r="I3330" s="24">
        <f t="shared" si="311"/>
        <v>0.154777095</v>
      </c>
    </row>
    <row r="3331" spans="1:9" x14ac:dyDescent="0.25">
      <c r="A3331">
        <v>166.45</v>
      </c>
      <c r="B3331">
        <v>0.32700000000000001</v>
      </c>
      <c r="C3331">
        <v>0.27</v>
      </c>
      <c r="D3331">
        <f t="shared" ref="D3331:D3394" si="312">springEq - B3331</f>
        <v>9.000000000000008E-3</v>
      </c>
      <c r="E3331">
        <f t="shared" ref="E3331:E3394" si="313">springNs - B3331</f>
        <v>0.22400000000000003</v>
      </c>
      <c r="F3331" s="24">
        <f t="shared" ref="F3331:F3394" si="314">D3331*massPrev*gravity</f>
        <v>-1.3243500000000012E-2</v>
      </c>
      <c r="G3331" s="24">
        <f t="shared" ref="G3331:G3394" si="315">POWER(E3331,2)*0.5*springConst</f>
        <v>0.16332288000000003</v>
      </c>
      <c r="H3331" s="24">
        <f t="shared" ref="H3331:H3394" si="316">POWER(C3331,2)*0.5*massPrev</f>
        <v>5.4675000000000001E-3</v>
      </c>
      <c r="I3331" s="24">
        <f t="shared" si="311"/>
        <v>0.15554688</v>
      </c>
    </row>
    <row r="3332" spans="1:9" x14ac:dyDescent="0.25">
      <c r="A3332">
        <v>166.5</v>
      </c>
      <c r="B3332">
        <v>0.34100000000000003</v>
      </c>
      <c r="C3332">
        <v>0.28000000000000003</v>
      </c>
      <c r="D3332">
        <f t="shared" si="312"/>
        <v>-5.0000000000000044E-3</v>
      </c>
      <c r="E3332">
        <f t="shared" si="313"/>
        <v>0.21000000000000002</v>
      </c>
      <c r="F3332" s="24">
        <f t="shared" si="314"/>
        <v>7.3575000000000073E-3</v>
      </c>
      <c r="G3332" s="24">
        <f t="shared" si="315"/>
        <v>0.14354550000000002</v>
      </c>
      <c r="H3332" s="24">
        <f t="shared" si="316"/>
        <v>5.8800000000000007E-3</v>
      </c>
      <c r="I3332" s="24">
        <f t="shared" ref="I3332:I3395" si="317">F3332+G3332+H3332</f>
        <v>0.15678300000000003</v>
      </c>
    </row>
    <row r="3333" spans="1:9" x14ac:dyDescent="0.25">
      <c r="A3333">
        <v>166.55</v>
      </c>
      <c r="B3333">
        <v>0.35499999999999998</v>
      </c>
      <c r="C3333">
        <v>0.25</v>
      </c>
      <c r="D3333">
        <f t="shared" si="312"/>
        <v>-1.8999999999999961E-2</v>
      </c>
      <c r="E3333">
        <f t="shared" si="313"/>
        <v>0.19600000000000006</v>
      </c>
      <c r="F3333" s="24">
        <f t="shared" si="314"/>
        <v>2.7958499999999942E-2</v>
      </c>
      <c r="G3333" s="24">
        <f t="shared" si="315"/>
        <v>0.12504408000000009</v>
      </c>
      <c r="H3333" s="24">
        <f t="shared" si="316"/>
        <v>4.6874999999999998E-3</v>
      </c>
      <c r="I3333" s="24">
        <f t="shared" si="317"/>
        <v>0.15769008000000004</v>
      </c>
    </row>
    <row r="3334" spans="1:9" x14ac:dyDescent="0.25">
      <c r="A3334">
        <v>166.6</v>
      </c>
      <c r="B3334">
        <v>0.36599999999999999</v>
      </c>
      <c r="C3334">
        <v>0.19</v>
      </c>
      <c r="D3334">
        <f t="shared" si="312"/>
        <v>-2.9999999999999971E-2</v>
      </c>
      <c r="E3334">
        <f t="shared" si="313"/>
        <v>0.18500000000000005</v>
      </c>
      <c r="F3334" s="24">
        <f t="shared" si="314"/>
        <v>4.4144999999999955E-2</v>
      </c>
      <c r="G3334" s="24">
        <f t="shared" si="315"/>
        <v>0.11140237500000005</v>
      </c>
      <c r="H3334" s="24">
        <f t="shared" si="316"/>
        <v>2.7074999999999998E-3</v>
      </c>
      <c r="I3334" s="24">
        <f t="shared" si="317"/>
        <v>0.15825487500000002</v>
      </c>
    </row>
    <row r="3335" spans="1:9" x14ac:dyDescent="0.25">
      <c r="A3335">
        <v>166.65</v>
      </c>
      <c r="B3335">
        <v>0.374</v>
      </c>
      <c r="C3335">
        <v>0.12</v>
      </c>
      <c r="D3335">
        <f t="shared" si="312"/>
        <v>-3.7999999999999978E-2</v>
      </c>
      <c r="E3335">
        <f t="shared" si="313"/>
        <v>0.17700000000000005</v>
      </c>
      <c r="F3335" s="24">
        <f t="shared" si="314"/>
        <v>5.5916999999999974E-2</v>
      </c>
      <c r="G3335" s="24">
        <f t="shared" si="315"/>
        <v>0.10197589500000005</v>
      </c>
      <c r="H3335" s="24">
        <f t="shared" si="316"/>
        <v>1.08E-3</v>
      </c>
      <c r="I3335" s="24">
        <f t="shared" si="317"/>
        <v>0.15897289500000003</v>
      </c>
    </row>
    <row r="3336" spans="1:9" x14ac:dyDescent="0.25">
      <c r="A3336">
        <v>166.7</v>
      </c>
      <c r="B3336">
        <v>0.378</v>
      </c>
      <c r="C3336">
        <v>0.03</v>
      </c>
      <c r="D3336">
        <f t="shared" si="312"/>
        <v>-4.1999999999999982E-2</v>
      </c>
      <c r="E3336">
        <f t="shared" si="313"/>
        <v>0.17300000000000004</v>
      </c>
      <c r="F3336" s="24">
        <f t="shared" si="314"/>
        <v>6.1802999999999976E-2</v>
      </c>
      <c r="G3336" s="24">
        <f t="shared" si="315"/>
        <v>9.7418895000000047E-2</v>
      </c>
      <c r="H3336" s="24">
        <f t="shared" si="316"/>
        <v>6.7500000000000001E-5</v>
      </c>
      <c r="I3336" s="24">
        <f t="shared" si="317"/>
        <v>0.15928939500000003</v>
      </c>
    </row>
    <row r="3337" spans="1:9" x14ac:dyDescent="0.25">
      <c r="A3337">
        <v>166.75</v>
      </c>
      <c r="B3337">
        <v>0.377</v>
      </c>
      <c r="C3337">
        <v>-0.06</v>
      </c>
      <c r="D3337">
        <f t="shared" si="312"/>
        <v>-4.0999999999999981E-2</v>
      </c>
      <c r="E3337">
        <f t="shared" si="313"/>
        <v>0.17400000000000004</v>
      </c>
      <c r="F3337" s="24">
        <f t="shared" si="314"/>
        <v>6.0331499999999968E-2</v>
      </c>
      <c r="G3337" s="24">
        <f t="shared" si="315"/>
        <v>9.8548380000000046E-2</v>
      </c>
      <c r="H3337" s="24">
        <f t="shared" si="316"/>
        <v>2.7E-4</v>
      </c>
      <c r="I3337" s="24">
        <f t="shared" si="317"/>
        <v>0.15914988000000002</v>
      </c>
    </row>
    <row r="3338" spans="1:9" x14ac:dyDescent="0.25">
      <c r="A3338">
        <v>166.8</v>
      </c>
      <c r="B3338">
        <v>0.372</v>
      </c>
      <c r="C3338">
        <v>-0.14000000000000001</v>
      </c>
      <c r="D3338">
        <f t="shared" si="312"/>
        <v>-3.5999999999999976E-2</v>
      </c>
      <c r="E3338">
        <f t="shared" si="313"/>
        <v>0.17900000000000005</v>
      </c>
      <c r="F3338" s="24">
        <f t="shared" si="314"/>
        <v>5.2973999999999966E-2</v>
      </c>
      <c r="G3338" s="24">
        <f t="shared" si="315"/>
        <v>0.10429345500000005</v>
      </c>
      <c r="H3338" s="24">
        <f t="shared" si="316"/>
        <v>1.4700000000000002E-3</v>
      </c>
      <c r="I3338" s="24">
        <f t="shared" si="317"/>
        <v>0.158737455</v>
      </c>
    </row>
    <row r="3339" spans="1:9" x14ac:dyDescent="0.25">
      <c r="A3339">
        <v>166.85</v>
      </c>
      <c r="B3339">
        <v>0.36299999999999999</v>
      </c>
      <c r="C3339">
        <v>-0.21</v>
      </c>
      <c r="D3339">
        <f t="shared" si="312"/>
        <v>-2.6999999999999968E-2</v>
      </c>
      <c r="E3339">
        <f t="shared" si="313"/>
        <v>0.18800000000000006</v>
      </c>
      <c r="F3339" s="24">
        <f t="shared" si="314"/>
        <v>3.973049999999996E-2</v>
      </c>
      <c r="G3339" s="24">
        <f t="shared" si="315"/>
        <v>0.11504472000000006</v>
      </c>
      <c r="H3339" s="24">
        <f t="shared" si="316"/>
        <v>3.3074999999999992E-3</v>
      </c>
      <c r="I3339" s="24">
        <f t="shared" si="317"/>
        <v>0.15808272000000001</v>
      </c>
    </row>
    <row r="3340" spans="1:9" x14ac:dyDescent="0.25">
      <c r="A3340">
        <v>166.9</v>
      </c>
      <c r="B3340">
        <v>0.35099999999999998</v>
      </c>
      <c r="C3340">
        <v>-0.26</v>
      </c>
      <c r="D3340">
        <f t="shared" si="312"/>
        <v>-1.4999999999999958E-2</v>
      </c>
      <c r="E3340">
        <f t="shared" si="313"/>
        <v>0.20000000000000007</v>
      </c>
      <c r="F3340" s="24">
        <f t="shared" si="314"/>
        <v>2.2072499999999939E-2</v>
      </c>
      <c r="G3340" s="24">
        <f t="shared" si="315"/>
        <v>0.13020000000000009</v>
      </c>
      <c r="H3340" s="24">
        <f t="shared" si="316"/>
        <v>5.0700000000000007E-3</v>
      </c>
      <c r="I3340" s="24">
        <f t="shared" si="317"/>
        <v>0.15734250000000002</v>
      </c>
    </row>
    <row r="3341" spans="1:9" x14ac:dyDescent="0.25">
      <c r="A3341">
        <v>166.95</v>
      </c>
      <c r="B3341">
        <v>0.33800000000000002</v>
      </c>
      <c r="C3341">
        <v>-0.27</v>
      </c>
      <c r="D3341">
        <f t="shared" si="312"/>
        <v>-2.0000000000000018E-3</v>
      </c>
      <c r="E3341">
        <f t="shared" si="313"/>
        <v>0.21300000000000002</v>
      </c>
      <c r="F3341" s="24">
        <f t="shared" si="314"/>
        <v>2.9430000000000025E-3</v>
      </c>
      <c r="G3341" s="24">
        <f t="shared" si="315"/>
        <v>0.14767609500000001</v>
      </c>
      <c r="H3341" s="24">
        <f t="shared" si="316"/>
        <v>5.4675000000000001E-3</v>
      </c>
      <c r="I3341" s="24">
        <f t="shared" si="317"/>
        <v>0.15608659499999999</v>
      </c>
    </row>
    <row r="3342" spans="1:9" x14ac:dyDescent="0.25">
      <c r="A3342">
        <v>167</v>
      </c>
      <c r="B3342">
        <v>0.32400000000000001</v>
      </c>
      <c r="C3342">
        <v>-0.26</v>
      </c>
      <c r="D3342">
        <f t="shared" si="312"/>
        <v>1.2000000000000011E-2</v>
      </c>
      <c r="E3342">
        <f t="shared" si="313"/>
        <v>0.22700000000000004</v>
      </c>
      <c r="F3342" s="24">
        <f t="shared" si="314"/>
        <v>-1.7658000000000014E-2</v>
      </c>
      <c r="G3342" s="24">
        <f t="shared" si="315"/>
        <v>0.16772689500000007</v>
      </c>
      <c r="H3342" s="24">
        <f t="shared" si="316"/>
        <v>5.0700000000000007E-3</v>
      </c>
      <c r="I3342" s="24">
        <f t="shared" si="317"/>
        <v>0.15513889500000005</v>
      </c>
    </row>
    <row r="3343" spans="1:9" x14ac:dyDescent="0.25">
      <c r="A3343">
        <v>167.05</v>
      </c>
      <c r="B3343">
        <v>0.311</v>
      </c>
      <c r="C3343">
        <v>-0.23</v>
      </c>
      <c r="D3343">
        <f t="shared" si="312"/>
        <v>2.5000000000000022E-2</v>
      </c>
      <c r="E3343">
        <f t="shared" si="313"/>
        <v>0.24000000000000005</v>
      </c>
      <c r="F3343" s="24">
        <f t="shared" si="314"/>
        <v>-3.6787500000000035E-2</v>
      </c>
      <c r="G3343" s="24">
        <f t="shared" si="315"/>
        <v>0.18748800000000004</v>
      </c>
      <c r="H3343" s="24">
        <f t="shared" si="316"/>
        <v>3.9674999999999997E-3</v>
      </c>
      <c r="I3343" s="24">
        <f t="shared" si="317"/>
        <v>0.15466800000000003</v>
      </c>
    </row>
    <row r="3344" spans="1:9" x14ac:dyDescent="0.25">
      <c r="A3344">
        <v>167.1</v>
      </c>
      <c r="B3344">
        <v>0.30099999999999999</v>
      </c>
      <c r="C3344">
        <v>-0.17</v>
      </c>
      <c r="D3344">
        <f t="shared" si="312"/>
        <v>3.5000000000000031E-2</v>
      </c>
      <c r="E3344">
        <f t="shared" si="313"/>
        <v>0.25000000000000006</v>
      </c>
      <c r="F3344" s="24">
        <f t="shared" si="314"/>
        <v>-5.1502500000000048E-2</v>
      </c>
      <c r="G3344" s="24">
        <f t="shared" si="315"/>
        <v>0.20343750000000008</v>
      </c>
      <c r="H3344" s="24">
        <f t="shared" si="316"/>
        <v>2.1675000000000002E-3</v>
      </c>
      <c r="I3344" s="24">
        <f t="shared" si="317"/>
        <v>0.15410250000000003</v>
      </c>
    </row>
    <row r="3345" spans="1:9" x14ac:dyDescent="0.25">
      <c r="A3345">
        <v>167.15</v>
      </c>
      <c r="B3345">
        <v>0.29399999999999998</v>
      </c>
      <c r="C3345">
        <v>-0.09</v>
      </c>
      <c r="D3345">
        <f t="shared" si="312"/>
        <v>4.2000000000000037E-2</v>
      </c>
      <c r="E3345">
        <f t="shared" si="313"/>
        <v>0.25700000000000006</v>
      </c>
      <c r="F3345" s="24">
        <f t="shared" si="314"/>
        <v>-6.1803000000000052E-2</v>
      </c>
      <c r="G3345" s="24">
        <f t="shared" si="315"/>
        <v>0.21498949500000011</v>
      </c>
      <c r="H3345" s="24">
        <f t="shared" si="316"/>
        <v>6.0749999999999997E-4</v>
      </c>
      <c r="I3345" s="24">
        <f t="shared" si="317"/>
        <v>0.15379399500000007</v>
      </c>
    </row>
    <row r="3346" spans="1:9" x14ac:dyDescent="0.25">
      <c r="A3346">
        <v>167.2</v>
      </c>
      <c r="B3346">
        <v>0.29199999999999998</v>
      </c>
      <c r="C3346">
        <v>0</v>
      </c>
      <c r="D3346">
        <f t="shared" si="312"/>
        <v>4.4000000000000039E-2</v>
      </c>
      <c r="E3346">
        <f t="shared" si="313"/>
        <v>0.25900000000000006</v>
      </c>
      <c r="F3346" s="24">
        <f t="shared" si="314"/>
        <v>-6.4746000000000067E-2</v>
      </c>
      <c r="G3346" s="24">
        <f t="shared" si="315"/>
        <v>0.21834865500000009</v>
      </c>
      <c r="H3346" s="24">
        <f t="shared" si="316"/>
        <v>0</v>
      </c>
      <c r="I3346" s="24">
        <f t="shared" si="317"/>
        <v>0.15360265500000003</v>
      </c>
    </row>
    <row r="3347" spans="1:9" x14ac:dyDescent="0.25">
      <c r="A3347">
        <v>167.25</v>
      </c>
      <c r="B3347">
        <v>0.29499999999999998</v>
      </c>
      <c r="C3347">
        <v>0.09</v>
      </c>
      <c r="D3347">
        <f t="shared" si="312"/>
        <v>4.1000000000000036E-2</v>
      </c>
      <c r="E3347">
        <f t="shared" si="313"/>
        <v>0.25600000000000006</v>
      </c>
      <c r="F3347" s="24">
        <f t="shared" si="314"/>
        <v>-6.0331500000000052E-2</v>
      </c>
      <c r="G3347" s="24">
        <f t="shared" si="315"/>
        <v>0.21331968000000007</v>
      </c>
      <c r="H3347" s="24">
        <f t="shared" si="316"/>
        <v>6.0749999999999997E-4</v>
      </c>
      <c r="I3347" s="24">
        <f t="shared" si="317"/>
        <v>0.15359568000000004</v>
      </c>
    </row>
    <row r="3348" spans="1:9" x14ac:dyDescent="0.25">
      <c r="A3348">
        <v>167.3</v>
      </c>
      <c r="B3348">
        <v>0.30199999999999999</v>
      </c>
      <c r="C3348">
        <v>0.17</v>
      </c>
      <c r="D3348">
        <f t="shared" si="312"/>
        <v>3.400000000000003E-2</v>
      </c>
      <c r="E3348">
        <f t="shared" si="313"/>
        <v>0.24900000000000005</v>
      </c>
      <c r="F3348" s="24">
        <f t="shared" si="314"/>
        <v>-5.0031000000000048E-2</v>
      </c>
      <c r="G3348" s="24">
        <f t="shared" si="315"/>
        <v>0.20181325500000008</v>
      </c>
      <c r="H3348" s="24">
        <f t="shared" si="316"/>
        <v>2.1675000000000002E-3</v>
      </c>
      <c r="I3348" s="24">
        <f t="shared" si="317"/>
        <v>0.15394975500000002</v>
      </c>
    </row>
    <row r="3349" spans="1:9" x14ac:dyDescent="0.25">
      <c r="A3349">
        <v>167.35</v>
      </c>
      <c r="B3349">
        <v>0.312</v>
      </c>
      <c r="C3349">
        <v>0.23</v>
      </c>
      <c r="D3349">
        <f t="shared" si="312"/>
        <v>2.4000000000000021E-2</v>
      </c>
      <c r="E3349">
        <f t="shared" si="313"/>
        <v>0.23900000000000005</v>
      </c>
      <c r="F3349" s="24">
        <f t="shared" si="314"/>
        <v>-3.5316000000000028E-2</v>
      </c>
      <c r="G3349" s="24">
        <f t="shared" si="315"/>
        <v>0.18592885500000006</v>
      </c>
      <c r="H3349" s="24">
        <f t="shared" si="316"/>
        <v>3.9674999999999997E-3</v>
      </c>
      <c r="I3349" s="24">
        <f t="shared" si="317"/>
        <v>0.15458035500000006</v>
      </c>
    </row>
    <row r="3350" spans="1:9" x14ac:dyDescent="0.25">
      <c r="A3350">
        <v>167.4</v>
      </c>
      <c r="B3350">
        <v>0.32500000000000001</v>
      </c>
      <c r="C3350">
        <v>0.27</v>
      </c>
      <c r="D3350">
        <f t="shared" si="312"/>
        <v>1.100000000000001E-2</v>
      </c>
      <c r="E3350">
        <f t="shared" si="313"/>
        <v>0.22600000000000003</v>
      </c>
      <c r="F3350" s="24">
        <f t="shared" si="314"/>
        <v>-1.6186500000000017E-2</v>
      </c>
      <c r="G3350" s="24">
        <f t="shared" si="315"/>
        <v>0.16625238000000006</v>
      </c>
      <c r="H3350" s="24">
        <f t="shared" si="316"/>
        <v>5.4675000000000001E-3</v>
      </c>
      <c r="I3350" s="24">
        <f t="shared" si="317"/>
        <v>0.15553338000000005</v>
      </c>
    </row>
    <row r="3351" spans="1:9" x14ac:dyDescent="0.25">
      <c r="A3351">
        <v>167.45</v>
      </c>
      <c r="B3351">
        <v>0.33900000000000002</v>
      </c>
      <c r="C3351">
        <v>0.28000000000000003</v>
      </c>
      <c r="D3351">
        <f t="shared" si="312"/>
        <v>-3.0000000000000027E-3</v>
      </c>
      <c r="E3351">
        <f t="shared" si="313"/>
        <v>0.21200000000000002</v>
      </c>
      <c r="F3351" s="24">
        <f t="shared" si="314"/>
        <v>4.4145000000000035E-3</v>
      </c>
      <c r="G3351" s="24">
        <f t="shared" si="315"/>
        <v>0.14629272000000004</v>
      </c>
      <c r="H3351" s="24">
        <f t="shared" si="316"/>
        <v>5.8800000000000007E-3</v>
      </c>
      <c r="I3351" s="24">
        <f t="shared" si="317"/>
        <v>0.15658722000000005</v>
      </c>
    </row>
    <row r="3352" spans="1:9" x14ac:dyDescent="0.25">
      <c r="A3352">
        <v>167.5</v>
      </c>
      <c r="B3352">
        <v>0.35199999999999998</v>
      </c>
      <c r="C3352">
        <v>0.25</v>
      </c>
      <c r="D3352">
        <f t="shared" si="312"/>
        <v>-1.5999999999999959E-2</v>
      </c>
      <c r="E3352">
        <f t="shared" si="313"/>
        <v>0.19900000000000007</v>
      </c>
      <c r="F3352" s="24">
        <f t="shared" si="314"/>
        <v>2.354399999999994E-2</v>
      </c>
      <c r="G3352" s="24">
        <f t="shared" si="315"/>
        <v>0.12890125500000008</v>
      </c>
      <c r="H3352" s="24">
        <f t="shared" si="316"/>
        <v>4.6874999999999998E-3</v>
      </c>
      <c r="I3352" s="24">
        <f t="shared" si="317"/>
        <v>0.15713275500000001</v>
      </c>
    </row>
    <row r="3353" spans="1:9" x14ac:dyDescent="0.25">
      <c r="A3353">
        <v>167.55</v>
      </c>
      <c r="B3353">
        <v>0.36399999999999999</v>
      </c>
      <c r="C3353">
        <v>0.2</v>
      </c>
      <c r="D3353">
        <f t="shared" si="312"/>
        <v>-2.7999999999999969E-2</v>
      </c>
      <c r="E3353">
        <f t="shared" si="313"/>
        <v>0.18700000000000006</v>
      </c>
      <c r="F3353" s="24">
        <f t="shared" si="314"/>
        <v>4.1201999999999954E-2</v>
      </c>
      <c r="G3353" s="24">
        <f t="shared" si="315"/>
        <v>0.11382409500000007</v>
      </c>
      <c r="H3353" s="24">
        <f t="shared" si="316"/>
        <v>3.0000000000000005E-3</v>
      </c>
      <c r="I3353" s="24">
        <f t="shared" si="317"/>
        <v>0.15802609500000003</v>
      </c>
    </row>
    <row r="3354" spans="1:9" x14ac:dyDescent="0.25">
      <c r="A3354">
        <v>167.6</v>
      </c>
      <c r="B3354">
        <v>0.372</v>
      </c>
      <c r="C3354">
        <v>0.14000000000000001</v>
      </c>
      <c r="D3354">
        <f t="shared" si="312"/>
        <v>-3.5999999999999976E-2</v>
      </c>
      <c r="E3354">
        <f t="shared" si="313"/>
        <v>0.17900000000000005</v>
      </c>
      <c r="F3354" s="24">
        <f t="shared" si="314"/>
        <v>5.2973999999999966E-2</v>
      </c>
      <c r="G3354" s="24">
        <f t="shared" si="315"/>
        <v>0.10429345500000005</v>
      </c>
      <c r="H3354" s="24">
        <f t="shared" si="316"/>
        <v>1.4700000000000002E-3</v>
      </c>
      <c r="I3354" s="24">
        <f t="shared" si="317"/>
        <v>0.158737455</v>
      </c>
    </row>
    <row r="3355" spans="1:9" x14ac:dyDescent="0.25">
      <c r="A3355">
        <v>167.65</v>
      </c>
      <c r="B3355">
        <v>0.377</v>
      </c>
      <c r="C3355">
        <v>0.05</v>
      </c>
      <c r="D3355">
        <f t="shared" si="312"/>
        <v>-4.0999999999999981E-2</v>
      </c>
      <c r="E3355">
        <f t="shared" si="313"/>
        <v>0.17400000000000004</v>
      </c>
      <c r="F3355" s="24">
        <f t="shared" si="314"/>
        <v>6.0331499999999968E-2</v>
      </c>
      <c r="G3355" s="24">
        <f t="shared" si="315"/>
        <v>9.8548380000000046E-2</v>
      </c>
      <c r="H3355" s="24">
        <f t="shared" si="316"/>
        <v>1.8750000000000003E-4</v>
      </c>
      <c r="I3355" s="24">
        <f t="shared" si="317"/>
        <v>0.15906738000000004</v>
      </c>
    </row>
    <row r="3356" spans="1:9" x14ac:dyDescent="0.25">
      <c r="A3356">
        <v>167.7</v>
      </c>
      <c r="B3356">
        <v>0.378</v>
      </c>
      <c r="C3356">
        <v>-0.04</v>
      </c>
      <c r="D3356">
        <f t="shared" si="312"/>
        <v>-4.1999999999999982E-2</v>
      </c>
      <c r="E3356">
        <f t="shared" si="313"/>
        <v>0.17300000000000004</v>
      </c>
      <c r="F3356" s="24">
        <f t="shared" si="314"/>
        <v>6.1802999999999976E-2</v>
      </c>
      <c r="G3356" s="24">
        <f t="shared" si="315"/>
        <v>9.7418895000000047E-2</v>
      </c>
      <c r="H3356" s="24">
        <f t="shared" si="316"/>
        <v>1.2E-4</v>
      </c>
      <c r="I3356" s="24">
        <f t="shared" si="317"/>
        <v>0.15934189500000004</v>
      </c>
    </row>
    <row r="3357" spans="1:9" x14ac:dyDescent="0.25">
      <c r="A3357">
        <v>167.75</v>
      </c>
      <c r="B3357">
        <v>0.373</v>
      </c>
      <c r="C3357">
        <v>-0.12</v>
      </c>
      <c r="D3357">
        <f t="shared" si="312"/>
        <v>-3.6999999999999977E-2</v>
      </c>
      <c r="E3357">
        <f t="shared" si="313"/>
        <v>0.17800000000000005</v>
      </c>
      <c r="F3357" s="24">
        <f t="shared" si="314"/>
        <v>5.4445499999999973E-2</v>
      </c>
      <c r="G3357" s="24">
        <f t="shared" si="315"/>
        <v>0.10313142000000006</v>
      </c>
      <c r="H3357" s="24">
        <f t="shared" si="316"/>
        <v>1.08E-3</v>
      </c>
      <c r="I3357" s="24">
        <f t="shared" si="317"/>
        <v>0.15865692000000003</v>
      </c>
    </row>
    <row r="3358" spans="1:9" x14ac:dyDescent="0.25">
      <c r="A3358">
        <v>167.8</v>
      </c>
      <c r="B3358">
        <v>0.36499999999999999</v>
      </c>
      <c r="C3358">
        <v>-0.19</v>
      </c>
      <c r="D3358">
        <f t="shared" si="312"/>
        <v>-2.899999999999997E-2</v>
      </c>
      <c r="E3358">
        <f t="shared" si="313"/>
        <v>0.18600000000000005</v>
      </c>
      <c r="F3358" s="24">
        <f t="shared" si="314"/>
        <v>4.2673499999999955E-2</v>
      </c>
      <c r="G3358" s="24">
        <f t="shared" si="315"/>
        <v>0.11260998000000007</v>
      </c>
      <c r="H3358" s="24">
        <f t="shared" si="316"/>
        <v>2.7074999999999998E-3</v>
      </c>
      <c r="I3358" s="24">
        <f t="shared" si="317"/>
        <v>0.15799098000000003</v>
      </c>
    </row>
    <row r="3359" spans="1:9" x14ac:dyDescent="0.25">
      <c r="A3359">
        <v>167.85</v>
      </c>
      <c r="B3359">
        <v>0.35399999999999998</v>
      </c>
      <c r="C3359">
        <v>-0.25</v>
      </c>
      <c r="D3359">
        <f t="shared" si="312"/>
        <v>-1.799999999999996E-2</v>
      </c>
      <c r="E3359">
        <f t="shared" si="313"/>
        <v>0.19700000000000006</v>
      </c>
      <c r="F3359" s="24">
        <f t="shared" si="314"/>
        <v>2.6486999999999945E-2</v>
      </c>
      <c r="G3359" s="24">
        <f t="shared" si="315"/>
        <v>0.12632329500000009</v>
      </c>
      <c r="H3359" s="24">
        <f t="shared" si="316"/>
        <v>4.6874999999999998E-3</v>
      </c>
      <c r="I3359" s="24">
        <f t="shared" si="317"/>
        <v>0.15749779500000005</v>
      </c>
    </row>
    <row r="3360" spans="1:9" x14ac:dyDescent="0.25">
      <c r="A3360">
        <v>167.9</v>
      </c>
      <c r="B3360">
        <v>0.34100000000000003</v>
      </c>
      <c r="C3360">
        <v>-0.28000000000000003</v>
      </c>
      <c r="D3360">
        <f t="shared" si="312"/>
        <v>-5.0000000000000044E-3</v>
      </c>
      <c r="E3360">
        <f t="shared" si="313"/>
        <v>0.21000000000000002</v>
      </c>
      <c r="F3360" s="24">
        <f t="shared" si="314"/>
        <v>7.3575000000000073E-3</v>
      </c>
      <c r="G3360" s="24">
        <f t="shared" si="315"/>
        <v>0.14354550000000002</v>
      </c>
      <c r="H3360" s="24">
        <f t="shared" si="316"/>
        <v>5.8800000000000007E-3</v>
      </c>
      <c r="I3360" s="24">
        <f t="shared" si="317"/>
        <v>0.15678300000000003</v>
      </c>
    </row>
    <row r="3361" spans="1:9" x14ac:dyDescent="0.25">
      <c r="A3361">
        <v>167.95</v>
      </c>
      <c r="B3361">
        <v>0.32600000000000001</v>
      </c>
      <c r="C3361">
        <v>-0.27</v>
      </c>
      <c r="D3361">
        <f t="shared" si="312"/>
        <v>1.0000000000000009E-2</v>
      </c>
      <c r="E3361">
        <f t="shared" si="313"/>
        <v>0.22500000000000003</v>
      </c>
      <c r="F3361" s="24">
        <f t="shared" si="314"/>
        <v>-1.4715000000000015E-2</v>
      </c>
      <c r="G3361" s="24">
        <f t="shared" si="315"/>
        <v>0.16478437500000004</v>
      </c>
      <c r="H3361" s="24">
        <f t="shared" si="316"/>
        <v>5.4675000000000001E-3</v>
      </c>
      <c r="I3361" s="24">
        <f t="shared" si="317"/>
        <v>0.15553687500000002</v>
      </c>
    </row>
    <row r="3362" spans="1:9" x14ac:dyDescent="0.25">
      <c r="A3362">
        <v>168</v>
      </c>
      <c r="B3362">
        <v>0.313</v>
      </c>
      <c r="C3362">
        <v>-0.24</v>
      </c>
      <c r="D3362">
        <f t="shared" si="312"/>
        <v>2.300000000000002E-2</v>
      </c>
      <c r="E3362">
        <f t="shared" si="313"/>
        <v>0.23800000000000004</v>
      </c>
      <c r="F3362" s="24">
        <f t="shared" si="314"/>
        <v>-3.3844500000000034E-2</v>
      </c>
      <c r="G3362" s="24">
        <f t="shared" si="315"/>
        <v>0.18437622000000006</v>
      </c>
      <c r="H3362" s="24">
        <f t="shared" si="316"/>
        <v>4.3200000000000001E-3</v>
      </c>
      <c r="I3362" s="24">
        <f t="shared" si="317"/>
        <v>0.15485172000000003</v>
      </c>
    </row>
    <row r="3363" spans="1:9" x14ac:dyDescent="0.25">
      <c r="A3363">
        <v>168.05</v>
      </c>
      <c r="B3363">
        <v>0.30299999999999999</v>
      </c>
      <c r="C3363">
        <v>-0.18</v>
      </c>
      <c r="D3363">
        <f t="shared" si="312"/>
        <v>3.3000000000000029E-2</v>
      </c>
      <c r="E3363">
        <f t="shared" si="313"/>
        <v>0.24800000000000005</v>
      </c>
      <c r="F3363" s="24">
        <f t="shared" si="314"/>
        <v>-4.855950000000004E-2</v>
      </c>
      <c r="G3363" s="24">
        <f t="shared" si="315"/>
        <v>0.20019552000000007</v>
      </c>
      <c r="H3363" s="24">
        <f t="shared" si="316"/>
        <v>2.4299999999999999E-3</v>
      </c>
      <c r="I3363" s="24">
        <f t="shared" si="317"/>
        <v>0.15406602000000003</v>
      </c>
    </row>
    <row r="3364" spans="1:9" x14ac:dyDescent="0.25">
      <c r="A3364">
        <v>168.1</v>
      </c>
      <c r="B3364">
        <v>0.29599999999999999</v>
      </c>
      <c r="C3364">
        <v>-0.1</v>
      </c>
      <c r="D3364">
        <f t="shared" si="312"/>
        <v>4.0000000000000036E-2</v>
      </c>
      <c r="E3364">
        <f t="shared" si="313"/>
        <v>0.25500000000000006</v>
      </c>
      <c r="F3364" s="24">
        <f t="shared" si="314"/>
        <v>-5.8860000000000058E-2</v>
      </c>
      <c r="G3364" s="24">
        <f t="shared" si="315"/>
        <v>0.21165637500000009</v>
      </c>
      <c r="H3364" s="24">
        <f t="shared" si="316"/>
        <v>7.5000000000000012E-4</v>
      </c>
      <c r="I3364" s="24">
        <f t="shared" si="317"/>
        <v>0.15354637500000004</v>
      </c>
    </row>
    <row r="3365" spans="1:9" x14ac:dyDescent="0.25">
      <c r="A3365">
        <v>168.15</v>
      </c>
      <c r="B3365">
        <v>0.29299999999999998</v>
      </c>
      <c r="C3365">
        <v>-0.01</v>
      </c>
      <c r="D3365">
        <f t="shared" si="312"/>
        <v>4.3000000000000038E-2</v>
      </c>
      <c r="E3365">
        <f t="shared" si="313"/>
        <v>0.25800000000000006</v>
      </c>
      <c r="F3365" s="24">
        <f t="shared" si="314"/>
        <v>-6.3274500000000053E-2</v>
      </c>
      <c r="G3365" s="24">
        <f t="shared" si="315"/>
        <v>0.21666582000000006</v>
      </c>
      <c r="H3365" s="24">
        <f t="shared" si="316"/>
        <v>7.5000000000000002E-6</v>
      </c>
      <c r="I3365" s="24">
        <f t="shared" si="317"/>
        <v>0.15339881999999999</v>
      </c>
    </row>
    <row r="3366" spans="1:9" x14ac:dyDescent="0.25">
      <c r="A3366">
        <v>168.2</v>
      </c>
      <c r="B3366">
        <v>0.29399999999999998</v>
      </c>
      <c r="C3366">
        <v>7.0000000000000007E-2</v>
      </c>
      <c r="D3366">
        <f t="shared" si="312"/>
        <v>4.2000000000000037E-2</v>
      </c>
      <c r="E3366">
        <f t="shared" si="313"/>
        <v>0.25700000000000006</v>
      </c>
      <c r="F3366" s="24">
        <f t="shared" si="314"/>
        <v>-6.1803000000000052E-2</v>
      </c>
      <c r="G3366" s="24">
        <f t="shared" si="315"/>
        <v>0.21498949500000011</v>
      </c>
      <c r="H3366" s="24">
        <f t="shared" si="316"/>
        <v>3.6750000000000004E-4</v>
      </c>
      <c r="I3366" s="24">
        <f t="shared" si="317"/>
        <v>0.15355399500000005</v>
      </c>
    </row>
    <row r="3367" spans="1:9" x14ac:dyDescent="0.25">
      <c r="A3367">
        <v>168.25</v>
      </c>
      <c r="B3367">
        <v>0.3</v>
      </c>
      <c r="C3367">
        <v>0.15</v>
      </c>
      <c r="D3367">
        <f t="shared" si="312"/>
        <v>3.6000000000000032E-2</v>
      </c>
      <c r="E3367">
        <f t="shared" si="313"/>
        <v>0.25100000000000006</v>
      </c>
      <c r="F3367" s="24">
        <f t="shared" si="314"/>
        <v>-5.2974000000000049E-2</v>
      </c>
      <c r="G3367" s="24">
        <f t="shared" si="315"/>
        <v>0.20506825500000009</v>
      </c>
      <c r="H3367" s="24">
        <f t="shared" si="316"/>
        <v>1.6875E-3</v>
      </c>
      <c r="I3367" s="24">
        <f t="shared" si="317"/>
        <v>0.15378175500000005</v>
      </c>
    </row>
    <row r="3368" spans="1:9" x14ac:dyDescent="0.25">
      <c r="A3368">
        <v>168.3</v>
      </c>
      <c r="B3368">
        <v>0.309</v>
      </c>
      <c r="C3368">
        <v>0.22</v>
      </c>
      <c r="D3368">
        <f t="shared" si="312"/>
        <v>2.7000000000000024E-2</v>
      </c>
      <c r="E3368">
        <f t="shared" si="313"/>
        <v>0.24200000000000005</v>
      </c>
      <c r="F3368" s="24">
        <f t="shared" si="314"/>
        <v>-3.9730500000000037E-2</v>
      </c>
      <c r="G3368" s="24">
        <f t="shared" si="315"/>
        <v>0.19062582000000008</v>
      </c>
      <c r="H3368" s="24">
        <f t="shared" si="316"/>
        <v>3.6299999999999995E-3</v>
      </c>
      <c r="I3368" s="24">
        <f t="shared" si="317"/>
        <v>0.15452532000000005</v>
      </c>
    </row>
    <row r="3369" spans="1:9" x14ac:dyDescent="0.25">
      <c r="A3369">
        <v>168.35</v>
      </c>
      <c r="B3369">
        <v>0.32200000000000001</v>
      </c>
      <c r="C3369">
        <v>0.26</v>
      </c>
      <c r="D3369">
        <f t="shared" si="312"/>
        <v>1.4000000000000012E-2</v>
      </c>
      <c r="E3369">
        <f t="shared" si="313"/>
        <v>0.22900000000000004</v>
      </c>
      <c r="F3369" s="24">
        <f t="shared" si="314"/>
        <v>-2.0601000000000015E-2</v>
      </c>
      <c r="G3369" s="24">
        <f t="shared" si="315"/>
        <v>0.17069545500000005</v>
      </c>
      <c r="H3369" s="24">
        <f t="shared" si="316"/>
        <v>5.0700000000000007E-3</v>
      </c>
      <c r="I3369" s="24">
        <f t="shared" si="317"/>
        <v>0.15516445500000003</v>
      </c>
    </row>
    <row r="3370" spans="1:9" x14ac:dyDescent="0.25">
      <c r="A3370">
        <v>168.4</v>
      </c>
      <c r="B3370">
        <v>0.33600000000000002</v>
      </c>
      <c r="C3370">
        <v>0.27</v>
      </c>
      <c r="D3370">
        <f t="shared" si="312"/>
        <v>0</v>
      </c>
      <c r="E3370">
        <f t="shared" si="313"/>
        <v>0.21500000000000002</v>
      </c>
      <c r="F3370" s="24">
        <f t="shared" si="314"/>
        <v>0</v>
      </c>
      <c r="G3370" s="24">
        <f t="shared" si="315"/>
        <v>0.15046237500000004</v>
      </c>
      <c r="H3370" s="24">
        <f t="shared" si="316"/>
        <v>5.4675000000000001E-3</v>
      </c>
      <c r="I3370" s="24">
        <f t="shared" si="317"/>
        <v>0.15592987500000005</v>
      </c>
    </row>
    <row r="3371" spans="1:9" x14ac:dyDescent="0.25">
      <c r="A3371">
        <v>168.45</v>
      </c>
      <c r="B3371">
        <v>0.34899999999999998</v>
      </c>
      <c r="C3371">
        <v>0.26</v>
      </c>
      <c r="D3371">
        <f t="shared" si="312"/>
        <v>-1.2999999999999956E-2</v>
      </c>
      <c r="E3371">
        <f t="shared" si="313"/>
        <v>0.20200000000000007</v>
      </c>
      <c r="F3371" s="24">
        <f t="shared" si="314"/>
        <v>1.9129499999999935E-2</v>
      </c>
      <c r="G3371" s="24">
        <f t="shared" si="315"/>
        <v>0.13281702000000009</v>
      </c>
      <c r="H3371" s="24">
        <f t="shared" si="316"/>
        <v>5.0700000000000007E-3</v>
      </c>
      <c r="I3371" s="24">
        <f t="shared" si="317"/>
        <v>0.15701652000000002</v>
      </c>
    </row>
    <row r="3372" spans="1:9" x14ac:dyDescent="0.25">
      <c r="A3372">
        <v>168.5</v>
      </c>
      <c r="B3372">
        <v>0.36099999999999999</v>
      </c>
      <c r="C3372">
        <v>0.22</v>
      </c>
      <c r="D3372">
        <f t="shared" si="312"/>
        <v>-2.4999999999999967E-2</v>
      </c>
      <c r="E3372">
        <f t="shared" si="313"/>
        <v>0.19000000000000006</v>
      </c>
      <c r="F3372" s="24">
        <f t="shared" si="314"/>
        <v>3.6787499999999952E-2</v>
      </c>
      <c r="G3372" s="24">
        <f t="shared" si="315"/>
        <v>0.11750550000000007</v>
      </c>
      <c r="H3372" s="24">
        <f t="shared" si="316"/>
        <v>3.6299999999999995E-3</v>
      </c>
      <c r="I3372" s="24">
        <f t="shared" si="317"/>
        <v>0.15792300000000001</v>
      </c>
    </row>
    <row r="3373" spans="1:9" x14ac:dyDescent="0.25">
      <c r="A3373">
        <v>168.55</v>
      </c>
      <c r="B3373">
        <v>0.371</v>
      </c>
      <c r="C3373">
        <v>0.15</v>
      </c>
      <c r="D3373">
        <f t="shared" si="312"/>
        <v>-3.4999999999999976E-2</v>
      </c>
      <c r="E3373">
        <f t="shared" si="313"/>
        <v>0.18000000000000005</v>
      </c>
      <c r="F3373" s="24">
        <f t="shared" si="314"/>
        <v>5.1502499999999965E-2</v>
      </c>
      <c r="G3373" s="24">
        <f t="shared" si="315"/>
        <v>0.10546200000000006</v>
      </c>
      <c r="H3373" s="24">
        <f t="shared" si="316"/>
        <v>1.6875E-3</v>
      </c>
      <c r="I3373" s="24">
        <f t="shared" si="317"/>
        <v>0.15865200000000002</v>
      </c>
    </row>
    <row r="3374" spans="1:9" x14ac:dyDescent="0.25">
      <c r="A3374">
        <v>168.6</v>
      </c>
      <c r="B3374">
        <v>0.376</v>
      </c>
      <c r="C3374">
        <v>7.0000000000000007E-2</v>
      </c>
      <c r="D3374">
        <f t="shared" si="312"/>
        <v>-3.999999999999998E-2</v>
      </c>
      <c r="E3374">
        <f t="shared" si="313"/>
        <v>0.17500000000000004</v>
      </c>
      <c r="F3374" s="24">
        <f t="shared" si="314"/>
        <v>5.8859999999999968E-2</v>
      </c>
      <c r="G3374" s="24">
        <f t="shared" si="315"/>
        <v>9.9684375000000047E-2</v>
      </c>
      <c r="H3374" s="24">
        <f t="shared" si="316"/>
        <v>3.6750000000000004E-4</v>
      </c>
      <c r="I3374" s="24">
        <f t="shared" si="317"/>
        <v>0.15891187500000001</v>
      </c>
    </row>
    <row r="3375" spans="1:9" x14ac:dyDescent="0.25">
      <c r="A3375">
        <v>168.65</v>
      </c>
      <c r="B3375">
        <v>0.378</v>
      </c>
      <c r="C3375">
        <v>-0.02</v>
      </c>
      <c r="D3375">
        <f t="shared" si="312"/>
        <v>-4.1999999999999982E-2</v>
      </c>
      <c r="E3375">
        <f t="shared" si="313"/>
        <v>0.17300000000000004</v>
      </c>
      <c r="F3375" s="24">
        <f t="shared" si="314"/>
        <v>6.1802999999999976E-2</v>
      </c>
      <c r="G3375" s="24">
        <f t="shared" si="315"/>
        <v>9.7418895000000047E-2</v>
      </c>
      <c r="H3375" s="24">
        <f t="shared" si="316"/>
        <v>3.0000000000000001E-5</v>
      </c>
      <c r="I3375" s="24">
        <f t="shared" si="317"/>
        <v>0.15925189500000003</v>
      </c>
    </row>
    <row r="3376" spans="1:9" x14ac:dyDescent="0.25">
      <c r="A3376">
        <v>168.7</v>
      </c>
      <c r="B3376">
        <v>0.374</v>
      </c>
      <c r="C3376">
        <v>-0.11</v>
      </c>
      <c r="D3376">
        <f t="shared" si="312"/>
        <v>-3.7999999999999978E-2</v>
      </c>
      <c r="E3376">
        <f t="shared" si="313"/>
        <v>0.17700000000000005</v>
      </c>
      <c r="F3376" s="24">
        <f t="shared" si="314"/>
        <v>5.5916999999999974E-2</v>
      </c>
      <c r="G3376" s="24">
        <f t="shared" si="315"/>
        <v>0.10197589500000005</v>
      </c>
      <c r="H3376" s="24">
        <f t="shared" si="316"/>
        <v>9.0749999999999989E-4</v>
      </c>
      <c r="I3376" s="24">
        <f t="shared" si="317"/>
        <v>0.15880039500000004</v>
      </c>
    </row>
    <row r="3377" spans="1:9" x14ac:dyDescent="0.25">
      <c r="A3377">
        <v>168.75</v>
      </c>
      <c r="B3377">
        <v>0.36699999999999999</v>
      </c>
      <c r="C3377">
        <v>-0.18</v>
      </c>
      <c r="D3377">
        <f t="shared" si="312"/>
        <v>-3.0999999999999972E-2</v>
      </c>
      <c r="E3377">
        <f t="shared" si="313"/>
        <v>0.18400000000000005</v>
      </c>
      <c r="F3377" s="24">
        <f t="shared" si="314"/>
        <v>4.5616499999999956E-2</v>
      </c>
      <c r="G3377" s="24">
        <f t="shared" si="315"/>
        <v>0.11020128000000005</v>
      </c>
      <c r="H3377" s="24">
        <f t="shared" si="316"/>
        <v>2.4299999999999999E-3</v>
      </c>
      <c r="I3377" s="24">
        <f t="shared" si="317"/>
        <v>0.15824778</v>
      </c>
    </row>
    <row r="3378" spans="1:9" x14ac:dyDescent="0.25">
      <c r="A3378">
        <v>168.8</v>
      </c>
      <c r="B3378">
        <v>0.35599999999999998</v>
      </c>
      <c r="C3378">
        <v>-0.24</v>
      </c>
      <c r="D3378">
        <f t="shared" si="312"/>
        <v>-1.9999999999999962E-2</v>
      </c>
      <c r="E3378">
        <f t="shared" si="313"/>
        <v>0.19500000000000006</v>
      </c>
      <c r="F3378" s="24">
        <f t="shared" si="314"/>
        <v>2.9429999999999946E-2</v>
      </c>
      <c r="G3378" s="24">
        <f t="shared" si="315"/>
        <v>0.12377137500000007</v>
      </c>
      <c r="H3378" s="24">
        <f t="shared" si="316"/>
        <v>4.3200000000000001E-3</v>
      </c>
      <c r="I3378" s="24">
        <f t="shared" si="317"/>
        <v>0.15752137500000002</v>
      </c>
    </row>
    <row r="3379" spans="1:9" x14ac:dyDescent="0.25">
      <c r="A3379">
        <v>168.85</v>
      </c>
      <c r="B3379">
        <v>0.34300000000000003</v>
      </c>
      <c r="C3379">
        <v>-0.27</v>
      </c>
      <c r="D3379">
        <f t="shared" si="312"/>
        <v>-7.0000000000000062E-3</v>
      </c>
      <c r="E3379">
        <f t="shared" si="313"/>
        <v>0.20800000000000002</v>
      </c>
      <c r="F3379" s="24">
        <f t="shared" si="314"/>
        <v>1.0300500000000008E-2</v>
      </c>
      <c r="G3379" s="24">
        <f t="shared" si="315"/>
        <v>0.14082432000000003</v>
      </c>
      <c r="H3379" s="24">
        <f t="shared" si="316"/>
        <v>5.4675000000000001E-3</v>
      </c>
      <c r="I3379" s="24">
        <f t="shared" si="317"/>
        <v>0.15659232000000006</v>
      </c>
    </row>
    <row r="3380" spans="1:9" x14ac:dyDescent="0.25">
      <c r="A3380">
        <v>168.9</v>
      </c>
      <c r="B3380">
        <v>0.33</v>
      </c>
      <c r="C3380">
        <v>-0.27</v>
      </c>
      <c r="D3380">
        <f t="shared" si="312"/>
        <v>6.0000000000000053E-3</v>
      </c>
      <c r="E3380">
        <f t="shared" si="313"/>
        <v>0.22100000000000003</v>
      </c>
      <c r="F3380" s="24">
        <f t="shared" si="314"/>
        <v>-8.829000000000007E-3</v>
      </c>
      <c r="G3380" s="24">
        <f t="shared" si="315"/>
        <v>0.15897745500000005</v>
      </c>
      <c r="H3380" s="24">
        <f t="shared" si="316"/>
        <v>5.4675000000000001E-3</v>
      </c>
      <c r="I3380" s="24">
        <f t="shared" si="317"/>
        <v>0.15561595500000003</v>
      </c>
    </row>
    <row r="3381" spans="1:9" x14ac:dyDescent="0.25">
      <c r="A3381">
        <v>168.95</v>
      </c>
      <c r="B3381">
        <v>0.316</v>
      </c>
      <c r="C3381">
        <v>-0.24</v>
      </c>
      <c r="D3381">
        <f t="shared" si="312"/>
        <v>2.0000000000000018E-2</v>
      </c>
      <c r="E3381">
        <f t="shared" si="313"/>
        <v>0.23500000000000004</v>
      </c>
      <c r="F3381" s="24">
        <f t="shared" si="314"/>
        <v>-2.9430000000000029E-2</v>
      </c>
      <c r="G3381" s="24">
        <f t="shared" si="315"/>
        <v>0.17975737500000005</v>
      </c>
      <c r="H3381" s="24">
        <f t="shared" si="316"/>
        <v>4.3200000000000001E-3</v>
      </c>
      <c r="I3381" s="24">
        <f t="shared" si="317"/>
        <v>0.154647375</v>
      </c>
    </row>
    <row r="3382" spans="1:9" x14ac:dyDescent="0.25">
      <c r="A3382">
        <v>169</v>
      </c>
      <c r="B3382">
        <v>0.30499999999999999</v>
      </c>
      <c r="C3382">
        <v>-0.19</v>
      </c>
      <c r="D3382">
        <f t="shared" si="312"/>
        <v>3.1000000000000028E-2</v>
      </c>
      <c r="E3382">
        <f t="shared" si="313"/>
        <v>0.24600000000000005</v>
      </c>
      <c r="F3382" s="24">
        <f t="shared" si="314"/>
        <v>-4.5616500000000039E-2</v>
      </c>
      <c r="G3382" s="24">
        <f t="shared" si="315"/>
        <v>0.1969795800000001</v>
      </c>
      <c r="H3382" s="24">
        <f t="shared" si="316"/>
        <v>2.7074999999999998E-3</v>
      </c>
      <c r="I3382" s="24">
        <f t="shared" si="317"/>
        <v>0.15407058000000007</v>
      </c>
    </row>
    <row r="3383" spans="1:9" x14ac:dyDescent="0.25">
      <c r="A3383">
        <v>169.05</v>
      </c>
      <c r="B3383">
        <v>0.29699999999999999</v>
      </c>
      <c r="C3383">
        <v>-0.12</v>
      </c>
      <c r="D3383">
        <f t="shared" si="312"/>
        <v>3.9000000000000035E-2</v>
      </c>
      <c r="E3383">
        <f t="shared" si="313"/>
        <v>0.25400000000000006</v>
      </c>
      <c r="F3383" s="24">
        <f t="shared" si="314"/>
        <v>-5.7388500000000058E-2</v>
      </c>
      <c r="G3383" s="24">
        <f t="shared" si="315"/>
        <v>0.2099995800000001</v>
      </c>
      <c r="H3383" s="24">
        <f t="shared" si="316"/>
        <v>1.08E-3</v>
      </c>
      <c r="I3383" s="24">
        <f t="shared" si="317"/>
        <v>0.15369108000000004</v>
      </c>
    </row>
    <row r="3384" spans="1:9" x14ac:dyDescent="0.25">
      <c r="A3384">
        <v>169.1</v>
      </c>
      <c r="B3384">
        <v>0.29299999999999998</v>
      </c>
      <c r="C3384">
        <v>-0.04</v>
      </c>
      <c r="D3384">
        <f t="shared" si="312"/>
        <v>4.3000000000000038E-2</v>
      </c>
      <c r="E3384">
        <f t="shared" si="313"/>
        <v>0.25800000000000006</v>
      </c>
      <c r="F3384" s="24">
        <f t="shared" si="314"/>
        <v>-6.3274500000000053E-2</v>
      </c>
      <c r="G3384" s="24">
        <f t="shared" si="315"/>
        <v>0.21666582000000006</v>
      </c>
      <c r="H3384" s="24">
        <f t="shared" si="316"/>
        <v>1.2E-4</v>
      </c>
      <c r="I3384" s="24">
        <f t="shared" si="317"/>
        <v>0.15351132000000001</v>
      </c>
    </row>
    <row r="3385" spans="1:9" x14ac:dyDescent="0.25">
      <c r="A3385">
        <v>169.15</v>
      </c>
      <c r="B3385">
        <v>0.29399999999999998</v>
      </c>
      <c r="C3385">
        <v>0.05</v>
      </c>
      <c r="D3385">
        <f t="shared" si="312"/>
        <v>4.2000000000000037E-2</v>
      </c>
      <c r="E3385">
        <f t="shared" si="313"/>
        <v>0.25700000000000006</v>
      </c>
      <c r="F3385" s="24">
        <f t="shared" si="314"/>
        <v>-6.1803000000000052E-2</v>
      </c>
      <c r="G3385" s="24">
        <f t="shared" si="315"/>
        <v>0.21498949500000011</v>
      </c>
      <c r="H3385" s="24">
        <f t="shared" si="316"/>
        <v>1.8750000000000003E-4</v>
      </c>
      <c r="I3385" s="24">
        <f t="shared" si="317"/>
        <v>0.15337399500000007</v>
      </c>
    </row>
    <row r="3386" spans="1:9" x14ac:dyDescent="0.25">
      <c r="A3386">
        <v>169.2</v>
      </c>
      <c r="B3386">
        <v>0.29899999999999999</v>
      </c>
      <c r="C3386">
        <v>0.14000000000000001</v>
      </c>
      <c r="D3386">
        <f t="shared" si="312"/>
        <v>3.7000000000000033E-2</v>
      </c>
      <c r="E3386">
        <f t="shared" si="313"/>
        <v>0.25200000000000006</v>
      </c>
      <c r="F3386" s="24">
        <f t="shared" si="314"/>
        <v>-5.4445500000000049E-2</v>
      </c>
      <c r="G3386" s="24">
        <f t="shared" si="315"/>
        <v>0.20670552000000009</v>
      </c>
      <c r="H3386" s="24">
        <f t="shared" si="316"/>
        <v>1.4700000000000002E-3</v>
      </c>
      <c r="I3386" s="24">
        <f t="shared" si="317"/>
        <v>0.15373002000000005</v>
      </c>
    </row>
    <row r="3387" spans="1:9" x14ac:dyDescent="0.25">
      <c r="A3387">
        <v>169.25</v>
      </c>
      <c r="B3387">
        <v>0.308</v>
      </c>
      <c r="C3387">
        <v>0.21</v>
      </c>
      <c r="D3387">
        <f t="shared" si="312"/>
        <v>2.8000000000000025E-2</v>
      </c>
      <c r="E3387">
        <f t="shared" si="313"/>
        <v>0.24300000000000005</v>
      </c>
      <c r="F3387" s="24">
        <f t="shared" si="314"/>
        <v>-4.120200000000003E-2</v>
      </c>
      <c r="G3387" s="24">
        <f t="shared" si="315"/>
        <v>0.19220449500000009</v>
      </c>
      <c r="H3387" s="24">
        <f t="shared" si="316"/>
        <v>3.3074999999999992E-3</v>
      </c>
      <c r="I3387" s="24">
        <f t="shared" si="317"/>
        <v>0.15430999500000006</v>
      </c>
    </row>
    <row r="3388" spans="1:9" x14ac:dyDescent="0.25">
      <c r="A3388">
        <v>169.3</v>
      </c>
      <c r="B3388">
        <v>0.31900000000000001</v>
      </c>
      <c r="C3388">
        <v>0.25</v>
      </c>
      <c r="D3388">
        <f t="shared" si="312"/>
        <v>1.7000000000000015E-2</v>
      </c>
      <c r="E3388">
        <f t="shared" si="313"/>
        <v>0.23200000000000004</v>
      </c>
      <c r="F3388" s="24">
        <f t="shared" si="314"/>
        <v>-2.5015500000000024E-2</v>
      </c>
      <c r="G3388" s="24">
        <f t="shared" si="315"/>
        <v>0.17519712000000004</v>
      </c>
      <c r="H3388" s="24">
        <f t="shared" si="316"/>
        <v>4.6874999999999998E-3</v>
      </c>
      <c r="I3388" s="24">
        <f t="shared" si="317"/>
        <v>0.15486912000000003</v>
      </c>
    </row>
    <row r="3389" spans="1:9" x14ac:dyDescent="0.25">
      <c r="A3389">
        <v>169.35</v>
      </c>
      <c r="B3389">
        <v>0.33300000000000002</v>
      </c>
      <c r="C3389">
        <v>0.27</v>
      </c>
      <c r="D3389">
        <f t="shared" si="312"/>
        <v>3.0000000000000027E-3</v>
      </c>
      <c r="E3389">
        <f t="shared" si="313"/>
        <v>0.21800000000000003</v>
      </c>
      <c r="F3389" s="24">
        <f t="shared" si="314"/>
        <v>-4.4145000000000035E-3</v>
      </c>
      <c r="G3389" s="24">
        <f t="shared" si="315"/>
        <v>0.15469062000000003</v>
      </c>
      <c r="H3389" s="24">
        <f t="shared" si="316"/>
        <v>5.4675000000000001E-3</v>
      </c>
      <c r="I3389" s="24">
        <f t="shared" si="317"/>
        <v>0.15574362000000003</v>
      </c>
    </row>
    <row r="3390" spans="1:9" x14ac:dyDescent="0.25">
      <c r="A3390">
        <v>169.4</v>
      </c>
      <c r="B3390">
        <v>0.34699999999999998</v>
      </c>
      <c r="C3390">
        <v>0.26</v>
      </c>
      <c r="D3390">
        <f t="shared" si="312"/>
        <v>-1.0999999999999954E-2</v>
      </c>
      <c r="E3390">
        <f t="shared" si="313"/>
        <v>0.20400000000000007</v>
      </c>
      <c r="F3390" s="24">
        <f t="shared" si="314"/>
        <v>1.6186499999999934E-2</v>
      </c>
      <c r="G3390" s="24">
        <f t="shared" si="315"/>
        <v>0.13546008000000009</v>
      </c>
      <c r="H3390" s="24">
        <f t="shared" si="316"/>
        <v>5.0700000000000007E-3</v>
      </c>
      <c r="I3390" s="24">
        <f t="shared" si="317"/>
        <v>0.15671658000000002</v>
      </c>
    </row>
    <row r="3391" spans="1:9" x14ac:dyDescent="0.25">
      <c r="A3391">
        <v>169.45</v>
      </c>
      <c r="B3391">
        <v>0.35899999999999999</v>
      </c>
      <c r="C3391">
        <v>0.22</v>
      </c>
      <c r="D3391">
        <f t="shared" si="312"/>
        <v>-2.2999999999999965E-2</v>
      </c>
      <c r="E3391">
        <f t="shared" si="313"/>
        <v>0.19200000000000006</v>
      </c>
      <c r="F3391" s="24">
        <f t="shared" si="314"/>
        <v>3.3844499999999951E-2</v>
      </c>
      <c r="G3391" s="24">
        <f t="shared" si="315"/>
        <v>0.11999232000000007</v>
      </c>
      <c r="H3391" s="24">
        <f t="shared" si="316"/>
        <v>3.6299999999999995E-3</v>
      </c>
      <c r="I3391" s="24">
        <f t="shared" si="317"/>
        <v>0.15746682000000001</v>
      </c>
    </row>
    <row r="3392" spans="1:9" x14ac:dyDescent="0.25">
      <c r="A3392">
        <v>169.5</v>
      </c>
      <c r="B3392">
        <v>0.36899999999999999</v>
      </c>
      <c r="C3392">
        <v>0.16</v>
      </c>
      <c r="D3392">
        <f t="shared" si="312"/>
        <v>-3.2999999999999974E-2</v>
      </c>
      <c r="E3392">
        <f t="shared" si="313"/>
        <v>0.18200000000000005</v>
      </c>
      <c r="F3392" s="24">
        <f t="shared" si="314"/>
        <v>4.8559499999999964E-2</v>
      </c>
      <c r="G3392" s="24">
        <f t="shared" si="315"/>
        <v>0.10781862000000007</v>
      </c>
      <c r="H3392" s="24">
        <f t="shared" si="316"/>
        <v>1.92E-3</v>
      </c>
      <c r="I3392" s="24">
        <f t="shared" si="317"/>
        <v>0.15829812000000004</v>
      </c>
    </row>
    <row r="3393" spans="1:9" x14ac:dyDescent="0.25">
      <c r="A3393">
        <v>169.55</v>
      </c>
      <c r="B3393">
        <v>0.375</v>
      </c>
      <c r="C3393">
        <v>0.09</v>
      </c>
      <c r="D3393">
        <f t="shared" si="312"/>
        <v>-3.8999999999999979E-2</v>
      </c>
      <c r="E3393">
        <f t="shared" si="313"/>
        <v>0.17600000000000005</v>
      </c>
      <c r="F3393" s="24">
        <f t="shared" si="314"/>
        <v>5.7388499999999967E-2</v>
      </c>
      <c r="G3393" s="24">
        <f t="shared" si="315"/>
        <v>0.10082688000000005</v>
      </c>
      <c r="H3393" s="24">
        <f t="shared" si="316"/>
        <v>6.0749999999999997E-4</v>
      </c>
      <c r="I3393" s="24">
        <f t="shared" si="317"/>
        <v>0.15882288000000003</v>
      </c>
    </row>
    <row r="3394" spans="1:9" x14ac:dyDescent="0.25">
      <c r="A3394">
        <v>169.6</v>
      </c>
      <c r="B3394">
        <v>0.377</v>
      </c>
      <c r="C3394" s="25">
        <v>-8.1300000000000003E-4</v>
      </c>
      <c r="D3394">
        <f t="shared" si="312"/>
        <v>-4.0999999999999981E-2</v>
      </c>
      <c r="E3394">
        <f t="shared" si="313"/>
        <v>0.17400000000000004</v>
      </c>
      <c r="F3394" s="24">
        <f t="shared" si="314"/>
        <v>6.0331499999999968E-2</v>
      </c>
      <c r="G3394" s="24">
        <f t="shared" si="315"/>
        <v>9.8548380000000046E-2</v>
      </c>
      <c r="H3394" s="24">
        <f t="shared" si="316"/>
        <v>4.9572675000000009E-8</v>
      </c>
      <c r="I3394" s="24">
        <f t="shared" si="317"/>
        <v>0.15887992957267502</v>
      </c>
    </row>
    <row r="3395" spans="1:9" x14ac:dyDescent="0.25">
      <c r="A3395">
        <v>169.65</v>
      </c>
      <c r="B3395">
        <v>0.375</v>
      </c>
      <c r="C3395">
        <v>-0.09</v>
      </c>
      <c r="D3395">
        <f t="shared" ref="D3395:D3458" si="318">springEq - B3395</f>
        <v>-3.8999999999999979E-2</v>
      </c>
      <c r="E3395">
        <f t="shared" ref="E3395:E3458" si="319">springNs - B3395</f>
        <v>0.17600000000000005</v>
      </c>
      <c r="F3395" s="24">
        <f t="shared" ref="F3395:F3458" si="320">D3395*massPrev*gravity</f>
        <v>5.7388499999999967E-2</v>
      </c>
      <c r="G3395" s="24">
        <f t="shared" ref="G3395:G3458" si="321">POWER(E3395,2)*0.5*springConst</f>
        <v>0.10082688000000005</v>
      </c>
      <c r="H3395" s="24">
        <f t="shared" ref="H3395:H3458" si="322">POWER(C3395,2)*0.5*massPrev</f>
        <v>6.0749999999999997E-4</v>
      </c>
      <c r="I3395" s="24">
        <f t="shared" si="317"/>
        <v>0.15882288000000003</v>
      </c>
    </row>
    <row r="3396" spans="1:9" x14ac:dyDescent="0.25">
      <c r="A3396">
        <v>169.7</v>
      </c>
      <c r="B3396">
        <v>0.36899999999999999</v>
      </c>
      <c r="C3396">
        <v>-0.17</v>
      </c>
      <c r="D3396">
        <f t="shared" si="318"/>
        <v>-3.2999999999999974E-2</v>
      </c>
      <c r="E3396">
        <f t="shared" si="319"/>
        <v>0.18200000000000005</v>
      </c>
      <c r="F3396" s="24">
        <f t="shared" si="320"/>
        <v>4.8559499999999964E-2</v>
      </c>
      <c r="G3396" s="24">
        <f t="shared" si="321"/>
        <v>0.10781862000000007</v>
      </c>
      <c r="H3396" s="24">
        <f t="shared" si="322"/>
        <v>2.1675000000000002E-3</v>
      </c>
      <c r="I3396" s="24">
        <f t="shared" ref="I3396:I3459" si="323">F3396+G3396+H3396</f>
        <v>0.15854562000000003</v>
      </c>
    </row>
    <row r="3397" spans="1:9" x14ac:dyDescent="0.25">
      <c r="A3397">
        <v>169.75</v>
      </c>
      <c r="B3397">
        <v>0.35799999999999998</v>
      </c>
      <c r="C3397">
        <v>-0.22</v>
      </c>
      <c r="D3397">
        <f t="shared" si="318"/>
        <v>-2.1999999999999964E-2</v>
      </c>
      <c r="E3397">
        <f t="shared" si="319"/>
        <v>0.19300000000000006</v>
      </c>
      <c r="F3397" s="24">
        <f t="shared" si="320"/>
        <v>3.2372999999999943E-2</v>
      </c>
      <c r="G3397" s="24">
        <f t="shared" si="321"/>
        <v>0.12124549500000008</v>
      </c>
      <c r="H3397" s="24">
        <f t="shared" si="322"/>
        <v>3.6299999999999995E-3</v>
      </c>
      <c r="I3397" s="24">
        <f t="shared" si="323"/>
        <v>0.15724849500000002</v>
      </c>
    </row>
    <row r="3398" spans="1:9" x14ac:dyDescent="0.25">
      <c r="A3398">
        <v>169.8</v>
      </c>
      <c r="B3398">
        <v>0.34599999999999997</v>
      </c>
      <c r="C3398">
        <v>-0.26</v>
      </c>
      <c r="D3398">
        <f t="shared" si="318"/>
        <v>-9.9999999999999534E-3</v>
      </c>
      <c r="E3398">
        <f t="shared" si="319"/>
        <v>0.20500000000000007</v>
      </c>
      <c r="F3398" s="24">
        <f t="shared" si="320"/>
        <v>1.4714999999999931E-2</v>
      </c>
      <c r="G3398" s="24">
        <f t="shared" si="321"/>
        <v>0.13679137500000008</v>
      </c>
      <c r="H3398" s="24">
        <f t="shared" si="322"/>
        <v>5.0700000000000007E-3</v>
      </c>
      <c r="I3398" s="24">
        <f t="shared" si="323"/>
        <v>0.15657637499999999</v>
      </c>
    </row>
    <row r="3399" spans="1:9" x14ac:dyDescent="0.25">
      <c r="A3399">
        <v>169.85</v>
      </c>
      <c r="B3399">
        <v>0.33300000000000002</v>
      </c>
      <c r="C3399">
        <v>-0.27</v>
      </c>
      <c r="D3399">
        <f t="shared" si="318"/>
        <v>3.0000000000000027E-3</v>
      </c>
      <c r="E3399">
        <f t="shared" si="319"/>
        <v>0.21800000000000003</v>
      </c>
      <c r="F3399" s="24">
        <f t="shared" si="320"/>
        <v>-4.4145000000000035E-3</v>
      </c>
      <c r="G3399" s="24">
        <f t="shared" si="321"/>
        <v>0.15469062000000003</v>
      </c>
      <c r="H3399" s="24">
        <f t="shared" si="322"/>
        <v>5.4675000000000001E-3</v>
      </c>
      <c r="I3399" s="24">
        <f t="shared" si="323"/>
        <v>0.15574362000000003</v>
      </c>
    </row>
    <row r="3400" spans="1:9" x14ac:dyDescent="0.25">
      <c r="A3400">
        <v>169.9</v>
      </c>
      <c r="B3400">
        <v>0.31900000000000001</v>
      </c>
      <c r="C3400">
        <v>-0.25</v>
      </c>
      <c r="D3400">
        <f t="shared" si="318"/>
        <v>1.7000000000000015E-2</v>
      </c>
      <c r="E3400">
        <f t="shared" si="319"/>
        <v>0.23200000000000004</v>
      </c>
      <c r="F3400" s="24">
        <f t="shared" si="320"/>
        <v>-2.5015500000000024E-2</v>
      </c>
      <c r="G3400" s="24">
        <f t="shared" si="321"/>
        <v>0.17519712000000004</v>
      </c>
      <c r="H3400" s="24">
        <f t="shared" si="322"/>
        <v>4.6874999999999998E-3</v>
      </c>
      <c r="I3400" s="24">
        <f t="shared" si="323"/>
        <v>0.15486912000000003</v>
      </c>
    </row>
    <row r="3401" spans="1:9" x14ac:dyDescent="0.25">
      <c r="A3401">
        <v>169.95</v>
      </c>
      <c r="B3401">
        <v>0.307</v>
      </c>
      <c r="C3401">
        <v>-0.2</v>
      </c>
      <c r="D3401">
        <f t="shared" si="318"/>
        <v>2.9000000000000026E-2</v>
      </c>
      <c r="E3401">
        <f t="shared" si="319"/>
        <v>0.24400000000000005</v>
      </c>
      <c r="F3401" s="24">
        <f t="shared" si="320"/>
        <v>-4.2673500000000045E-2</v>
      </c>
      <c r="G3401" s="24">
        <f t="shared" si="321"/>
        <v>0.19378968000000008</v>
      </c>
      <c r="H3401" s="24">
        <f t="shared" si="322"/>
        <v>3.0000000000000005E-3</v>
      </c>
      <c r="I3401" s="24">
        <f t="shared" si="323"/>
        <v>0.15411618000000005</v>
      </c>
    </row>
    <row r="3402" spans="1:9" x14ac:dyDescent="0.25">
      <c r="A3402">
        <v>170</v>
      </c>
      <c r="B3402">
        <v>0.29899999999999999</v>
      </c>
      <c r="C3402">
        <v>-0.13</v>
      </c>
      <c r="D3402">
        <f t="shared" si="318"/>
        <v>3.7000000000000033E-2</v>
      </c>
      <c r="E3402">
        <f t="shared" si="319"/>
        <v>0.25200000000000006</v>
      </c>
      <c r="F3402" s="24">
        <f t="shared" si="320"/>
        <v>-5.4445500000000049E-2</v>
      </c>
      <c r="G3402" s="24">
        <f t="shared" si="321"/>
        <v>0.20670552000000009</v>
      </c>
      <c r="H3402" s="24">
        <f t="shared" si="322"/>
        <v>1.2675000000000002E-3</v>
      </c>
      <c r="I3402" s="24">
        <f t="shared" si="323"/>
        <v>0.15352752000000006</v>
      </c>
    </row>
    <row r="3403" spans="1:9" x14ac:dyDescent="0.25">
      <c r="A3403">
        <v>170.05</v>
      </c>
      <c r="B3403">
        <v>0.29399999999999998</v>
      </c>
      <c r="C3403">
        <v>-0.05</v>
      </c>
      <c r="D3403">
        <f t="shared" si="318"/>
        <v>4.2000000000000037E-2</v>
      </c>
      <c r="E3403">
        <f t="shared" si="319"/>
        <v>0.25700000000000006</v>
      </c>
      <c r="F3403" s="24">
        <f t="shared" si="320"/>
        <v>-6.1803000000000052E-2</v>
      </c>
      <c r="G3403" s="24">
        <f t="shared" si="321"/>
        <v>0.21498949500000011</v>
      </c>
      <c r="H3403" s="24">
        <f t="shared" si="322"/>
        <v>1.8750000000000003E-4</v>
      </c>
      <c r="I3403" s="24">
        <f t="shared" si="323"/>
        <v>0.15337399500000007</v>
      </c>
    </row>
    <row r="3404" spans="1:9" x14ac:dyDescent="0.25">
      <c r="A3404">
        <v>170.1</v>
      </c>
      <c r="B3404">
        <v>0.29399999999999998</v>
      </c>
      <c r="C3404">
        <v>0.04</v>
      </c>
      <c r="D3404">
        <f t="shared" si="318"/>
        <v>4.2000000000000037E-2</v>
      </c>
      <c r="E3404">
        <f t="shared" si="319"/>
        <v>0.25700000000000006</v>
      </c>
      <c r="F3404" s="24">
        <f t="shared" si="320"/>
        <v>-6.1803000000000052E-2</v>
      </c>
      <c r="G3404" s="24">
        <f t="shared" si="321"/>
        <v>0.21498949500000011</v>
      </c>
      <c r="H3404" s="24">
        <f t="shared" si="322"/>
        <v>1.2E-4</v>
      </c>
      <c r="I3404" s="24">
        <f t="shared" si="323"/>
        <v>0.15330649500000007</v>
      </c>
    </row>
    <row r="3405" spans="1:9" x14ac:dyDescent="0.25">
      <c r="A3405">
        <v>170.15</v>
      </c>
      <c r="B3405">
        <v>0.29799999999999999</v>
      </c>
      <c r="C3405">
        <v>0.12</v>
      </c>
      <c r="D3405">
        <f t="shared" si="318"/>
        <v>3.8000000000000034E-2</v>
      </c>
      <c r="E3405">
        <f t="shared" si="319"/>
        <v>0.25300000000000006</v>
      </c>
      <c r="F3405" s="24">
        <f t="shared" si="320"/>
        <v>-5.591700000000005E-2</v>
      </c>
      <c r="G3405" s="24">
        <f t="shared" si="321"/>
        <v>0.20834929500000007</v>
      </c>
      <c r="H3405" s="24">
        <f t="shared" si="322"/>
        <v>1.08E-3</v>
      </c>
      <c r="I3405" s="24">
        <f t="shared" si="323"/>
        <v>0.15351229500000002</v>
      </c>
    </row>
    <row r="3406" spans="1:9" x14ac:dyDescent="0.25">
      <c r="A3406">
        <v>170.2</v>
      </c>
      <c r="B3406">
        <v>0.30599999999999999</v>
      </c>
      <c r="C3406">
        <v>0.19</v>
      </c>
      <c r="D3406">
        <f t="shared" si="318"/>
        <v>3.0000000000000027E-2</v>
      </c>
      <c r="E3406">
        <f t="shared" si="319"/>
        <v>0.24500000000000005</v>
      </c>
      <c r="F3406" s="24">
        <f t="shared" si="320"/>
        <v>-4.4145000000000038E-2</v>
      </c>
      <c r="G3406" s="24">
        <f t="shared" si="321"/>
        <v>0.19538137500000008</v>
      </c>
      <c r="H3406" s="24">
        <f t="shared" si="322"/>
        <v>2.7074999999999998E-3</v>
      </c>
      <c r="I3406" s="24">
        <f t="shared" si="323"/>
        <v>0.15394387500000004</v>
      </c>
    </row>
    <row r="3407" spans="1:9" x14ac:dyDescent="0.25">
      <c r="A3407">
        <v>170.25</v>
      </c>
      <c r="B3407">
        <v>0.317</v>
      </c>
      <c r="C3407">
        <v>0.24</v>
      </c>
      <c r="D3407">
        <f t="shared" si="318"/>
        <v>1.9000000000000017E-2</v>
      </c>
      <c r="E3407">
        <f t="shared" si="319"/>
        <v>0.23400000000000004</v>
      </c>
      <c r="F3407" s="24">
        <f t="shared" si="320"/>
        <v>-2.7958500000000025E-2</v>
      </c>
      <c r="G3407" s="24">
        <f t="shared" si="321"/>
        <v>0.17823078000000006</v>
      </c>
      <c r="H3407" s="24">
        <f t="shared" si="322"/>
        <v>4.3200000000000001E-3</v>
      </c>
      <c r="I3407" s="24">
        <f t="shared" si="323"/>
        <v>0.15459228000000003</v>
      </c>
    </row>
    <row r="3408" spans="1:9" x14ac:dyDescent="0.25">
      <c r="A3408">
        <v>170.3</v>
      </c>
      <c r="B3408">
        <v>0.33</v>
      </c>
      <c r="C3408">
        <v>0.26</v>
      </c>
      <c r="D3408">
        <f t="shared" si="318"/>
        <v>6.0000000000000053E-3</v>
      </c>
      <c r="E3408">
        <f t="shared" si="319"/>
        <v>0.22100000000000003</v>
      </c>
      <c r="F3408" s="24">
        <f t="shared" si="320"/>
        <v>-8.829000000000007E-3</v>
      </c>
      <c r="G3408" s="24">
        <f t="shared" si="321"/>
        <v>0.15897745500000005</v>
      </c>
      <c r="H3408" s="24">
        <f t="shared" si="322"/>
        <v>5.0700000000000007E-3</v>
      </c>
      <c r="I3408" s="24">
        <f t="shared" si="323"/>
        <v>0.15521845500000003</v>
      </c>
    </row>
    <row r="3409" spans="1:9" x14ac:dyDescent="0.25">
      <c r="A3409">
        <v>170.35</v>
      </c>
      <c r="B3409">
        <v>0.34399999999999997</v>
      </c>
      <c r="C3409">
        <v>0.27</v>
      </c>
      <c r="D3409">
        <f t="shared" si="318"/>
        <v>-7.9999999999999516E-3</v>
      </c>
      <c r="E3409">
        <f t="shared" si="319"/>
        <v>0.20700000000000007</v>
      </c>
      <c r="F3409" s="24">
        <f t="shared" si="320"/>
        <v>1.177199999999993E-2</v>
      </c>
      <c r="G3409" s="24">
        <f t="shared" si="321"/>
        <v>0.13947349500000011</v>
      </c>
      <c r="H3409" s="24">
        <f t="shared" si="322"/>
        <v>5.4675000000000001E-3</v>
      </c>
      <c r="I3409" s="24">
        <f t="shared" si="323"/>
        <v>0.15671299500000002</v>
      </c>
    </row>
    <row r="3410" spans="1:9" x14ac:dyDescent="0.25">
      <c r="A3410">
        <v>170.4</v>
      </c>
      <c r="B3410">
        <v>0.35599999999999998</v>
      </c>
      <c r="C3410">
        <v>0.23</v>
      </c>
      <c r="D3410">
        <f t="shared" si="318"/>
        <v>-1.9999999999999962E-2</v>
      </c>
      <c r="E3410">
        <f t="shared" si="319"/>
        <v>0.19500000000000006</v>
      </c>
      <c r="F3410" s="24">
        <f t="shared" si="320"/>
        <v>2.9429999999999946E-2</v>
      </c>
      <c r="G3410" s="24">
        <f t="shared" si="321"/>
        <v>0.12377137500000007</v>
      </c>
      <c r="H3410" s="24">
        <f t="shared" si="322"/>
        <v>3.9674999999999997E-3</v>
      </c>
      <c r="I3410" s="24">
        <f t="shared" si="323"/>
        <v>0.15716887500000004</v>
      </c>
    </row>
    <row r="3411" spans="1:9" x14ac:dyDescent="0.25">
      <c r="A3411">
        <v>170.45</v>
      </c>
      <c r="B3411">
        <v>0.36699999999999999</v>
      </c>
      <c r="C3411">
        <v>0.18</v>
      </c>
      <c r="D3411">
        <f t="shared" si="318"/>
        <v>-3.0999999999999972E-2</v>
      </c>
      <c r="E3411">
        <f t="shared" si="319"/>
        <v>0.18400000000000005</v>
      </c>
      <c r="F3411" s="24">
        <f t="shared" si="320"/>
        <v>4.5616499999999956E-2</v>
      </c>
      <c r="G3411" s="24">
        <f t="shared" si="321"/>
        <v>0.11020128000000005</v>
      </c>
      <c r="H3411" s="24">
        <f t="shared" si="322"/>
        <v>2.4299999999999999E-3</v>
      </c>
      <c r="I3411" s="24">
        <f t="shared" si="323"/>
        <v>0.15824778</v>
      </c>
    </row>
    <row r="3412" spans="1:9" x14ac:dyDescent="0.25">
      <c r="A3412">
        <v>170.5</v>
      </c>
      <c r="B3412">
        <v>0.374</v>
      </c>
      <c r="C3412">
        <v>0.1</v>
      </c>
      <c r="D3412">
        <f t="shared" si="318"/>
        <v>-3.7999999999999978E-2</v>
      </c>
      <c r="E3412">
        <f t="shared" si="319"/>
        <v>0.17700000000000005</v>
      </c>
      <c r="F3412" s="24">
        <f t="shared" si="320"/>
        <v>5.5916999999999974E-2</v>
      </c>
      <c r="G3412" s="24">
        <f t="shared" si="321"/>
        <v>0.10197589500000005</v>
      </c>
      <c r="H3412" s="24">
        <f t="shared" si="322"/>
        <v>7.5000000000000012E-4</v>
      </c>
      <c r="I3412" s="24">
        <f t="shared" si="323"/>
        <v>0.15864289500000003</v>
      </c>
    </row>
    <row r="3413" spans="1:9" x14ac:dyDescent="0.25">
      <c r="A3413">
        <v>170.55</v>
      </c>
      <c r="B3413">
        <v>0.377</v>
      </c>
      <c r="C3413">
        <v>0.02</v>
      </c>
      <c r="D3413">
        <f t="shared" si="318"/>
        <v>-4.0999999999999981E-2</v>
      </c>
      <c r="E3413">
        <f t="shared" si="319"/>
        <v>0.17400000000000004</v>
      </c>
      <c r="F3413" s="24">
        <f t="shared" si="320"/>
        <v>6.0331499999999968E-2</v>
      </c>
      <c r="G3413" s="24">
        <f t="shared" si="321"/>
        <v>9.8548380000000046E-2</v>
      </c>
      <c r="H3413" s="24">
        <f t="shared" si="322"/>
        <v>3.0000000000000001E-5</v>
      </c>
      <c r="I3413" s="24">
        <f t="shared" si="323"/>
        <v>0.15890988000000003</v>
      </c>
    </row>
    <row r="3414" spans="1:9" x14ac:dyDescent="0.25">
      <c r="A3414">
        <v>170.6</v>
      </c>
      <c r="B3414">
        <v>0.376</v>
      </c>
      <c r="C3414">
        <v>-0.08</v>
      </c>
      <c r="D3414">
        <f t="shared" si="318"/>
        <v>-3.999999999999998E-2</v>
      </c>
      <c r="E3414">
        <f t="shared" si="319"/>
        <v>0.17500000000000004</v>
      </c>
      <c r="F3414" s="24">
        <f t="shared" si="320"/>
        <v>5.8859999999999968E-2</v>
      </c>
      <c r="G3414" s="24">
        <f t="shared" si="321"/>
        <v>9.9684375000000047E-2</v>
      </c>
      <c r="H3414" s="24">
        <f t="shared" si="322"/>
        <v>4.8000000000000001E-4</v>
      </c>
      <c r="I3414" s="24">
        <f t="shared" si="323"/>
        <v>0.15902437500000002</v>
      </c>
    </row>
    <row r="3415" spans="1:9" x14ac:dyDescent="0.25">
      <c r="A3415">
        <v>170.65</v>
      </c>
      <c r="B3415">
        <v>0.37</v>
      </c>
      <c r="C3415">
        <v>-0.15</v>
      </c>
      <c r="D3415">
        <f t="shared" si="318"/>
        <v>-3.3999999999999975E-2</v>
      </c>
      <c r="E3415">
        <f t="shared" si="319"/>
        <v>0.18100000000000005</v>
      </c>
      <c r="F3415" s="24">
        <f t="shared" si="320"/>
        <v>5.0030999999999964E-2</v>
      </c>
      <c r="G3415" s="24">
        <f t="shared" si="321"/>
        <v>0.10663705500000006</v>
      </c>
      <c r="H3415" s="24">
        <f t="shared" si="322"/>
        <v>1.6875E-3</v>
      </c>
      <c r="I3415" s="24">
        <f t="shared" si="323"/>
        <v>0.15835555500000004</v>
      </c>
    </row>
    <row r="3416" spans="1:9" x14ac:dyDescent="0.25">
      <c r="A3416">
        <v>170.7</v>
      </c>
      <c r="B3416">
        <v>0.36</v>
      </c>
      <c r="C3416">
        <v>-0.21</v>
      </c>
      <c r="D3416">
        <f t="shared" si="318"/>
        <v>-2.3999999999999966E-2</v>
      </c>
      <c r="E3416">
        <f t="shared" si="319"/>
        <v>0.19100000000000006</v>
      </c>
      <c r="F3416" s="24">
        <f t="shared" si="320"/>
        <v>3.5315999999999952E-2</v>
      </c>
      <c r="G3416" s="24">
        <f t="shared" si="321"/>
        <v>0.11874565500000006</v>
      </c>
      <c r="H3416" s="24">
        <f t="shared" si="322"/>
        <v>3.3074999999999992E-3</v>
      </c>
      <c r="I3416" s="24">
        <f t="shared" si="323"/>
        <v>0.15736915500000001</v>
      </c>
    </row>
    <row r="3417" spans="1:9" x14ac:dyDescent="0.25">
      <c r="A3417">
        <v>170.75</v>
      </c>
      <c r="B3417">
        <v>0.34799999999999998</v>
      </c>
      <c r="C3417">
        <v>-0.25</v>
      </c>
      <c r="D3417">
        <f t="shared" si="318"/>
        <v>-1.1999999999999955E-2</v>
      </c>
      <c r="E3417">
        <f t="shared" si="319"/>
        <v>0.20300000000000007</v>
      </c>
      <c r="F3417" s="24">
        <f t="shared" si="320"/>
        <v>1.7657999999999934E-2</v>
      </c>
      <c r="G3417" s="24">
        <f t="shared" si="321"/>
        <v>0.1341352950000001</v>
      </c>
      <c r="H3417" s="24">
        <f t="shared" si="322"/>
        <v>4.6874999999999998E-3</v>
      </c>
      <c r="I3417" s="24">
        <f t="shared" si="323"/>
        <v>0.15648079500000003</v>
      </c>
    </row>
    <row r="3418" spans="1:9" x14ac:dyDescent="0.25">
      <c r="A3418">
        <v>170.8</v>
      </c>
      <c r="B3418">
        <v>0.33500000000000002</v>
      </c>
      <c r="C3418">
        <v>-0.27</v>
      </c>
      <c r="D3418">
        <f t="shared" si="318"/>
        <v>1.0000000000000009E-3</v>
      </c>
      <c r="E3418">
        <f t="shared" si="319"/>
        <v>0.21600000000000003</v>
      </c>
      <c r="F3418" s="24">
        <f t="shared" si="320"/>
        <v>-1.4715000000000012E-3</v>
      </c>
      <c r="G3418" s="24">
        <f t="shared" si="321"/>
        <v>0.15186528000000002</v>
      </c>
      <c r="H3418" s="24">
        <f t="shared" si="322"/>
        <v>5.4675000000000001E-3</v>
      </c>
      <c r="I3418" s="24">
        <f t="shared" si="323"/>
        <v>0.15586127999999999</v>
      </c>
    </row>
    <row r="3419" spans="1:9" x14ac:dyDescent="0.25">
      <c r="A3419">
        <v>170.85</v>
      </c>
      <c r="B3419">
        <v>0.32200000000000001</v>
      </c>
      <c r="C3419">
        <v>-0.25</v>
      </c>
      <c r="D3419">
        <f t="shared" si="318"/>
        <v>1.4000000000000012E-2</v>
      </c>
      <c r="E3419">
        <f t="shared" si="319"/>
        <v>0.22900000000000004</v>
      </c>
      <c r="F3419" s="24">
        <f t="shared" si="320"/>
        <v>-2.0601000000000015E-2</v>
      </c>
      <c r="G3419" s="24">
        <f t="shared" si="321"/>
        <v>0.17069545500000005</v>
      </c>
      <c r="H3419" s="24">
        <f t="shared" si="322"/>
        <v>4.6874999999999998E-3</v>
      </c>
      <c r="I3419" s="24">
        <f t="shared" si="323"/>
        <v>0.15478195500000005</v>
      </c>
    </row>
    <row r="3420" spans="1:9" x14ac:dyDescent="0.25">
      <c r="A3420">
        <v>170.9</v>
      </c>
      <c r="B3420">
        <v>0.31</v>
      </c>
      <c r="C3420">
        <v>-0.21</v>
      </c>
      <c r="D3420">
        <f t="shared" si="318"/>
        <v>2.6000000000000023E-2</v>
      </c>
      <c r="E3420">
        <f t="shared" si="319"/>
        <v>0.24100000000000005</v>
      </c>
      <c r="F3420" s="24">
        <f t="shared" si="320"/>
        <v>-3.8259000000000036E-2</v>
      </c>
      <c r="G3420" s="24">
        <f t="shared" si="321"/>
        <v>0.18905365500000007</v>
      </c>
      <c r="H3420" s="24">
        <f t="shared" si="322"/>
        <v>3.3074999999999992E-3</v>
      </c>
      <c r="I3420" s="24">
        <f t="shared" si="323"/>
        <v>0.15410215500000002</v>
      </c>
    </row>
    <row r="3421" spans="1:9" x14ac:dyDescent="0.25">
      <c r="A3421">
        <v>170.95</v>
      </c>
      <c r="B3421">
        <v>0.3</v>
      </c>
      <c r="C3421">
        <v>-0.15</v>
      </c>
      <c r="D3421">
        <f t="shared" si="318"/>
        <v>3.6000000000000032E-2</v>
      </c>
      <c r="E3421">
        <f t="shared" si="319"/>
        <v>0.25100000000000006</v>
      </c>
      <c r="F3421" s="24">
        <f t="shared" si="320"/>
        <v>-5.2974000000000049E-2</v>
      </c>
      <c r="G3421" s="24">
        <f t="shared" si="321"/>
        <v>0.20506825500000009</v>
      </c>
      <c r="H3421" s="24">
        <f t="shared" si="322"/>
        <v>1.6875E-3</v>
      </c>
      <c r="I3421" s="24">
        <f t="shared" si="323"/>
        <v>0.15378175500000005</v>
      </c>
    </row>
    <row r="3422" spans="1:9" x14ac:dyDescent="0.25">
      <c r="A3422">
        <v>171</v>
      </c>
      <c r="B3422">
        <v>0.29499999999999998</v>
      </c>
      <c r="C3422">
        <v>-7.0000000000000007E-2</v>
      </c>
      <c r="D3422">
        <f t="shared" si="318"/>
        <v>4.1000000000000036E-2</v>
      </c>
      <c r="E3422">
        <f t="shared" si="319"/>
        <v>0.25600000000000006</v>
      </c>
      <c r="F3422" s="24">
        <f t="shared" si="320"/>
        <v>-6.0331500000000052E-2</v>
      </c>
      <c r="G3422" s="24">
        <f t="shared" si="321"/>
        <v>0.21331968000000007</v>
      </c>
      <c r="H3422" s="24">
        <f t="shared" si="322"/>
        <v>3.6750000000000004E-4</v>
      </c>
      <c r="I3422" s="24">
        <f t="shared" si="323"/>
        <v>0.15335568000000002</v>
      </c>
    </row>
    <row r="3423" spans="1:9" x14ac:dyDescent="0.25">
      <c r="A3423">
        <v>171.05</v>
      </c>
      <c r="B3423">
        <v>0.29299999999999998</v>
      </c>
      <c r="C3423">
        <v>0.01</v>
      </c>
      <c r="D3423">
        <f t="shared" si="318"/>
        <v>4.3000000000000038E-2</v>
      </c>
      <c r="E3423">
        <f t="shared" si="319"/>
        <v>0.25800000000000006</v>
      </c>
      <c r="F3423" s="24">
        <f t="shared" si="320"/>
        <v>-6.3274500000000053E-2</v>
      </c>
      <c r="G3423" s="24">
        <f t="shared" si="321"/>
        <v>0.21666582000000006</v>
      </c>
      <c r="H3423" s="24">
        <f t="shared" si="322"/>
        <v>7.5000000000000002E-6</v>
      </c>
      <c r="I3423" s="24">
        <f t="shared" si="323"/>
        <v>0.15339881999999999</v>
      </c>
    </row>
    <row r="3424" spans="1:9" x14ac:dyDescent="0.25">
      <c r="A3424">
        <v>171.1</v>
      </c>
      <c r="B3424">
        <v>0.29699999999999999</v>
      </c>
      <c r="C3424">
        <v>0.1</v>
      </c>
      <c r="D3424">
        <f t="shared" si="318"/>
        <v>3.9000000000000035E-2</v>
      </c>
      <c r="E3424">
        <f t="shared" si="319"/>
        <v>0.25400000000000006</v>
      </c>
      <c r="F3424" s="24">
        <f t="shared" si="320"/>
        <v>-5.7388500000000058E-2</v>
      </c>
      <c r="G3424" s="24">
        <f t="shared" si="321"/>
        <v>0.2099995800000001</v>
      </c>
      <c r="H3424" s="24">
        <f t="shared" si="322"/>
        <v>7.5000000000000012E-4</v>
      </c>
      <c r="I3424" s="24">
        <f t="shared" si="323"/>
        <v>0.15336108000000004</v>
      </c>
    </row>
    <row r="3425" spans="1:9" x14ac:dyDescent="0.25">
      <c r="A3425">
        <v>171.15</v>
      </c>
      <c r="B3425">
        <v>0.30399999999999999</v>
      </c>
      <c r="C3425">
        <v>0.18</v>
      </c>
      <c r="D3425">
        <f t="shared" si="318"/>
        <v>3.2000000000000028E-2</v>
      </c>
      <c r="E3425">
        <f t="shared" si="319"/>
        <v>0.24700000000000005</v>
      </c>
      <c r="F3425" s="24">
        <f t="shared" si="320"/>
        <v>-4.708800000000004E-2</v>
      </c>
      <c r="G3425" s="24">
        <f t="shared" si="321"/>
        <v>0.19858429500000008</v>
      </c>
      <c r="H3425" s="24">
        <f t="shared" si="322"/>
        <v>2.4299999999999999E-3</v>
      </c>
      <c r="I3425" s="24">
        <f t="shared" si="323"/>
        <v>0.15392629500000002</v>
      </c>
    </row>
    <row r="3426" spans="1:9" x14ac:dyDescent="0.25">
      <c r="A3426">
        <v>171.2</v>
      </c>
      <c r="B3426">
        <v>0.314</v>
      </c>
      <c r="C3426">
        <v>0.23</v>
      </c>
      <c r="D3426">
        <f t="shared" si="318"/>
        <v>2.200000000000002E-2</v>
      </c>
      <c r="E3426">
        <f t="shared" si="319"/>
        <v>0.23700000000000004</v>
      </c>
      <c r="F3426" s="24">
        <f t="shared" si="320"/>
        <v>-3.2373000000000034E-2</v>
      </c>
      <c r="G3426" s="24">
        <f t="shared" si="321"/>
        <v>0.18283009500000005</v>
      </c>
      <c r="H3426" s="24">
        <f t="shared" si="322"/>
        <v>3.9674999999999997E-3</v>
      </c>
      <c r="I3426" s="24">
        <f t="shared" si="323"/>
        <v>0.15442459500000003</v>
      </c>
    </row>
    <row r="3427" spans="1:9" x14ac:dyDescent="0.25">
      <c r="A3427">
        <v>171.25</v>
      </c>
      <c r="B3427">
        <v>0.32700000000000001</v>
      </c>
      <c r="C3427">
        <v>0.26</v>
      </c>
      <c r="D3427">
        <f t="shared" si="318"/>
        <v>9.000000000000008E-3</v>
      </c>
      <c r="E3427">
        <f t="shared" si="319"/>
        <v>0.22400000000000003</v>
      </c>
      <c r="F3427" s="24">
        <f t="shared" si="320"/>
        <v>-1.3243500000000012E-2</v>
      </c>
      <c r="G3427" s="24">
        <f t="shared" si="321"/>
        <v>0.16332288000000003</v>
      </c>
      <c r="H3427" s="24">
        <f t="shared" si="322"/>
        <v>5.0700000000000007E-3</v>
      </c>
      <c r="I3427" s="24">
        <f t="shared" si="323"/>
        <v>0.15514938</v>
      </c>
    </row>
    <row r="3428" spans="1:9" x14ac:dyDescent="0.25">
      <c r="A3428">
        <v>171.3</v>
      </c>
      <c r="B3428">
        <v>0.34100000000000003</v>
      </c>
      <c r="C3428">
        <v>0.27</v>
      </c>
      <c r="D3428">
        <f t="shared" si="318"/>
        <v>-5.0000000000000044E-3</v>
      </c>
      <c r="E3428">
        <f t="shared" si="319"/>
        <v>0.21000000000000002</v>
      </c>
      <c r="F3428" s="24">
        <f t="shared" si="320"/>
        <v>7.3575000000000073E-3</v>
      </c>
      <c r="G3428" s="24">
        <f t="shared" si="321"/>
        <v>0.14354550000000002</v>
      </c>
      <c r="H3428" s="24">
        <f t="shared" si="322"/>
        <v>5.4675000000000001E-3</v>
      </c>
      <c r="I3428" s="24">
        <f t="shared" si="323"/>
        <v>0.15637050000000002</v>
      </c>
    </row>
    <row r="3429" spans="1:9" x14ac:dyDescent="0.25">
      <c r="A3429">
        <v>171.35</v>
      </c>
      <c r="B3429">
        <v>0.35399999999999998</v>
      </c>
      <c r="C3429">
        <v>0.24</v>
      </c>
      <c r="D3429">
        <f t="shared" si="318"/>
        <v>-1.799999999999996E-2</v>
      </c>
      <c r="E3429">
        <f t="shared" si="319"/>
        <v>0.19700000000000006</v>
      </c>
      <c r="F3429" s="24">
        <f t="shared" si="320"/>
        <v>2.6486999999999945E-2</v>
      </c>
      <c r="G3429" s="24">
        <f t="shared" si="321"/>
        <v>0.12632329500000009</v>
      </c>
      <c r="H3429" s="24">
        <f t="shared" si="322"/>
        <v>4.3200000000000001E-3</v>
      </c>
      <c r="I3429" s="24">
        <f t="shared" si="323"/>
        <v>0.15713029500000003</v>
      </c>
    </row>
    <row r="3430" spans="1:9" x14ac:dyDescent="0.25">
      <c r="A3430">
        <v>171.4</v>
      </c>
      <c r="B3430">
        <v>0.36499999999999999</v>
      </c>
      <c r="C3430">
        <v>0.19</v>
      </c>
      <c r="D3430">
        <f t="shared" si="318"/>
        <v>-2.899999999999997E-2</v>
      </c>
      <c r="E3430">
        <f t="shared" si="319"/>
        <v>0.18600000000000005</v>
      </c>
      <c r="F3430" s="24">
        <f t="shared" si="320"/>
        <v>4.2673499999999955E-2</v>
      </c>
      <c r="G3430" s="24">
        <f t="shared" si="321"/>
        <v>0.11260998000000007</v>
      </c>
      <c r="H3430" s="24">
        <f t="shared" si="322"/>
        <v>2.7074999999999998E-3</v>
      </c>
      <c r="I3430" s="24">
        <f t="shared" si="323"/>
        <v>0.15799098000000003</v>
      </c>
    </row>
    <row r="3431" spans="1:9" x14ac:dyDescent="0.25">
      <c r="A3431">
        <v>171.45</v>
      </c>
      <c r="B3431">
        <v>0.372</v>
      </c>
      <c r="C3431">
        <v>0.11</v>
      </c>
      <c r="D3431">
        <f t="shared" si="318"/>
        <v>-3.5999999999999976E-2</v>
      </c>
      <c r="E3431">
        <f t="shared" si="319"/>
        <v>0.17900000000000005</v>
      </c>
      <c r="F3431" s="24">
        <f t="shared" si="320"/>
        <v>5.2973999999999966E-2</v>
      </c>
      <c r="G3431" s="24">
        <f t="shared" si="321"/>
        <v>0.10429345500000005</v>
      </c>
      <c r="H3431" s="24">
        <f t="shared" si="322"/>
        <v>9.0749999999999989E-4</v>
      </c>
      <c r="I3431" s="24">
        <f t="shared" si="323"/>
        <v>0.15817495500000001</v>
      </c>
    </row>
    <row r="3432" spans="1:9" x14ac:dyDescent="0.25">
      <c r="A3432">
        <v>171.5</v>
      </c>
      <c r="B3432">
        <v>0.376</v>
      </c>
      <c r="C3432">
        <v>0.04</v>
      </c>
      <c r="D3432">
        <f t="shared" si="318"/>
        <v>-3.999999999999998E-2</v>
      </c>
      <c r="E3432">
        <f t="shared" si="319"/>
        <v>0.17500000000000004</v>
      </c>
      <c r="F3432" s="24">
        <f t="shared" si="320"/>
        <v>5.8859999999999968E-2</v>
      </c>
      <c r="G3432" s="24">
        <f t="shared" si="321"/>
        <v>9.9684375000000047E-2</v>
      </c>
      <c r="H3432" s="24">
        <f t="shared" si="322"/>
        <v>1.2E-4</v>
      </c>
      <c r="I3432" s="24">
        <f t="shared" si="323"/>
        <v>0.15866437500000002</v>
      </c>
    </row>
    <row r="3433" spans="1:9" x14ac:dyDescent="0.25">
      <c r="A3433">
        <v>171.55</v>
      </c>
      <c r="B3433">
        <v>0.376</v>
      </c>
      <c r="C3433">
        <v>-0.05</v>
      </c>
      <c r="D3433">
        <f t="shared" si="318"/>
        <v>-3.999999999999998E-2</v>
      </c>
      <c r="E3433">
        <f t="shared" si="319"/>
        <v>0.17500000000000004</v>
      </c>
      <c r="F3433" s="24">
        <f t="shared" si="320"/>
        <v>5.8859999999999968E-2</v>
      </c>
      <c r="G3433" s="24">
        <f t="shared" si="321"/>
        <v>9.9684375000000047E-2</v>
      </c>
      <c r="H3433" s="24">
        <f t="shared" si="322"/>
        <v>1.8750000000000003E-4</v>
      </c>
      <c r="I3433" s="24">
        <f t="shared" si="323"/>
        <v>0.15873187500000002</v>
      </c>
    </row>
    <row r="3434" spans="1:9" x14ac:dyDescent="0.25">
      <c r="A3434">
        <v>171.6</v>
      </c>
      <c r="B3434">
        <v>0.371</v>
      </c>
      <c r="C3434">
        <v>-0.13</v>
      </c>
      <c r="D3434">
        <f t="shared" si="318"/>
        <v>-3.4999999999999976E-2</v>
      </c>
      <c r="E3434">
        <f t="shared" si="319"/>
        <v>0.18000000000000005</v>
      </c>
      <c r="F3434" s="24">
        <f t="shared" si="320"/>
        <v>5.1502499999999965E-2</v>
      </c>
      <c r="G3434" s="24">
        <f t="shared" si="321"/>
        <v>0.10546200000000006</v>
      </c>
      <c r="H3434" s="24">
        <f t="shared" si="322"/>
        <v>1.2675000000000002E-3</v>
      </c>
      <c r="I3434" s="24">
        <f t="shared" si="323"/>
        <v>0.15823200000000001</v>
      </c>
    </row>
    <row r="3435" spans="1:9" x14ac:dyDescent="0.25">
      <c r="A3435">
        <v>171.65</v>
      </c>
      <c r="B3435">
        <v>0.36299999999999999</v>
      </c>
      <c r="C3435">
        <v>-0.2</v>
      </c>
      <c r="D3435">
        <f t="shared" si="318"/>
        <v>-2.6999999999999968E-2</v>
      </c>
      <c r="E3435">
        <f t="shared" si="319"/>
        <v>0.18800000000000006</v>
      </c>
      <c r="F3435" s="24">
        <f t="shared" si="320"/>
        <v>3.973049999999996E-2</v>
      </c>
      <c r="G3435" s="24">
        <f t="shared" si="321"/>
        <v>0.11504472000000006</v>
      </c>
      <c r="H3435" s="24">
        <f t="shared" si="322"/>
        <v>3.0000000000000005E-3</v>
      </c>
      <c r="I3435" s="24">
        <f t="shared" si="323"/>
        <v>0.15777522000000002</v>
      </c>
    </row>
    <row r="3436" spans="1:9" x14ac:dyDescent="0.25">
      <c r="A3436">
        <v>171.7</v>
      </c>
      <c r="B3436">
        <v>0.35099999999999998</v>
      </c>
      <c r="C3436">
        <v>-0.25</v>
      </c>
      <c r="D3436">
        <f t="shared" si="318"/>
        <v>-1.4999999999999958E-2</v>
      </c>
      <c r="E3436">
        <f t="shared" si="319"/>
        <v>0.20000000000000007</v>
      </c>
      <c r="F3436" s="24">
        <f t="shared" si="320"/>
        <v>2.2072499999999939E-2</v>
      </c>
      <c r="G3436" s="24">
        <f t="shared" si="321"/>
        <v>0.13020000000000009</v>
      </c>
      <c r="H3436" s="24">
        <f t="shared" si="322"/>
        <v>4.6874999999999998E-3</v>
      </c>
      <c r="I3436" s="24">
        <f t="shared" si="323"/>
        <v>0.15696000000000004</v>
      </c>
    </row>
    <row r="3437" spans="1:9" x14ac:dyDescent="0.25">
      <c r="A3437">
        <v>171.75</v>
      </c>
      <c r="B3437">
        <v>0.33800000000000002</v>
      </c>
      <c r="C3437">
        <v>-0.27</v>
      </c>
      <c r="D3437">
        <f t="shared" si="318"/>
        <v>-2.0000000000000018E-3</v>
      </c>
      <c r="E3437">
        <f t="shared" si="319"/>
        <v>0.21300000000000002</v>
      </c>
      <c r="F3437" s="24">
        <f t="shared" si="320"/>
        <v>2.9430000000000025E-3</v>
      </c>
      <c r="G3437" s="24">
        <f t="shared" si="321"/>
        <v>0.14767609500000001</v>
      </c>
      <c r="H3437" s="24">
        <f t="shared" si="322"/>
        <v>5.4675000000000001E-3</v>
      </c>
      <c r="I3437" s="24">
        <f t="shared" si="323"/>
        <v>0.15608659499999999</v>
      </c>
    </row>
    <row r="3438" spans="1:9" x14ac:dyDescent="0.25">
      <c r="A3438">
        <v>171.8</v>
      </c>
      <c r="B3438">
        <v>0.32500000000000001</v>
      </c>
      <c r="C3438">
        <v>-0.26</v>
      </c>
      <c r="D3438">
        <f t="shared" si="318"/>
        <v>1.100000000000001E-2</v>
      </c>
      <c r="E3438">
        <f t="shared" si="319"/>
        <v>0.22600000000000003</v>
      </c>
      <c r="F3438" s="24">
        <f t="shared" si="320"/>
        <v>-1.6186500000000017E-2</v>
      </c>
      <c r="G3438" s="24">
        <f t="shared" si="321"/>
        <v>0.16625238000000006</v>
      </c>
      <c r="H3438" s="24">
        <f t="shared" si="322"/>
        <v>5.0700000000000007E-3</v>
      </c>
      <c r="I3438" s="24">
        <f t="shared" si="323"/>
        <v>0.15513588000000003</v>
      </c>
    </row>
    <row r="3439" spans="1:9" x14ac:dyDescent="0.25">
      <c r="A3439">
        <v>171.85</v>
      </c>
      <c r="B3439">
        <v>0.312</v>
      </c>
      <c r="C3439">
        <v>-0.23</v>
      </c>
      <c r="D3439">
        <f t="shared" si="318"/>
        <v>2.4000000000000021E-2</v>
      </c>
      <c r="E3439">
        <f t="shared" si="319"/>
        <v>0.23900000000000005</v>
      </c>
      <c r="F3439" s="24">
        <f t="shared" si="320"/>
        <v>-3.5316000000000028E-2</v>
      </c>
      <c r="G3439" s="24">
        <f t="shared" si="321"/>
        <v>0.18592885500000006</v>
      </c>
      <c r="H3439" s="24">
        <f t="shared" si="322"/>
        <v>3.9674999999999997E-3</v>
      </c>
      <c r="I3439" s="24">
        <f t="shared" si="323"/>
        <v>0.15458035500000006</v>
      </c>
    </row>
    <row r="3440" spans="1:9" x14ac:dyDescent="0.25">
      <c r="A3440">
        <v>171.9</v>
      </c>
      <c r="B3440">
        <v>0.30199999999999999</v>
      </c>
      <c r="C3440">
        <v>-0.16</v>
      </c>
      <c r="D3440">
        <f t="shared" si="318"/>
        <v>3.400000000000003E-2</v>
      </c>
      <c r="E3440">
        <f t="shared" si="319"/>
        <v>0.24900000000000005</v>
      </c>
      <c r="F3440" s="24">
        <f t="shared" si="320"/>
        <v>-5.0031000000000048E-2</v>
      </c>
      <c r="G3440" s="24">
        <f t="shared" si="321"/>
        <v>0.20181325500000008</v>
      </c>
      <c r="H3440" s="24">
        <f t="shared" si="322"/>
        <v>1.92E-3</v>
      </c>
      <c r="I3440" s="24">
        <f t="shared" si="323"/>
        <v>0.15370225500000004</v>
      </c>
    </row>
    <row r="3441" spans="1:9" x14ac:dyDescent="0.25">
      <c r="A3441">
        <v>171.95</v>
      </c>
      <c r="B3441">
        <v>0.29599999999999999</v>
      </c>
      <c r="C3441">
        <v>-0.08</v>
      </c>
      <c r="D3441">
        <f t="shared" si="318"/>
        <v>4.0000000000000036E-2</v>
      </c>
      <c r="E3441">
        <f t="shared" si="319"/>
        <v>0.25500000000000006</v>
      </c>
      <c r="F3441" s="24">
        <f t="shared" si="320"/>
        <v>-5.8860000000000058E-2</v>
      </c>
      <c r="G3441" s="24">
        <f t="shared" si="321"/>
        <v>0.21165637500000009</v>
      </c>
      <c r="H3441" s="24">
        <f t="shared" si="322"/>
        <v>4.8000000000000001E-4</v>
      </c>
      <c r="I3441" s="24">
        <f t="shared" si="323"/>
        <v>0.15327637500000005</v>
      </c>
    </row>
    <row r="3442" spans="1:9" x14ac:dyDescent="0.25">
      <c r="A3442">
        <v>172</v>
      </c>
      <c r="B3442">
        <v>0.29399999999999998</v>
      </c>
      <c r="C3442">
        <v>0</v>
      </c>
      <c r="D3442">
        <f t="shared" si="318"/>
        <v>4.2000000000000037E-2</v>
      </c>
      <c r="E3442">
        <f t="shared" si="319"/>
        <v>0.25700000000000006</v>
      </c>
      <c r="F3442" s="24">
        <f t="shared" si="320"/>
        <v>-6.1803000000000052E-2</v>
      </c>
      <c r="G3442" s="24">
        <f t="shared" si="321"/>
        <v>0.21498949500000011</v>
      </c>
      <c r="H3442" s="24">
        <f t="shared" si="322"/>
        <v>0</v>
      </c>
      <c r="I3442" s="24">
        <f t="shared" si="323"/>
        <v>0.15318649500000006</v>
      </c>
    </row>
    <row r="3443" spans="1:9" x14ac:dyDescent="0.25">
      <c r="A3443">
        <v>172.05</v>
      </c>
      <c r="B3443">
        <v>0.29599999999999999</v>
      </c>
      <c r="C3443">
        <v>0.09</v>
      </c>
      <c r="D3443">
        <f t="shared" si="318"/>
        <v>4.0000000000000036E-2</v>
      </c>
      <c r="E3443">
        <f t="shared" si="319"/>
        <v>0.25500000000000006</v>
      </c>
      <c r="F3443" s="24">
        <f t="shared" si="320"/>
        <v>-5.8860000000000058E-2</v>
      </c>
      <c r="G3443" s="24">
        <f t="shared" si="321"/>
        <v>0.21165637500000009</v>
      </c>
      <c r="H3443" s="24">
        <f t="shared" si="322"/>
        <v>6.0749999999999997E-4</v>
      </c>
      <c r="I3443" s="24">
        <f t="shared" si="323"/>
        <v>0.15340387500000005</v>
      </c>
    </row>
    <row r="3444" spans="1:9" x14ac:dyDescent="0.25">
      <c r="A3444">
        <v>172.1</v>
      </c>
      <c r="B3444">
        <v>0.30199999999999999</v>
      </c>
      <c r="C3444">
        <v>0.16</v>
      </c>
      <c r="D3444">
        <f t="shared" si="318"/>
        <v>3.400000000000003E-2</v>
      </c>
      <c r="E3444">
        <f t="shared" si="319"/>
        <v>0.24900000000000005</v>
      </c>
      <c r="F3444" s="24">
        <f t="shared" si="320"/>
        <v>-5.0031000000000048E-2</v>
      </c>
      <c r="G3444" s="24">
        <f t="shared" si="321"/>
        <v>0.20181325500000008</v>
      </c>
      <c r="H3444" s="24">
        <f t="shared" si="322"/>
        <v>1.92E-3</v>
      </c>
      <c r="I3444" s="24">
        <f t="shared" si="323"/>
        <v>0.15370225500000004</v>
      </c>
    </row>
    <row r="3445" spans="1:9" x14ac:dyDescent="0.25">
      <c r="A3445">
        <v>172.15</v>
      </c>
      <c r="B3445">
        <v>0.312</v>
      </c>
      <c r="C3445">
        <v>0.22</v>
      </c>
      <c r="D3445">
        <f t="shared" si="318"/>
        <v>2.4000000000000021E-2</v>
      </c>
      <c r="E3445">
        <f t="shared" si="319"/>
        <v>0.23900000000000005</v>
      </c>
      <c r="F3445" s="24">
        <f t="shared" si="320"/>
        <v>-3.5316000000000028E-2</v>
      </c>
      <c r="G3445" s="24">
        <f t="shared" si="321"/>
        <v>0.18592885500000006</v>
      </c>
      <c r="H3445" s="24">
        <f t="shared" si="322"/>
        <v>3.6299999999999995E-3</v>
      </c>
      <c r="I3445" s="24">
        <f t="shared" si="323"/>
        <v>0.15424285500000004</v>
      </c>
    </row>
    <row r="3446" spans="1:9" x14ac:dyDescent="0.25">
      <c r="A3446">
        <v>172.2</v>
      </c>
      <c r="B3446">
        <v>0.32500000000000001</v>
      </c>
      <c r="C3446">
        <v>0.25</v>
      </c>
      <c r="D3446">
        <f t="shared" si="318"/>
        <v>1.100000000000001E-2</v>
      </c>
      <c r="E3446">
        <f t="shared" si="319"/>
        <v>0.22600000000000003</v>
      </c>
      <c r="F3446" s="24">
        <f t="shared" si="320"/>
        <v>-1.6186500000000017E-2</v>
      </c>
      <c r="G3446" s="24">
        <f t="shared" si="321"/>
        <v>0.16625238000000006</v>
      </c>
      <c r="H3446" s="24">
        <f t="shared" si="322"/>
        <v>4.6874999999999998E-3</v>
      </c>
      <c r="I3446" s="24">
        <f t="shared" si="323"/>
        <v>0.15475338000000005</v>
      </c>
    </row>
    <row r="3447" spans="1:9" x14ac:dyDescent="0.25">
      <c r="A3447">
        <v>172.25</v>
      </c>
      <c r="B3447">
        <v>0.33800000000000002</v>
      </c>
      <c r="C3447">
        <v>0.26</v>
      </c>
      <c r="D3447">
        <f t="shared" si="318"/>
        <v>-2.0000000000000018E-3</v>
      </c>
      <c r="E3447">
        <f t="shared" si="319"/>
        <v>0.21300000000000002</v>
      </c>
      <c r="F3447" s="24">
        <f t="shared" si="320"/>
        <v>2.9430000000000025E-3</v>
      </c>
      <c r="G3447" s="24">
        <f t="shared" si="321"/>
        <v>0.14767609500000001</v>
      </c>
      <c r="H3447" s="24">
        <f t="shared" si="322"/>
        <v>5.0700000000000007E-3</v>
      </c>
      <c r="I3447" s="24">
        <f t="shared" si="323"/>
        <v>0.155689095</v>
      </c>
    </row>
    <row r="3448" spans="1:9" x14ac:dyDescent="0.25">
      <c r="A3448">
        <v>172.3</v>
      </c>
      <c r="B3448">
        <v>0.35099999999999998</v>
      </c>
      <c r="C3448">
        <v>0.25</v>
      </c>
      <c r="D3448">
        <f t="shared" si="318"/>
        <v>-1.4999999999999958E-2</v>
      </c>
      <c r="E3448">
        <f t="shared" si="319"/>
        <v>0.20000000000000007</v>
      </c>
      <c r="F3448" s="24">
        <f t="shared" si="320"/>
        <v>2.2072499999999939E-2</v>
      </c>
      <c r="G3448" s="24">
        <f t="shared" si="321"/>
        <v>0.13020000000000009</v>
      </c>
      <c r="H3448" s="24">
        <f t="shared" si="322"/>
        <v>4.6874999999999998E-3</v>
      </c>
      <c r="I3448" s="24">
        <f t="shared" si="323"/>
        <v>0.15696000000000004</v>
      </c>
    </row>
    <row r="3449" spans="1:9" x14ac:dyDescent="0.25">
      <c r="A3449">
        <v>172.35</v>
      </c>
      <c r="B3449">
        <v>0.36199999999999999</v>
      </c>
      <c r="C3449">
        <v>0.2</v>
      </c>
      <c r="D3449">
        <f t="shared" si="318"/>
        <v>-2.5999999999999968E-2</v>
      </c>
      <c r="E3449">
        <f t="shared" si="319"/>
        <v>0.18900000000000006</v>
      </c>
      <c r="F3449" s="24">
        <f t="shared" si="320"/>
        <v>3.8258999999999953E-2</v>
      </c>
      <c r="G3449" s="24">
        <f t="shared" si="321"/>
        <v>0.11627185500000008</v>
      </c>
      <c r="H3449" s="24">
        <f t="shared" si="322"/>
        <v>3.0000000000000005E-3</v>
      </c>
      <c r="I3449" s="24">
        <f t="shared" si="323"/>
        <v>0.15753085500000003</v>
      </c>
    </row>
    <row r="3450" spans="1:9" x14ac:dyDescent="0.25">
      <c r="A3450">
        <v>172.4</v>
      </c>
      <c r="B3450">
        <v>0.371</v>
      </c>
      <c r="C3450">
        <v>0.13</v>
      </c>
      <c r="D3450">
        <f t="shared" si="318"/>
        <v>-3.4999999999999976E-2</v>
      </c>
      <c r="E3450">
        <f t="shared" si="319"/>
        <v>0.18000000000000005</v>
      </c>
      <c r="F3450" s="24">
        <f t="shared" si="320"/>
        <v>5.1502499999999965E-2</v>
      </c>
      <c r="G3450" s="24">
        <f t="shared" si="321"/>
        <v>0.10546200000000006</v>
      </c>
      <c r="H3450" s="24">
        <f t="shared" si="322"/>
        <v>1.2675000000000002E-3</v>
      </c>
      <c r="I3450" s="24">
        <f t="shared" si="323"/>
        <v>0.15823200000000001</v>
      </c>
    </row>
    <row r="3451" spans="1:9" x14ac:dyDescent="0.25">
      <c r="A3451">
        <v>172.45</v>
      </c>
      <c r="B3451">
        <v>0.376</v>
      </c>
      <c r="C3451">
        <v>0.05</v>
      </c>
      <c r="D3451">
        <f t="shared" si="318"/>
        <v>-3.999999999999998E-2</v>
      </c>
      <c r="E3451">
        <f t="shared" si="319"/>
        <v>0.17500000000000004</v>
      </c>
      <c r="F3451" s="24">
        <f t="shared" si="320"/>
        <v>5.8859999999999968E-2</v>
      </c>
      <c r="G3451" s="24">
        <f t="shared" si="321"/>
        <v>9.9684375000000047E-2</v>
      </c>
      <c r="H3451" s="24">
        <f t="shared" si="322"/>
        <v>1.8750000000000003E-4</v>
      </c>
      <c r="I3451" s="24">
        <f t="shared" si="323"/>
        <v>0.15873187500000002</v>
      </c>
    </row>
    <row r="3452" spans="1:9" x14ac:dyDescent="0.25">
      <c r="A3452">
        <v>172.5</v>
      </c>
      <c r="B3452">
        <v>0.376</v>
      </c>
      <c r="C3452">
        <v>-0.03</v>
      </c>
      <c r="D3452">
        <f t="shared" si="318"/>
        <v>-3.999999999999998E-2</v>
      </c>
      <c r="E3452">
        <f t="shared" si="319"/>
        <v>0.17500000000000004</v>
      </c>
      <c r="F3452" s="24">
        <f t="shared" si="320"/>
        <v>5.8859999999999968E-2</v>
      </c>
      <c r="G3452" s="24">
        <f t="shared" si="321"/>
        <v>9.9684375000000047E-2</v>
      </c>
      <c r="H3452" s="24">
        <f t="shared" si="322"/>
        <v>6.7500000000000001E-5</v>
      </c>
      <c r="I3452" s="24">
        <f t="shared" si="323"/>
        <v>0.15861187500000001</v>
      </c>
    </row>
    <row r="3453" spans="1:9" x14ac:dyDescent="0.25">
      <c r="A3453">
        <v>172.55</v>
      </c>
      <c r="B3453">
        <v>0.372</v>
      </c>
      <c r="C3453">
        <v>-0.12</v>
      </c>
      <c r="D3453">
        <f t="shared" si="318"/>
        <v>-3.5999999999999976E-2</v>
      </c>
      <c r="E3453">
        <f t="shared" si="319"/>
        <v>0.17900000000000005</v>
      </c>
      <c r="F3453" s="24">
        <f t="shared" si="320"/>
        <v>5.2973999999999966E-2</v>
      </c>
      <c r="G3453" s="24">
        <f t="shared" si="321"/>
        <v>0.10429345500000005</v>
      </c>
      <c r="H3453" s="24">
        <f t="shared" si="322"/>
        <v>1.08E-3</v>
      </c>
      <c r="I3453" s="24">
        <f t="shared" si="323"/>
        <v>0.158347455</v>
      </c>
    </row>
    <row r="3454" spans="1:9" x14ac:dyDescent="0.25">
      <c r="A3454">
        <v>172.6</v>
      </c>
      <c r="B3454">
        <v>0.36399999999999999</v>
      </c>
      <c r="C3454">
        <v>-0.19</v>
      </c>
      <c r="D3454">
        <f t="shared" si="318"/>
        <v>-2.7999999999999969E-2</v>
      </c>
      <c r="E3454">
        <f t="shared" si="319"/>
        <v>0.18700000000000006</v>
      </c>
      <c r="F3454" s="24">
        <f t="shared" si="320"/>
        <v>4.1201999999999954E-2</v>
      </c>
      <c r="G3454" s="24">
        <f t="shared" si="321"/>
        <v>0.11382409500000007</v>
      </c>
      <c r="H3454" s="24">
        <f t="shared" si="322"/>
        <v>2.7074999999999998E-3</v>
      </c>
      <c r="I3454" s="24">
        <f t="shared" si="323"/>
        <v>0.15773359500000003</v>
      </c>
    </row>
    <row r="3455" spans="1:9" x14ac:dyDescent="0.25">
      <c r="A3455">
        <v>172.65</v>
      </c>
      <c r="B3455">
        <v>0.35299999999999998</v>
      </c>
      <c r="C3455">
        <v>-0.24</v>
      </c>
      <c r="D3455">
        <f t="shared" si="318"/>
        <v>-1.699999999999996E-2</v>
      </c>
      <c r="E3455">
        <f t="shared" si="319"/>
        <v>0.19800000000000006</v>
      </c>
      <c r="F3455" s="24">
        <f t="shared" si="320"/>
        <v>2.5015499999999941E-2</v>
      </c>
      <c r="G3455" s="24">
        <f t="shared" si="321"/>
        <v>0.12760902000000007</v>
      </c>
      <c r="H3455" s="24">
        <f t="shared" si="322"/>
        <v>4.3200000000000001E-3</v>
      </c>
      <c r="I3455" s="24">
        <f t="shared" si="323"/>
        <v>0.15694452</v>
      </c>
    </row>
    <row r="3456" spans="1:9" x14ac:dyDescent="0.25">
      <c r="A3456">
        <v>172.7</v>
      </c>
      <c r="B3456">
        <v>0.34</v>
      </c>
      <c r="C3456">
        <v>-0.26</v>
      </c>
      <c r="D3456">
        <f t="shared" si="318"/>
        <v>-4.0000000000000036E-3</v>
      </c>
      <c r="E3456">
        <f t="shared" si="319"/>
        <v>0.21100000000000002</v>
      </c>
      <c r="F3456" s="24">
        <f t="shared" si="320"/>
        <v>5.8860000000000049E-3</v>
      </c>
      <c r="G3456" s="24">
        <f t="shared" si="321"/>
        <v>0.14491585500000004</v>
      </c>
      <c r="H3456" s="24">
        <f t="shared" si="322"/>
        <v>5.0700000000000007E-3</v>
      </c>
      <c r="I3456" s="24">
        <f t="shared" si="323"/>
        <v>0.15587185500000003</v>
      </c>
    </row>
    <row r="3457" spans="1:9" x14ac:dyDescent="0.25">
      <c r="A3457">
        <v>172.75</v>
      </c>
      <c r="B3457">
        <v>0.32700000000000001</v>
      </c>
      <c r="C3457">
        <v>-0.26</v>
      </c>
      <c r="D3457">
        <f t="shared" si="318"/>
        <v>9.000000000000008E-3</v>
      </c>
      <c r="E3457">
        <f t="shared" si="319"/>
        <v>0.22400000000000003</v>
      </c>
      <c r="F3457" s="24">
        <f t="shared" si="320"/>
        <v>-1.3243500000000012E-2</v>
      </c>
      <c r="G3457" s="24">
        <f t="shared" si="321"/>
        <v>0.16332288000000003</v>
      </c>
      <c r="H3457" s="24">
        <f t="shared" si="322"/>
        <v>5.0700000000000007E-3</v>
      </c>
      <c r="I3457" s="24">
        <f t="shared" si="323"/>
        <v>0.15514938</v>
      </c>
    </row>
    <row r="3458" spans="1:9" x14ac:dyDescent="0.25">
      <c r="A3458">
        <v>172.8</v>
      </c>
      <c r="B3458">
        <v>0.315</v>
      </c>
      <c r="C3458">
        <v>-0.23</v>
      </c>
      <c r="D3458">
        <f t="shared" si="318"/>
        <v>2.1000000000000019E-2</v>
      </c>
      <c r="E3458">
        <f t="shared" si="319"/>
        <v>0.23600000000000004</v>
      </c>
      <c r="F3458" s="24">
        <f t="shared" si="320"/>
        <v>-3.0901500000000026E-2</v>
      </c>
      <c r="G3458" s="24">
        <f t="shared" si="321"/>
        <v>0.18129048000000006</v>
      </c>
      <c r="H3458" s="24">
        <f t="shared" si="322"/>
        <v>3.9674999999999997E-3</v>
      </c>
      <c r="I3458" s="24">
        <f t="shared" si="323"/>
        <v>0.15435648000000005</v>
      </c>
    </row>
    <row r="3459" spans="1:9" x14ac:dyDescent="0.25">
      <c r="A3459">
        <v>172.85</v>
      </c>
      <c r="B3459">
        <v>0.30399999999999999</v>
      </c>
      <c r="C3459">
        <v>-0.17</v>
      </c>
      <c r="D3459">
        <f t="shared" ref="D3459:D3522" si="324">springEq - B3459</f>
        <v>3.2000000000000028E-2</v>
      </c>
      <c r="E3459">
        <f t="shared" ref="E3459:E3522" si="325">springNs - B3459</f>
        <v>0.24700000000000005</v>
      </c>
      <c r="F3459" s="24">
        <f t="shared" ref="F3459:F3522" si="326">D3459*massPrev*gravity</f>
        <v>-4.708800000000004E-2</v>
      </c>
      <c r="G3459" s="24">
        <f t="shared" ref="G3459:G3522" si="327">POWER(E3459,2)*0.5*springConst</f>
        <v>0.19858429500000008</v>
      </c>
      <c r="H3459" s="24">
        <f t="shared" ref="H3459:H3522" si="328">POWER(C3459,2)*0.5*massPrev</f>
        <v>2.1675000000000002E-3</v>
      </c>
      <c r="I3459" s="24">
        <f t="shared" si="323"/>
        <v>0.15366379500000002</v>
      </c>
    </row>
    <row r="3460" spans="1:9" x14ac:dyDescent="0.25">
      <c r="A3460">
        <v>172.9</v>
      </c>
      <c r="B3460">
        <v>0.29699999999999999</v>
      </c>
      <c r="C3460">
        <v>-0.1</v>
      </c>
      <c r="D3460">
        <f t="shared" si="324"/>
        <v>3.9000000000000035E-2</v>
      </c>
      <c r="E3460">
        <f t="shared" si="325"/>
        <v>0.25400000000000006</v>
      </c>
      <c r="F3460" s="24">
        <f t="shared" si="326"/>
        <v>-5.7388500000000058E-2</v>
      </c>
      <c r="G3460" s="24">
        <f t="shared" si="327"/>
        <v>0.2099995800000001</v>
      </c>
      <c r="H3460" s="24">
        <f t="shared" si="328"/>
        <v>7.5000000000000012E-4</v>
      </c>
      <c r="I3460" s="24">
        <f t="shared" ref="I3460:I3523" si="329">F3460+G3460+H3460</f>
        <v>0.15336108000000004</v>
      </c>
    </row>
    <row r="3461" spans="1:9" x14ac:dyDescent="0.25">
      <c r="A3461">
        <v>172.95</v>
      </c>
      <c r="B3461">
        <v>0.29399999999999998</v>
      </c>
      <c r="C3461">
        <v>-0.02</v>
      </c>
      <c r="D3461">
        <f t="shared" si="324"/>
        <v>4.2000000000000037E-2</v>
      </c>
      <c r="E3461">
        <f t="shared" si="325"/>
        <v>0.25700000000000006</v>
      </c>
      <c r="F3461" s="24">
        <f t="shared" si="326"/>
        <v>-6.1803000000000052E-2</v>
      </c>
      <c r="G3461" s="24">
        <f t="shared" si="327"/>
        <v>0.21498949500000011</v>
      </c>
      <c r="H3461" s="24">
        <f t="shared" si="328"/>
        <v>3.0000000000000001E-5</v>
      </c>
      <c r="I3461" s="24">
        <f t="shared" si="329"/>
        <v>0.15321649500000006</v>
      </c>
    </row>
    <row r="3462" spans="1:9" x14ac:dyDescent="0.25">
      <c r="A3462">
        <v>173</v>
      </c>
      <c r="B3462">
        <v>0.29499999999999998</v>
      </c>
      <c r="C3462">
        <v>7.0000000000000007E-2</v>
      </c>
      <c r="D3462">
        <f t="shared" si="324"/>
        <v>4.1000000000000036E-2</v>
      </c>
      <c r="E3462">
        <f t="shared" si="325"/>
        <v>0.25600000000000006</v>
      </c>
      <c r="F3462" s="24">
        <f t="shared" si="326"/>
        <v>-6.0331500000000052E-2</v>
      </c>
      <c r="G3462" s="24">
        <f t="shared" si="327"/>
        <v>0.21331968000000007</v>
      </c>
      <c r="H3462" s="24">
        <f t="shared" si="328"/>
        <v>3.6750000000000004E-4</v>
      </c>
      <c r="I3462" s="24">
        <f t="shared" si="329"/>
        <v>0.15335568000000002</v>
      </c>
    </row>
    <row r="3463" spans="1:9" x14ac:dyDescent="0.25">
      <c r="A3463">
        <v>173.05</v>
      </c>
      <c r="B3463">
        <v>0.30099999999999999</v>
      </c>
      <c r="C3463">
        <v>0.15</v>
      </c>
      <c r="D3463">
        <f t="shared" si="324"/>
        <v>3.5000000000000031E-2</v>
      </c>
      <c r="E3463">
        <f t="shared" si="325"/>
        <v>0.25000000000000006</v>
      </c>
      <c r="F3463" s="24">
        <f t="shared" si="326"/>
        <v>-5.1502500000000048E-2</v>
      </c>
      <c r="G3463" s="24">
        <f t="shared" si="327"/>
        <v>0.20343750000000008</v>
      </c>
      <c r="H3463" s="24">
        <f t="shared" si="328"/>
        <v>1.6875E-3</v>
      </c>
      <c r="I3463" s="24">
        <f t="shared" si="329"/>
        <v>0.15362250000000005</v>
      </c>
    </row>
    <row r="3464" spans="1:9" x14ac:dyDescent="0.25">
      <c r="A3464">
        <v>173.1</v>
      </c>
      <c r="B3464">
        <v>0.31</v>
      </c>
      <c r="C3464">
        <v>0.21</v>
      </c>
      <c r="D3464">
        <f t="shared" si="324"/>
        <v>2.6000000000000023E-2</v>
      </c>
      <c r="E3464">
        <f t="shared" si="325"/>
        <v>0.24100000000000005</v>
      </c>
      <c r="F3464" s="24">
        <f t="shared" si="326"/>
        <v>-3.8259000000000036E-2</v>
      </c>
      <c r="G3464" s="24">
        <f t="shared" si="327"/>
        <v>0.18905365500000007</v>
      </c>
      <c r="H3464" s="24">
        <f t="shared" si="328"/>
        <v>3.3074999999999992E-3</v>
      </c>
      <c r="I3464" s="24">
        <f t="shared" si="329"/>
        <v>0.15410215500000002</v>
      </c>
    </row>
    <row r="3465" spans="1:9" x14ac:dyDescent="0.25">
      <c r="A3465">
        <v>173.15</v>
      </c>
      <c r="B3465">
        <v>0.32200000000000001</v>
      </c>
      <c r="C3465">
        <v>0.25</v>
      </c>
      <c r="D3465">
        <f t="shared" si="324"/>
        <v>1.4000000000000012E-2</v>
      </c>
      <c r="E3465">
        <f t="shared" si="325"/>
        <v>0.22900000000000004</v>
      </c>
      <c r="F3465" s="24">
        <f t="shared" si="326"/>
        <v>-2.0601000000000015E-2</v>
      </c>
      <c r="G3465" s="24">
        <f t="shared" si="327"/>
        <v>0.17069545500000005</v>
      </c>
      <c r="H3465" s="24">
        <f t="shared" si="328"/>
        <v>4.6874999999999998E-3</v>
      </c>
      <c r="I3465" s="24">
        <f t="shared" si="329"/>
        <v>0.15478195500000005</v>
      </c>
    </row>
    <row r="3466" spans="1:9" x14ac:dyDescent="0.25">
      <c r="A3466">
        <v>173.2</v>
      </c>
      <c r="B3466">
        <v>0.33500000000000002</v>
      </c>
      <c r="C3466">
        <v>0.27</v>
      </c>
      <c r="D3466">
        <f t="shared" si="324"/>
        <v>1.0000000000000009E-3</v>
      </c>
      <c r="E3466">
        <f t="shared" si="325"/>
        <v>0.21600000000000003</v>
      </c>
      <c r="F3466" s="24">
        <f t="shared" si="326"/>
        <v>-1.4715000000000012E-3</v>
      </c>
      <c r="G3466" s="24">
        <f t="shared" si="327"/>
        <v>0.15186528000000002</v>
      </c>
      <c r="H3466" s="24">
        <f t="shared" si="328"/>
        <v>5.4675000000000001E-3</v>
      </c>
      <c r="I3466" s="24">
        <f t="shared" si="329"/>
        <v>0.15586127999999999</v>
      </c>
    </row>
    <row r="3467" spans="1:9" x14ac:dyDescent="0.25">
      <c r="A3467">
        <v>173.25</v>
      </c>
      <c r="B3467">
        <v>0.34799999999999998</v>
      </c>
      <c r="C3467">
        <v>0.25</v>
      </c>
      <c r="D3467">
        <f t="shared" si="324"/>
        <v>-1.1999999999999955E-2</v>
      </c>
      <c r="E3467">
        <f t="shared" si="325"/>
        <v>0.20300000000000007</v>
      </c>
      <c r="F3467" s="24">
        <f t="shared" si="326"/>
        <v>1.7657999999999934E-2</v>
      </c>
      <c r="G3467" s="24">
        <f t="shared" si="327"/>
        <v>0.1341352950000001</v>
      </c>
      <c r="H3467" s="24">
        <f t="shared" si="328"/>
        <v>4.6874999999999998E-3</v>
      </c>
      <c r="I3467" s="24">
        <f t="shared" si="329"/>
        <v>0.15648079500000003</v>
      </c>
    </row>
    <row r="3468" spans="1:9" x14ac:dyDescent="0.25">
      <c r="A3468">
        <v>173.3</v>
      </c>
      <c r="B3468">
        <v>0.36</v>
      </c>
      <c r="C3468">
        <v>0.21</v>
      </c>
      <c r="D3468">
        <f t="shared" si="324"/>
        <v>-2.3999999999999966E-2</v>
      </c>
      <c r="E3468">
        <f t="shared" si="325"/>
        <v>0.19100000000000006</v>
      </c>
      <c r="F3468" s="24">
        <f t="shared" si="326"/>
        <v>3.5315999999999952E-2</v>
      </c>
      <c r="G3468" s="24">
        <f t="shared" si="327"/>
        <v>0.11874565500000006</v>
      </c>
      <c r="H3468" s="24">
        <f t="shared" si="328"/>
        <v>3.3074999999999992E-3</v>
      </c>
      <c r="I3468" s="24">
        <f t="shared" si="329"/>
        <v>0.15736915500000001</v>
      </c>
    </row>
    <row r="3469" spans="1:9" x14ac:dyDescent="0.25">
      <c r="A3469">
        <v>173.35</v>
      </c>
      <c r="B3469">
        <v>0.36899999999999999</v>
      </c>
      <c r="C3469">
        <v>0.14000000000000001</v>
      </c>
      <c r="D3469">
        <f t="shared" si="324"/>
        <v>-3.2999999999999974E-2</v>
      </c>
      <c r="E3469">
        <f t="shared" si="325"/>
        <v>0.18200000000000005</v>
      </c>
      <c r="F3469" s="24">
        <f t="shared" si="326"/>
        <v>4.8559499999999964E-2</v>
      </c>
      <c r="G3469" s="24">
        <f t="shared" si="327"/>
        <v>0.10781862000000007</v>
      </c>
      <c r="H3469" s="24">
        <f t="shared" si="328"/>
        <v>1.4700000000000002E-3</v>
      </c>
      <c r="I3469" s="24">
        <f t="shared" si="329"/>
        <v>0.15784812000000004</v>
      </c>
    </row>
    <row r="3470" spans="1:9" x14ac:dyDescent="0.25">
      <c r="A3470">
        <v>173.4</v>
      </c>
      <c r="B3470">
        <v>0.375</v>
      </c>
      <c r="C3470">
        <v>0.06</v>
      </c>
      <c r="D3470">
        <f t="shared" si="324"/>
        <v>-3.8999999999999979E-2</v>
      </c>
      <c r="E3470">
        <f t="shared" si="325"/>
        <v>0.17600000000000005</v>
      </c>
      <c r="F3470" s="24">
        <f t="shared" si="326"/>
        <v>5.7388499999999967E-2</v>
      </c>
      <c r="G3470" s="24">
        <f t="shared" si="327"/>
        <v>0.10082688000000005</v>
      </c>
      <c r="H3470" s="24">
        <f t="shared" si="328"/>
        <v>2.7E-4</v>
      </c>
      <c r="I3470" s="24">
        <f t="shared" si="329"/>
        <v>0.15848538000000001</v>
      </c>
    </row>
    <row r="3471" spans="1:9" x14ac:dyDescent="0.25">
      <c r="A3471">
        <v>173.45</v>
      </c>
      <c r="B3471">
        <v>0.376</v>
      </c>
      <c r="C3471">
        <v>-0.02</v>
      </c>
      <c r="D3471">
        <f t="shared" si="324"/>
        <v>-3.999999999999998E-2</v>
      </c>
      <c r="E3471">
        <f t="shared" si="325"/>
        <v>0.17500000000000004</v>
      </c>
      <c r="F3471" s="24">
        <f t="shared" si="326"/>
        <v>5.8859999999999968E-2</v>
      </c>
      <c r="G3471" s="24">
        <f t="shared" si="327"/>
        <v>9.9684375000000047E-2</v>
      </c>
      <c r="H3471" s="24">
        <f t="shared" si="328"/>
        <v>3.0000000000000001E-5</v>
      </c>
      <c r="I3471" s="24">
        <f t="shared" si="329"/>
        <v>0.15857437500000002</v>
      </c>
    </row>
    <row r="3472" spans="1:9" x14ac:dyDescent="0.25">
      <c r="A3472">
        <v>173.5</v>
      </c>
      <c r="B3472">
        <v>0.373</v>
      </c>
      <c r="C3472">
        <v>-0.1</v>
      </c>
      <c r="D3472">
        <f t="shared" si="324"/>
        <v>-3.6999999999999977E-2</v>
      </c>
      <c r="E3472">
        <f t="shared" si="325"/>
        <v>0.17800000000000005</v>
      </c>
      <c r="F3472" s="24">
        <f t="shared" si="326"/>
        <v>5.4445499999999973E-2</v>
      </c>
      <c r="G3472" s="24">
        <f t="shared" si="327"/>
        <v>0.10313142000000006</v>
      </c>
      <c r="H3472" s="24">
        <f t="shared" si="328"/>
        <v>7.5000000000000012E-4</v>
      </c>
      <c r="I3472" s="24">
        <f t="shared" si="329"/>
        <v>0.15832692000000004</v>
      </c>
    </row>
    <row r="3473" spans="1:9" x14ac:dyDescent="0.25">
      <c r="A3473">
        <v>173.55</v>
      </c>
      <c r="B3473">
        <v>0.36599999999999999</v>
      </c>
      <c r="C3473">
        <v>-0.17</v>
      </c>
      <c r="D3473">
        <f t="shared" si="324"/>
        <v>-2.9999999999999971E-2</v>
      </c>
      <c r="E3473">
        <f t="shared" si="325"/>
        <v>0.18500000000000005</v>
      </c>
      <c r="F3473" s="24">
        <f t="shared" si="326"/>
        <v>4.4144999999999955E-2</v>
      </c>
      <c r="G3473" s="24">
        <f t="shared" si="327"/>
        <v>0.11140237500000005</v>
      </c>
      <c r="H3473" s="24">
        <f t="shared" si="328"/>
        <v>2.1675000000000002E-3</v>
      </c>
      <c r="I3473" s="24">
        <f t="shared" si="329"/>
        <v>0.157714875</v>
      </c>
    </row>
    <row r="3474" spans="1:9" x14ac:dyDescent="0.25">
      <c r="A3474">
        <v>173.6</v>
      </c>
      <c r="B3474">
        <v>0.35599999999999998</v>
      </c>
      <c r="C3474">
        <v>-0.23</v>
      </c>
      <c r="D3474">
        <f t="shared" si="324"/>
        <v>-1.9999999999999962E-2</v>
      </c>
      <c r="E3474">
        <f t="shared" si="325"/>
        <v>0.19500000000000006</v>
      </c>
      <c r="F3474" s="24">
        <f t="shared" si="326"/>
        <v>2.9429999999999946E-2</v>
      </c>
      <c r="G3474" s="24">
        <f t="shared" si="327"/>
        <v>0.12377137500000007</v>
      </c>
      <c r="H3474" s="24">
        <f t="shared" si="328"/>
        <v>3.9674999999999997E-3</v>
      </c>
      <c r="I3474" s="24">
        <f t="shared" si="329"/>
        <v>0.15716887500000004</v>
      </c>
    </row>
    <row r="3475" spans="1:9" x14ac:dyDescent="0.25">
      <c r="A3475">
        <v>173.65</v>
      </c>
      <c r="B3475">
        <v>0.34300000000000003</v>
      </c>
      <c r="C3475">
        <v>-0.26</v>
      </c>
      <c r="D3475">
        <f t="shared" si="324"/>
        <v>-7.0000000000000062E-3</v>
      </c>
      <c r="E3475">
        <f t="shared" si="325"/>
        <v>0.20800000000000002</v>
      </c>
      <c r="F3475" s="24">
        <f t="shared" si="326"/>
        <v>1.0300500000000008E-2</v>
      </c>
      <c r="G3475" s="24">
        <f t="shared" si="327"/>
        <v>0.14082432000000003</v>
      </c>
      <c r="H3475" s="24">
        <f t="shared" si="328"/>
        <v>5.0700000000000007E-3</v>
      </c>
      <c r="I3475" s="24">
        <f t="shared" si="329"/>
        <v>0.15619482000000004</v>
      </c>
    </row>
    <row r="3476" spans="1:9" x14ac:dyDescent="0.25">
      <c r="A3476">
        <v>173.7</v>
      </c>
      <c r="B3476">
        <v>0.33</v>
      </c>
      <c r="C3476">
        <v>-0.26</v>
      </c>
      <c r="D3476">
        <f t="shared" si="324"/>
        <v>6.0000000000000053E-3</v>
      </c>
      <c r="E3476">
        <f t="shared" si="325"/>
        <v>0.22100000000000003</v>
      </c>
      <c r="F3476" s="24">
        <f t="shared" si="326"/>
        <v>-8.829000000000007E-3</v>
      </c>
      <c r="G3476" s="24">
        <f t="shared" si="327"/>
        <v>0.15897745500000005</v>
      </c>
      <c r="H3476" s="24">
        <f t="shared" si="328"/>
        <v>5.0700000000000007E-3</v>
      </c>
      <c r="I3476" s="24">
        <f t="shared" si="329"/>
        <v>0.15521845500000003</v>
      </c>
    </row>
    <row r="3477" spans="1:9" x14ac:dyDescent="0.25">
      <c r="A3477">
        <v>173.75</v>
      </c>
      <c r="B3477">
        <v>0.317</v>
      </c>
      <c r="C3477">
        <v>-0.24</v>
      </c>
      <c r="D3477">
        <f t="shared" si="324"/>
        <v>1.9000000000000017E-2</v>
      </c>
      <c r="E3477">
        <f t="shared" si="325"/>
        <v>0.23400000000000004</v>
      </c>
      <c r="F3477" s="24">
        <f t="shared" si="326"/>
        <v>-2.7958500000000025E-2</v>
      </c>
      <c r="G3477" s="24">
        <f t="shared" si="327"/>
        <v>0.17823078000000006</v>
      </c>
      <c r="H3477" s="24">
        <f t="shared" si="328"/>
        <v>4.3200000000000001E-3</v>
      </c>
      <c r="I3477" s="24">
        <f t="shared" si="329"/>
        <v>0.15459228000000003</v>
      </c>
    </row>
    <row r="3478" spans="1:9" x14ac:dyDescent="0.25">
      <c r="A3478">
        <v>173.8</v>
      </c>
      <c r="B3478">
        <v>0.30599999999999999</v>
      </c>
      <c r="C3478">
        <v>-0.19</v>
      </c>
      <c r="D3478">
        <f t="shared" si="324"/>
        <v>3.0000000000000027E-2</v>
      </c>
      <c r="E3478">
        <f t="shared" si="325"/>
        <v>0.24500000000000005</v>
      </c>
      <c r="F3478" s="24">
        <f t="shared" si="326"/>
        <v>-4.4145000000000038E-2</v>
      </c>
      <c r="G3478" s="24">
        <f t="shared" si="327"/>
        <v>0.19538137500000008</v>
      </c>
      <c r="H3478" s="24">
        <f t="shared" si="328"/>
        <v>2.7074999999999998E-3</v>
      </c>
      <c r="I3478" s="24">
        <f t="shared" si="329"/>
        <v>0.15394387500000004</v>
      </c>
    </row>
    <row r="3479" spans="1:9" x14ac:dyDescent="0.25">
      <c r="A3479">
        <v>173.85</v>
      </c>
      <c r="B3479">
        <v>0.29799999999999999</v>
      </c>
      <c r="C3479">
        <v>-0.12</v>
      </c>
      <c r="D3479">
        <f t="shared" si="324"/>
        <v>3.8000000000000034E-2</v>
      </c>
      <c r="E3479">
        <f t="shared" si="325"/>
        <v>0.25300000000000006</v>
      </c>
      <c r="F3479" s="24">
        <f t="shared" si="326"/>
        <v>-5.591700000000005E-2</v>
      </c>
      <c r="G3479" s="24">
        <f t="shared" si="327"/>
        <v>0.20834929500000007</v>
      </c>
      <c r="H3479" s="24">
        <f t="shared" si="328"/>
        <v>1.08E-3</v>
      </c>
      <c r="I3479" s="24">
        <f t="shared" si="329"/>
        <v>0.15351229500000002</v>
      </c>
    </row>
    <row r="3480" spans="1:9" x14ac:dyDescent="0.25">
      <c r="A3480">
        <v>173.9</v>
      </c>
      <c r="B3480">
        <v>0.29399999999999998</v>
      </c>
      <c r="C3480">
        <v>-0.03</v>
      </c>
      <c r="D3480">
        <f t="shared" si="324"/>
        <v>4.2000000000000037E-2</v>
      </c>
      <c r="E3480">
        <f t="shared" si="325"/>
        <v>0.25700000000000006</v>
      </c>
      <c r="F3480" s="24">
        <f t="shared" si="326"/>
        <v>-6.1803000000000052E-2</v>
      </c>
      <c r="G3480" s="24">
        <f t="shared" si="327"/>
        <v>0.21498949500000011</v>
      </c>
      <c r="H3480" s="24">
        <f t="shared" si="328"/>
        <v>6.7500000000000001E-5</v>
      </c>
      <c r="I3480" s="24">
        <f t="shared" si="329"/>
        <v>0.15325399500000006</v>
      </c>
    </row>
    <row r="3481" spans="1:9" x14ac:dyDescent="0.25">
      <c r="A3481">
        <v>173.95</v>
      </c>
      <c r="B3481">
        <v>0.29499999999999998</v>
      </c>
      <c r="C3481">
        <v>0.05</v>
      </c>
      <c r="D3481">
        <f t="shared" si="324"/>
        <v>4.1000000000000036E-2</v>
      </c>
      <c r="E3481">
        <f t="shared" si="325"/>
        <v>0.25600000000000006</v>
      </c>
      <c r="F3481" s="24">
        <f t="shared" si="326"/>
        <v>-6.0331500000000052E-2</v>
      </c>
      <c r="G3481" s="24">
        <f t="shared" si="327"/>
        <v>0.21331968000000007</v>
      </c>
      <c r="H3481" s="24">
        <f t="shared" si="328"/>
        <v>1.8750000000000003E-4</v>
      </c>
      <c r="I3481" s="24">
        <f t="shared" si="329"/>
        <v>0.15317568000000004</v>
      </c>
    </row>
    <row r="3482" spans="1:9" x14ac:dyDescent="0.25">
      <c r="A3482">
        <v>174</v>
      </c>
      <c r="B3482">
        <v>0.3</v>
      </c>
      <c r="C3482">
        <v>0.13</v>
      </c>
      <c r="D3482">
        <f t="shared" si="324"/>
        <v>3.6000000000000032E-2</v>
      </c>
      <c r="E3482">
        <f t="shared" si="325"/>
        <v>0.25100000000000006</v>
      </c>
      <c r="F3482" s="24">
        <f t="shared" si="326"/>
        <v>-5.2974000000000049E-2</v>
      </c>
      <c r="G3482" s="24">
        <f t="shared" si="327"/>
        <v>0.20506825500000009</v>
      </c>
      <c r="H3482" s="24">
        <f t="shared" si="328"/>
        <v>1.2675000000000002E-3</v>
      </c>
      <c r="I3482" s="24">
        <f t="shared" si="329"/>
        <v>0.15336175500000004</v>
      </c>
    </row>
    <row r="3483" spans="1:9" x14ac:dyDescent="0.25">
      <c r="A3483">
        <v>174.05</v>
      </c>
      <c r="B3483">
        <v>0.308</v>
      </c>
      <c r="C3483">
        <v>0.2</v>
      </c>
      <c r="D3483">
        <f t="shared" si="324"/>
        <v>2.8000000000000025E-2</v>
      </c>
      <c r="E3483">
        <f t="shared" si="325"/>
        <v>0.24300000000000005</v>
      </c>
      <c r="F3483" s="24">
        <f t="shared" si="326"/>
        <v>-4.120200000000003E-2</v>
      </c>
      <c r="G3483" s="24">
        <f t="shared" si="327"/>
        <v>0.19220449500000009</v>
      </c>
      <c r="H3483" s="24">
        <f t="shared" si="328"/>
        <v>3.0000000000000005E-3</v>
      </c>
      <c r="I3483" s="24">
        <f t="shared" si="329"/>
        <v>0.15400249500000007</v>
      </c>
    </row>
    <row r="3484" spans="1:9" x14ac:dyDescent="0.25">
      <c r="A3484">
        <v>174.1</v>
      </c>
      <c r="B3484">
        <v>0.31900000000000001</v>
      </c>
      <c r="C3484">
        <v>0.24</v>
      </c>
      <c r="D3484">
        <f t="shared" si="324"/>
        <v>1.7000000000000015E-2</v>
      </c>
      <c r="E3484">
        <f t="shared" si="325"/>
        <v>0.23200000000000004</v>
      </c>
      <c r="F3484" s="24">
        <f t="shared" si="326"/>
        <v>-2.5015500000000024E-2</v>
      </c>
      <c r="G3484" s="24">
        <f t="shared" si="327"/>
        <v>0.17519712000000004</v>
      </c>
      <c r="H3484" s="24">
        <f t="shared" si="328"/>
        <v>4.3200000000000001E-3</v>
      </c>
      <c r="I3484" s="24">
        <f t="shared" si="329"/>
        <v>0.15450162000000001</v>
      </c>
    </row>
    <row r="3485" spans="1:9" x14ac:dyDescent="0.25">
      <c r="A3485">
        <v>174.15</v>
      </c>
      <c r="B3485">
        <v>0.33200000000000002</v>
      </c>
      <c r="C3485">
        <v>0.26</v>
      </c>
      <c r="D3485">
        <f t="shared" si="324"/>
        <v>4.0000000000000036E-3</v>
      </c>
      <c r="E3485">
        <f t="shared" si="325"/>
        <v>0.21900000000000003</v>
      </c>
      <c r="F3485" s="24">
        <f t="shared" si="326"/>
        <v>-5.8860000000000049E-3</v>
      </c>
      <c r="G3485" s="24">
        <f t="shared" si="327"/>
        <v>0.15611305500000003</v>
      </c>
      <c r="H3485" s="24">
        <f t="shared" si="328"/>
        <v>5.0700000000000007E-3</v>
      </c>
      <c r="I3485" s="24">
        <f t="shared" si="329"/>
        <v>0.15529705500000002</v>
      </c>
    </row>
    <row r="3486" spans="1:9" x14ac:dyDescent="0.25">
      <c r="A3486">
        <v>174.2</v>
      </c>
      <c r="B3486">
        <v>0.34499999999999997</v>
      </c>
      <c r="C3486">
        <v>0.25</v>
      </c>
      <c r="D3486">
        <f t="shared" si="324"/>
        <v>-8.9999999999999525E-3</v>
      </c>
      <c r="E3486">
        <f t="shared" si="325"/>
        <v>0.20600000000000007</v>
      </c>
      <c r="F3486" s="24">
        <f t="shared" si="326"/>
        <v>1.3243499999999931E-2</v>
      </c>
      <c r="G3486" s="24">
        <f t="shared" si="327"/>
        <v>0.1381291800000001</v>
      </c>
      <c r="H3486" s="24">
        <f t="shared" si="328"/>
        <v>4.6874999999999998E-3</v>
      </c>
      <c r="I3486" s="24">
        <f t="shared" si="329"/>
        <v>0.15606018000000005</v>
      </c>
    </row>
    <row r="3487" spans="1:9" x14ac:dyDescent="0.25">
      <c r="A3487">
        <v>174.25</v>
      </c>
      <c r="B3487">
        <v>0.35799999999999998</v>
      </c>
      <c r="C3487">
        <v>0.22</v>
      </c>
      <c r="D3487">
        <f t="shared" si="324"/>
        <v>-2.1999999999999964E-2</v>
      </c>
      <c r="E3487">
        <f t="shared" si="325"/>
        <v>0.19300000000000006</v>
      </c>
      <c r="F3487" s="24">
        <f t="shared" si="326"/>
        <v>3.2372999999999943E-2</v>
      </c>
      <c r="G3487" s="24">
        <f t="shared" si="327"/>
        <v>0.12124549500000008</v>
      </c>
      <c r="H3487" s="24">
        <f t="shared" si="328"/>
        <v>3.6299999999999995E-3</v>
      </c>
      <c r="I3487" s="24">
        <f t="shared" si="329"/>
        <v>0.15724849500000002</v>
      </c>
    </row>
    <row r="3488" spans="1:9" x14ac:dyDescent="0.25">
      <c r="A3488">
        <v>174.3</v>
      </c>
      <c r="B3488">
        <v>0.36799999999999999</v>
      </c>
      <c r="C3488">
        <v>0.16</v>
      </c>
      <c r="D3488">
        <f t="shared" si="324"/>
        <v>-3.1999999999999973E-2</v>
      </c>
      <c r="E3488">
        <f t="shared" si="325"/>
        <v>0.18300000000000005</v>
      </c>
      <c r="F3488" s="24">
        <f t="shared" si="326"/>
        <v>4.7087999999999963E-2</v>
      </c>
      <c r="G3488" s="24">
        <f t="shared" si="327"/>
        <v>0.10900669500000006</v>
      </c>
      <c r="H3488" s="24">
        <f t="shared" si="328"/>
        <v>1.92E-3</v>
      </c>
      <c r="I3488" s="24">
        <f t="shared" si="329"/>
        <v>0.15801469500000001</v>
      </c>
    </row>
    <row r="3489" spans="1:9" x14ac:dyDescent="0.25">
      <c r="A3489">
        <v>174.35</v>
      </c>
      <c r="B3489">
        <v>0.374</v>
      </c>
      <c r="C3489">
        <v>0.09</v>
      </c>
      <c r="D3489">
        <f t="shared" si="324"/>
        <v>-3.7999999999999978E-2</v>
      </c>
      <c r="E3489">
        <f t="shared" si="325"/>
        <v>0.17700000000000005</v>
      </c>
      <c r="F3489" s="24">
        <f t="shared" si="326"/>
        <v>5.5916999999999974E-2</v>
      </c>
      <c r="G3489" s="24">
        <f t="shared" si="327"/>
        <v>0.10197589500000005</v>
      </c>
      <c r="H3489" s="24">
        <f t="shared" si="328"/>
        <v>6.0749999999999997E-4</v>
      </c>
      <c r="I3489" s="24">
        <f t="shared" si="329"/>
        <v>0.15850039500000004</v>
      </c>
    </row>
    <row r="3490" spans="1:9" x14ac:dyDescent="0.25">
      <c r="A3490">
        <v>174.4</v>
      </c>
      <c r="B3490">
        <v>0.376</v>
      </c>
      <c r="C3490" s="25">
        <v>8.4900000000000004E-4</v>
      </c>
      <c r="D3490">
        <f t="shared" si="324"/>
        <v>-3.999999999999998E-2</v>
      </c>
      <c r="E3490">
        <f t="shared" si="325"/>
        <v>0.17500000000000004</v>
      </c>
      <c r="F3490" s="24">
        <f t="shared" si="326"/>
        <v>5.8859999999999968E-2</v>
      </c>
      <c r="G3490" s="24">
        <f t="shared" si="327"/>
        <v>9.9684375000000047E-2</v>
      </c>
      <c r="H3490" s="24">
        <f t="shared" si="328"/>
        <v>5.4060075000000003E-8</v>
      </c>
      <c r="I3490" s="24">
        <f t="shared" si="329"/>
        <v>0.15854442906007502</v>
      </c>
    </row>
    <row r="3491" spans="1:9" x14ac:dyDescent="0.25">
      <c r="A3491">
        <v>174.45</v>
      </c>
      <c r="B3491">
        <v>0.374</v>
      </c>
      <c r="C3491">
        <v>-0.08</v>
      </c>
      <c r="D3491">
        <f t="shared" si="324"/>
        <v>-3.7999999999999978E-2</v>
      </c>
      <c r="E3491">
        <f t="shared" si="325"/>
        <v>0.17700000000000005</v>
      </c>
      <c r="F3491" s="24">
        <f t="shared" si="326"/>
        <v>5.5916999999999974E-2</v>
      </c>
      <c r="G3491" s="24">
        <f t="shared" si="327"/>
        <v>0.10197589500000005</v>
      </c>
      <c r="H3491" s="24">
        <f t="shared" si="328"/>
        <v>4.8000000000000001E-4</v>
      </c>
      <c r="I3491" s="24">
        <f t="shared" si="329"/>
        <v>0.15837289500000004</v>
      </c>
    </row>
    <row r="3492" spans="1:9" x14ac:dyDescent="0.25">
      <c r="A3492">
        <v>174.5</v>
      </c>
      <c r="B3492">
        <v>0.36799999999999999</v>
      </c>
      <c r="C3492">
        <v>-0.16</v>
      </c>
      <c r="D3492">
        <f t="shared" si="324"/>
        <v>-3.1999999999999973E-2</v>
      </c>
      <c r="E3492">
        <f t="shared" si="325"/>
        <v>0.18300000000000005</v>
      </c>
      <c r="F3492" s="24">
        <f t="shared" si="326"/>
        <v>4.7087999999999963E-2</v>
      </c>
      <c r="G3492" s="24">
        <f t="shared" si="327"/>
        <v>0.10900669500000006</v>
      </c>
      <c r="H3492" s="24">
        <f t="shared" si="328"/>
        <v>1.92E-3</v>
      </c>
      <c r="I3492" s="24">
        <f t="shared" si="329"/>
        <v>0.15801469500000001</v>
      </c>
    </row>
    <row r="3493" spans="1:9" x14ac:dyDescent="0.25">
      <c r="A3493">
        <v>174.55</v>
      </c>
      <c r="B3493">
        <v>0.35799999999999998</v>
      </c>
      <c r="C3493">
        <v>-0.22</v>
      </c>
      <c r="D3493">
        <f t="shared" si="324"/>
        <v>-2.1999999999999964E-2</v>
      </c>
      <c r="E3493">
        <f t="shared" si="325"/>
        <v>0.19300000000000006</v>
      </c>
      <c r="F3493" s="24">
        <f t="shared" si="326"/>
        <v>3.2372999999999943E-2</v>
      </c>
      <c r="G3493" s="24">
        <f t="shared" si="327"/>
        <v>0.12124549500000008</v>
      </c>
      <c r="H3493" s="24">
        <f t="shared" si="328"/>
        <v>3.6299999999999995E-3</v>
      </c>
      <c r="I3493" s="24">
        <f t="shared" si="329"/>
        <v>0.15724849500000002</v>
      </c>
    </row>
    <row r="3494" spans="1:9" x14ac:dyDescent="0.25">
      <c r="A3494">
        <v>174.6</v>
      </c>
      <c r="B3494">
        <v>0.34599999999999997</v>
      </c>
      <c r="C3494">
        <v>-0.25</v>
      </c>
      <c r="D3494">
        <f t="shared" si="324"/>
        <v>-9.9999999999999534E-3</v>
      </c>
      <c r="E3494">
        <f t="shared" si="325"/>
        <v>0.20500000000000007</v>
      </c>
      <c r="F3494" s="24">
        <f t="shared" si="326"/>
        <v>1.4714999999999931E-2</v>
      </c>
      <c r="G3494" s="24">
        <f t="shared" si="327"/>
        <v>0.13679137500000008</v>
      </c>
      <c r="H3494" s="24">
        <f t="shared" si="328"/>
        <v>4.6874999999999998E-3</v>
      </c>
      <c r="I3494" s="24">
        <f t="shared" si="329"/>
        <v>0.15619387500000001</v>
      </c>
    </row>
    <row r="3495" spans="1:9" x14ac:dyDescent="0.25">
      <c r="A3495">
        <v>174.65</v>
      </c>
      <c r="B3495">
        <v>0.33200000000000002</v>
      </c>
      <c r="C3495">
        <v>-0.26</v>
      </c>
      <c r="D3495">
        <f t="shared" si="324"/>
        <v>4.0000000000000036E-3</v>
      </c>
      <c r="E3495">
        <f t="shared" si="325"/>
        <v>0.21900000000000003</v>
      </c>
      <c r="F3495" s="24">
        <f t="shared" si="326"/>
        <v>-5.8860000000000049E-3</v>
      </c>
      <c r="G3495" s="24">
        <f t="shared" si="327"/>
        <v>0.15611305500000003</v>
      </c>
      <c r="H3495" s="24">
        <f t="shared" si="328"/>
        <v>5.0700000000000007E-3</v>
      </c>
      <c r="I3495" s="24">
        <f t="shared" si="329"/>
        <v>0.15529705500000002</v>
      </c>
    </row>
    <row r="3496" spans="1:9" x14ac:dyDescent="0.25">
      <c r="A3496">
        <v>174.7</v>
      </c>
      <c r="B3496">
        <v>0.32</v>
      </c>
      <c r="C3496">
        <v>-0.24</v>
      </c>
      <c r="D3496">
        <f t="shared" si="324"/>
        <v>1.6000000000000014E-2</v>
      </c>
      <c r="E3496">
        <f t="shared" si="325"/>
        <v>0.23100000000000004</v>
      </c>
      <c r="F3496" s="24">
        <f t="shared" si="326"/>
        <v>-2.354400000000002E-2</v>
      </c>
      <c r="G3496" s="24">
        <f t="shared" si="327"/>
        <v>0.17369005500000007</v>
      </c>
      <c r="H3496" s="24">
        <f t="shared" si="328"/>
        <v>4.3200000000000001E-3</v>
      </c>
      <c r="I3496" s="24">
        <f t="shared" si="329"/>
        <v>0.15446605500000005</v>
      </c>
    </row>
    <row r="3497" spans="1:9" x14ac:dyDescent="0.25">
      <c r="A3497">
        <v>174.75</v>
      </c>
      <c r="B3497">
        <v>0.308</v>
      </c>
      <c r="C3497">
        <v>-0.2</v>
      </c>
      <c r="D3497">
        <f t="shared" si="324"/>
        <v>2.8000000000000025E-2</v>
      </c>
      <c r="E3497">
        <f t="shared" si="325"/>
        <v>0.24300000000000005</v>
      </c>
      <c r="F3497" s="24">
        <f t="shared" si="326"/>
        <v>-4.120200000000003E-2</v>
      </c>
      <c r="G3497" s="24">
        <f t="shared" si="327"/>
        <v>0.19220449500000009</v>
      </c>
      <c r="H3497" s="24">
        <f t="shared" si="328"/>
        <v>3.0000000000000005E-3</v>
      </c>
      <c r="I3497" s="24">
        <f t="shared" si="329"/>
        <v>0.15400249500000007</v>
      </c>
    </row>
    <row r="3498" spans="1:9" x14ac:dyDescent="0.25">
      <c r="A3498">
        <v>174.8</v>
      </c>
      <c r="B3498">
        <v>0.3</v>
      </c>
      <c r="C3498">
        <v>-0.13</v>
      </c>
      <c r="D3498">
        <f t="shared" si="324"/>
        <v>3.6000000000000032E-2</v>
      </c>
      <c r="E3498">
        <f t="shared" si="325"/>
        <v>0.25100000000000006</v>
      </c>
      <c r="F3498" s="24">
        <f t="shared" si="326"/>
        <v>-5.2974000000000049E-2</v>
      </c>
      <c r="G3498" s="24">
        <f t="shared" si="327"/>
        <v>0.20506825500000009</v>
      </c>
      <c r="H3498" s="24">
        <f t="shared" si="328"/>
        <v>1.2675000000000002E-3</v>
      </c>
      <c r="I3498" s="24">
        <f t="shared" si="329"/>
        <v>0.15336175500000004</v>
      </c>
    </row>
    <row r="3499" spans="1:9" x14ac:dyDescent="0.25">
      <c r="A3499">
        <v>174.85</v>
      </c>
      <c r="B3499">
        <v>0.29499999999999998</v>
      </c>
      <c r="C3499">
        <v>-0.05</v>
      </c>
      <c r="D3499">
        <f t="shared" si="324"/>
        <v>4.1000000000000036E-2</v>
      </c>
      <c r="E3499">
        <f t="shared" si="325"/>
        <v>0.25600000000000006</v>
      </c>
      <c r="F3499" s="24">
        <f t="shared" si="326"/>
        <v>-6.0331500000000052E-2</v>
      </c>
      <c r="G3499" s="24">
        <f t="shared" si="327"/>
        <v>0.21331968000000007</v>
      </c>
      <c r="H3499" s="24">
        <f t="shared" si="328"/>
        <v>1.8750000000000003E-4</v>
      </c>
      <c r="I3499" s="24">
        <f t="shared" si="329"/>
        <v>0.15317568000000004</v>
      </c>
    </row>
    <row r="3500" spans="1:9" x14ac:dyDescent="0.25">
      <c r="A3500">
        <v>174.9</v>
      </c>
      <c r="B3500">
        <v>0.29499999999999998</v>
      </c>
      <c r="C3500">
        <v>0.03</v>
      </c>
      <c r="D3500">
        <f t="shared" si="324"/>
        <v>4.1000000000000036E-2</v>
      </c>
      <c r="E3500">
        <f t="shared" si="325"/>
        <v>0.25600000000000006</v>
      </c>
      <c r="F3500" s="24">
        <f t="shared" si="326"/>
        <v>-6.0331500000000052E-2</v>
      </c>
      <c r="G3500" s="24">
        <f t="shared" si="327"/>
        <v>0.21331968000000007</v>
      </c>
      <c r="H3500" s="24">
        <f t="shared" si="328"/>
        <v>6.7500000000000001E-5</v>
      </c>
      <c r="I3500" s="24">
        <f t="shared" si="329"/>
        <v>0.15305568000000003</v>
      </c>
    </row>
    <row r="3501" spans="1:9" x14ac:dyDescent="0.25">
      <c r="A3501">
        <v>174.95</v>
      </c>
      <c r="B3501">
        <v>0.29799999999999999</v>
      </c>
      <c r="C3501">
        <v>0.11</v>
      </c>
      <c r="D3501">
        <f t="shared" si="324"/>
        <v>3.8000000000000034E-2</v>
      </c>
      <c r="E3501">
        <f t="shared" si="325"/>
        <v>0.25300000000000006</v>
      </c>
      <c r="F3501" s="24">
        <f t="shared" si="326"/>
        <v>-5.591700000000005E-2</v>
      </c>
      <c r="G3501" s="24">
        <f t="shared" si="327"/>
        <v>0.20834929500000007</v>
      </c>
      <c r="H3501" s="24">
        <f t="shared" si="328"/>
        <v>9.0749999999999989E-4</v>
      </c>
      <c r="I3501" s="24">
        <f t="shared" si="329"/>
        <v>0.15333979500000003</v>
      </c>
    </row>
    <row r="3502" spans="1:9" x14ac:dyDescent="0.25">
      <c r="A3502">
        <v>175</v>
      </c>
      <c r="B3502">
        <v>0.30599999999999999</v>
      </c>
      <c r="C3502">
        <v>0.19</v>
      </c>
      <c r="D3502">
        <f t="shared" si="324"/>
        <v>3.0000000000000027E-2</v>
      </c>
      <c r="E3502">
        <f t="shared" si="325"/>
        <v>0.24500000000000005</v>
      </c>
      <c r="F3502" s="24">
        <f t="shared" si="326"/>
        <v>-4.4145000000000038E-2</v>
      </c>
      <c r="G3502" s="24">
        <f t="shared" si="327"/>
        <v>0.19538137500000008</v>
      </c>
      <c r="H3502" s="24">
        <f t="shared" si="328"/>
        <v>2.7074999999999998E-3</v>
      </c>
      <c r="I3502" s="24">
        <f t="shared" si="329"/>
        <v>0.15394387500000004</v>
      </c>
    </row>
    <row r="3503" spans="1:9" x14ac:dyDescent="0.25">
      <c r="A3503">
        <v>175.05</v>
      </c>
      <c r="B3503">
        <v>0.317</v>
      </c>
      <c r="C3503">
        <v>0.24</v>
      </c>
      <c r="D3503">
        <f t="shared" si="324"/>
        <v>1.9000000000000017E-2</v>
      </c>
      <c r="E3503">
        <f t="shared" si="325"/>
        <v>0.23400000000000004</v>
      </c>
      <c r="F3503" s="24">
        <f t="shared" si="326"/>
        <v>-2.7958500000000025E-2</v>
      </c>
      <c r="G3503" s="24">
        <f t="shared" si="327"/>
        <v>0.17823078000000006</v>
      </c>
      <c r="H3503" s="24">
        <f t="shared" si="328"/>
        <v>4.3200000000000001E-3</v>
      </c>
      <c r="I3503" s="24">
        <f t="shared" si="329"/>
        <v>0.15459228000000003</v>
      </c>
    </row>
    <row r="3504" spans="1:9" x14ac:dyDescent="0.25">
      <c r="A3504">
        <v>175.1</v>
      </c>
      <c r="B3504">
        <v>0.33</v>
      </c>
      <c r="C3504">
        <v>0.26</v>
      </c>
      <c r="D3504">
        <f t="shared" si="324"/>
        <v>6.0000000000000053E-3</v>
      </c>
      <c r="E3504">
        <f t="shared" si="325"/>
        <v>0.22100000000000003</v>
      </c>
      <c r="F3504" s="24">
        <f t="shared" si="326"/>
        <v>-8.829000000000007E-3</v>
      </c>
      <c r="G3504" s="24">
        <f t="shared" si="327"/>
        <v>0.15897745500000005</v>
      </c>
      <c r="H3504" s="24">
        <f t="shared" si="328"/>
        <v>5.0700000000000007E-3</v>
      </c>
      <c r="I3504" s="24">
        <f t="shared" si="329"/>
        <v>0.15521845500000003</v>
      </c>
    </row>
    <row r="3505" spans="1:9" x14ac:dyDescent="0.25">
      <c r="A3505">
        <v>175.15</v>
      </c>
      <c r="B3505">
        <v>0.34300000000000003</v>
      </c>
      <c r="C3505">
        <v>0.26</v>
      </c>
      <c r="D3505">
        <f t="shared" si="324"/>
        <v>-7.0000000000000062E-3</v>
      </c>
      <c r="E3505">
        <f t="shared" si="325"/>
        <v>0.20800000000000002</v>
      </c>
      <c r="F3505" s="24">
        <f t="shared" si="326"/>
        <v>1.0300500000000008E-2</v>
      </c>
      <c r="G3505" s="24">
        <f t="shared" si="327"/>
        <v>0.14082432000000003</v>
      </c>
      <c r="H3505" s="24">
        <f t="shared" si="328"/>
        <v>5.0700000000000007E-3</v>
      </c>
      <c r="I3505" s="24">
        <f t="shared" si="329"/>
        <v>0.15619482000000004</v>
      </c>
    </row>
    <row r="3506" spans="1:9" x14ac:dyDescent="0.25">
      <c r="A3506">
        <v>175.2</v>
      </c>
      <c r="B3506">
        <v>0.35499999999999998</v>
      </c>
      <c r="C3506">
        <v>0.23</v>
      </c>
      <c r="D3506">
        <f t="shared" si="324"/>
        <v>-1.8999999999999961E-2</v>
      </c>
      <c r="E3506">
        <f t="shared" si="325"/>
        <v>0.19600000000000006</v>
      </c>
      <c r="F3506" s="24">
        <f t="shared" si="326"/>
        <v>2.7958499999999942E-2</v>
      </c>
      <c r="G3506" s="24">
        <f t="shared" si="327"/>
        <v>0.12504408000000009</v>
      </c>
      <c r="H3506" s="24">
        <f t="shared" si="328"/>
        <v>3.9674999999999997E-3</v>
      </c>
      <c r="I3506" s="24">
        <f t="shared" si="329"/>
        <v>0.15697008000000004</v>
      </c>
    </row>
    <row r="3507" spans="1:9" x14ac:dyDescent="0.25">
      <c r="A3507">
        <v>175.25</v>
      </c>
      <c r="B3507">
        <v>0.36599999999999999</v>
      </c>
      <c r="C3507">
        <v>0.17</v>
      </c>
      <c r="D3507">
        <f t="shared" si="324"/>
        <v>-2.9999999999999971E-2</v>
      </c>
      <c r="E3507">
        <f t="shared" si="325"/>
        <v>0.18500000000000005</v>
      </c>
      <c r="F3507" s="24">
        <f t="shared" si="326"/>
        <v>4.4144999999999955E-2</v>
      </c>
      <c r="G3507" s="24">
        <f t="shared" si="327"/>
        <v>0.11140237500000005</v>
      </c>
      <c r="H3507" s="24">
        <f t="shared" si="328"/>
        <v>2.1675000000000002E-3</v>
      </c>
      <c r="I3507" s="24">
        <f t="shared" si="329"/>
        <v>0.157714875</v>
      </c>
    </row>
    <row r="3508" spans="1:9" x14ac:dyDescent="0.25">
      <c r="A3508">
        <v>175.3</v>
      </c>
      <c r="B3508">
        <v>0.373</v>
      </c>
      <c r="C3508">
        <v>0.1</v>
      </c>
      <c r="D3508">
        <f t="shared" si="324"/>
        <v>-3.6999999999999977E-2</v>
      </c>
      <c r="E3508">
        <f t="shared" si="325"/>
        <v>0.17800000000000005</v>
      </c>
      <c r="F3508" s="24">
        <f t="shared" si="326"/>
        <v>5.4445499999999973E-2</v>
      </c>
      <c r="G3508" s="24">
        <f t="shared" si="327"/>
        <v>0.10313142000000006</v>
      </c>
      <c r="H3508" s="24">
        <f t="shared" si="328"/>
        <v>7.5000000000000012E-4</v>
      </c>
      <c r="I3508" s="24">
        <f t="shared" si="329"/>
        <v>0.15832692000000004</v>
      </c>
    </row>
    <row r="3509" spans="1:9" x14ac:dyDescent="0.25">
      <c r="A3509">
        <v>175.35</v>
      </c>
      <c r="B3509">
        <v>0.375</v>
      </c>
      <c r="C3509">
        <v>0.02</v>
      </c>
      <c r="D3509">
        <f t="shared" si="324"/>
        <v>-3.8999999999999979E-2</v>
      </c>
      <c r="E3509">
        <f t="shared" si="325"/>
        <v>0.17600000000000005</v>
      </c>
      <c r="F3509" s="24">
        <f t="shared" si="326"/>
        <v>5.7388499999999967E-2</v>
      </c>
      <c r="G3509" s="24">
        <f t="shared" si="327"/>
        <v>0.10082688000000005</v>
      </c>
      <c r="H3509" s="24">
        <f t="shared" si="328"/>
        <v>3.0000000000000001E-5</v>
      </c>
      <c r="I3509" s="24">
        <f t="shared" si="329"/>
        <v>0.15824538000000002</v>
      </c>
    </row>
    <row r="3510" spans="1:9" x14ac:dyDescent="0.25">
      <c r="A3510">
        <v>175.4</v>
      </c>
      <c r="B3510">
        <v>0.374</v>
      </c>
      <c r="C3510">
        <v>-0.06</v>
      </c>
      <c r="D3510">
        <f t="shared" si="324"/>
        <v>-3.7999999999999978E-2</v>
      </c>
      <c r="E3510">
        <f t="shared" si="325"/>
        <v>0.17700000000000005</v>
      </c>
      <c r="F3510" s="24">
        <f t="shared" si="326"/>
        <v>5.5916999999999974E-2</v>
      </c>
      <c r="G3510" s="24">
        <f t="shared" si="327"/>
        <v>0.10197589500000005</v>
      </c>
      <c r="H3510" s="24">
        <f t="shared" si="328"/>
        <v>2.7E-4</v>
      </c>
      <c r="I3510" s="24">
        <f t="shared" si="329"/>
        <v>0.15816289500000003</v>
      </c>
    </row>
    <row r="3511" spans="1:9" x14ac:dyDescent="0.25">
      <c r="A3511">
        <v>175.45</v>
      </c>
      <c r="B3511">
        <v>0.36899999999999999</v>
      </c>
      <c r="C3511">
        <v>-0.14000000000000001</v>
      </c>
      <c r="D3511">
        <f t="shared" si="324"/>
        <v>-3.2999999999999974E-2</v>
      </c>
      <c r="E3511">
        <f t="shared" si="325"/>
        <v>0.18200000000000005</v>
      </c>
      <c r="F3511" s="24">
        <f t="shared" si="326"/>
        <v>4.8559499999999964E-2</v>
      </c>
      <c r="G3511" s="24">
        <f t="shared" si="327"/>
        <v>0.10781862000000007</v>
      </c>
      <c r="H3511" s="24">
        <f t="shared" si="328"/>
        <v>1.4700000000000002E-3</v>
      </c>
      <c r="I3511" s="24">
        <f t="shared" si="329"/>
        <v>0.15784812000000004</v>
      </c>
    </row>
    <row r="3512" spans="1:9" x14ac:dyDescent="0.25">
      <c r="A3512">
        <v>175.5</v>
      </c>
      <c r="B3512">
        <v>0.36</v>
      </c>
      <c r="C3512">
        <v>-0.21</v>
      </c>
      <c r="D3512">
        <f t="shared" si="324"/>
        <v>-2.3999999999999966E-2</v>
      </c>
      <c r="E3512">
        <f t="shared" si="325"/>
        <v>0.19100000000000006</v>
      </c>
      <c r="F3512" s="24">
        <f t="shared" si="326"/>
        <v>3.5315999999999952E-2</v>
      </c>
      <c r="G3512" s="24">
        <f t="shared" si="327"/>
        <v>0.11874565500000006</v>
      </c>
      <c r="H3512" s="24">
        <f t="shared" si="328"/>
        <v>3.3074999999999992E-3</v>
      </c>
      <c r="I3512" s="24">
        <f t="shared" si="329"/>
        <v>0.15736915500000001</v>
      </c>
    </row>
    <row r="3513" spans="1:9" x14ac:dyDescent="0.25">
      <c r="A3513">
        <v>175.55</v>
      </c>
      <c r="B3513">
        <v>0.34799999999999998</v>
      </c>
      <c r="C3513">
        <v>-0.25</v>
      </c>
      <c r="D3513">
        <f t="shared" si="324"/>
        <v>-1.1999999999999955E-2</v>
      </c>
      <c r="E3513">
        <f t="shared" si="325"/>
        <v>0.20300000000000007</v>
      </c>
      <c r="F3513" s="24">
        <f t="shared" si="326"/>
        <v>1.7657999999999934E-2</v>
      </c>
      <c r="G3513" s="24">
        <f t="shared" si="327"/>
        <v>0.1341352950000001</v>
      </c>
      <c r="H3513" s="24">
        <f t="shared" si="328"/>
        <v>4.6874999999999998E-3</v>
      </c>
      <c r="I3513" s="24">
        <f t="shared" si="329"/>
        <v>0.15648079500000003</v>
      </c>
    </row>
    <row r="3514" spans="1:9" x14ac:dyDescent="0.25">
      <c r="A3514">
        <v>175.6</v>
      </c>
      <c r="B3514">
        <v>0.33500000000000002</v>
      </c>
      <c r="C3514">
        <v>-0.26</v>
      </c>
      <c r="D3514">
        <f t="shared" si="324"/>
        <v>1.0000000000000009E-3</v>
      </c>
      <c r="E3514">
        <f t="shared" si="325"/>
        <v>0.21600000000000003</v>
      </c>
      <c r="F3514" s="24">
        <f t="shared" si="326"/>
        <v>-1.4715000000000012E-3</v>
      </c>
      <c r="G3514" s="24">
        <f t="shared" si="327"/>
        <v>0.15186528000000002</v>
      </c>
      <c r="H3514" s="24">
        <f t="shared" si="328"/>
        <v>5.0700000000000007E-3</v>
      </c>
      <c r="I3514" s="24">
        <f t="shared" si="329"/>
        <v>0.15546378</v>
      </c>
    </row>
    <row r="3515" spans="1:9" x14ac:dyDescent="0.25">
      <c r="A3515">
        <v>175.65</v>
      </c>
      <c r="B3515">
        <v>0.32200000000000001</v>
      </c>
      <c r="C3515">
        <v>-0.25</v>
      </c>
      <c r="D3515">
        <f t="shared" si="324"/>
        <v>1.4000000000000012E-2</v>
      </c>
      <c r="E3515">
        <f t="shared" si="325"/>
        <v>0.22900000000000004</v>
      </c>
      <c r="F3515" s="24">
        <f t="shared" si="326"/>
        <v>-2.0601000000000015E-2</v>
      </c>
      <c r="G3515" s="24">
        <f t="shared" si="327"/>
        <v>0.17069545500000005</v>
      </c>
      <c r="H3515" s="24">
        <f t="shared" si="328"/>
        <v>4.6874999999999998E-3</v>
      </c>
      <c r="I3515" s="24">
        <f t="shared" si="329"/>
        <v>0.15478195500000005</v>
      </c>
    </row>
    <row r="3516" spans="1:9" x14ac:dyDescent="0.25">
      <c r="A3516">
        <v>175.7</v>
      </c>
      <c r="B3516">
        <v>0.311</v>
      </c>
      <c r="C3516">
        <v>-0.21</v>
      </c>
      <c r="D3516">
        <f t="shared" si="324"/>
        <v>2.5000000000000022E-2</v>
      </c>
      <c r="E3516">
        <f t="shared" si="325"/>
        <v>0.24000000000000005</v>
      </c>
      <c r="F3516" s="24">
        <f t="shared" si="326"/>
        <v>-3.6787500000000035E-2</v>
      </c>
      <c r="G3516" s="24">
        <f t="shared" si="327"/>
        <v>0.18748800000000004</v>
      </c>
      <c r="H3516" s="24">
        <f t="shared" si="328"/>
        <v>3.3074999999999992E-3</v>
      </c>
      <c r="I3516" s="24">
        <f t="shared" si="329"/>
        <v>0.15400800000000001</v>
      </c>
    </row>
    <row r="3517" spans="1:9" x14ac:dyDescent="0.25">
      <c r="A3517">
        <v>175.75</v>
      </c>
      <c r="B3517">
        <v>0.30099999999999999</v>
      </c>
      <c r="C3517">
        <v>-0.15</v>
      </c>
      <c r="D3517">
        <f t="shared" si="324"/>
        <v>3.5000000000000031E-2</v>
      </c>
      <c r="E3517">
        <f t="shared" si="325"/>
        <v>0.25000000000000006</v>
      </c>
      <c r="F3517" s="24">
        <f t="shared" si="326"/>
        <v>-5.1502500000000048E-2</v>
      </c>
      <c r="G3517" s="24">
        <f t="shared" si="327"/>
        <v>0.20343750000000008</v>
      </c>
      <c r="H3517" s="24">
        <f t="shared" si="328"/>
        <v>1.6875E-3</v>
      </c>
      <c r="I3517" s="24">
        <f t="shared" si="329"/>
        <v>0.15362250000000005</v>
      </c>
    </row>
    <row r="3518" spans="1:9" x14ac:dyDescent="0.25">
      <c r="A3518">
        <v>175.8</v>
      </c>
      <c r="B3518">
        <v>0.29599999999999999</v>
      </c>
      <c r="C3518">
        <v>-7.0000000000000007E-2</v>
      </c>
      <c r="D3518">
        <f t="shared" si="324"/>
        <v>4.0000000000000036E-2</v>
      </c>
      <c r="E3518">
        <f t="shared" si="325"/>
        <v>0.25500000000000006</v>
      </c>
      <c r="F3518" s="24">
        <f t="shared" si="326"/>
        <v>-5.8860000000000058E-2</v>
      </c>
      <c r="G3518" s="24">
        <f t="shared" si="327"/>
        <v>0.21165637500000009</v>
      </c>
      <c r="H3518" s="24">
        <f t="shared" si="328"/>
        <v>3.6750000000000004E-4</v>
      </c>
      <c r="I3518" s="24">
        <f t="shared" si="329"/>
        <v>0.15316387500000003</v>
      </c>
    </row>
    <row r="3519" spans="1:9" x14ac:dyDescent="0.25">
      <c r="A3519">
        <v>175.85</v>
      </c>
      <c r="B3519">
        <v>0.29499999999999998</v>
      </c>
      <c r="C3519">
        <v>0.02</v>
      </c>
      <c r="D3519">
        <f t="shared" si="324"/>
        <v>4.1000000000000036E-2</v>
      </c>
      <c r="E3519">
        <f t="shared" si="325"/>
        <v>0.25600000000000006</v>
      </c>
      <c r="F3519" s="24">
        <f t="shared" si="326"/>
        <v>-6.0331500000000052E-2</v>
      </c>
      <c r="G3519" s="24">
        <f t="shared" si="327"/>
        <v>0.21331968000000007</v>
      </c>
      <c r="H3519" s="24">
        <f t="shared" si="328"/>
        <v>3.0000000000000001E-5</v>
      </c>
      <c r="I3519" s="24">
        <f t="shared" si="329"/>
        <v>0.15301818000000003</v>
      </c>
    </row>
    <row r="3520" spans="1:9" x14ac:dyDescent="0.25">
      <c r="A3520">
        <v>175.9</v>
      </c>
      <c r="B3520">
        <v>0.29799999999999999</v>
      </c>
      <c r="C3520">
        <v>0.1</v>
      </c>
      <c r="D3520">
        <f t="shared" si="324"/>
        <v>3.8000000000000034E-2</v>
      </c>
      <c r="E3520">
        <f t="shared" si="325"/>
        <v>0.25300000000000006</v>
      </c>
      <c r="F3520" s="24">
        <f t="shared" si="326"/>
        <v>-5.591700000000005E-2</v>
      </c>
      <c r="G3520" s="24">
        <f t="shared" si="327"/>
        <v>0.20834929500000007</v>
      </c>
      <c r="H3520" s="24">
        <f t="shared" si="328"/>
        <v>7.5000000000000012E-4</v>
      </c>
      <c r="I3520" s="24">
        <f t="shared" si="329"/>
        <v>0.15318229500000002</v>
      </c>
    </row>
    <row r="3521" spans="1:9" x14ac:dyDescent="0.25">
      <c r="A3521">
        <v>175.95</v>
      </c>
      <c r="B3521">
        <v>0.30499999999999999</v>
      </c>
      <c r="C3521">
        <v>0.17</v>
      </c>
      <c r="D3521">
        <f t="shared" si="324"/>
        <v>3.1000000000000028E-2</v>
      </c>
      <c r="E3521">
        <f t="shared" si="325"/>
        <v>0.24600000000000005</v>
      </c>
      <c r="F3521" s="24">
        <f t="shared" si="326"/>
        <v>-4.5616500000000039E-2</v>
      </c>
      <c r="G3521" s="24">
        <f t="shared" si="327"/>
        <v>0.1969795800000001</v>
      </c>
      <c r="H3521" s="24">
        <f t="shared" si="328"/>
        <v>2.1675000000000002E-3</v>
      </c>
      <c r="I3521" s="24">
        <f t="shared" si="329"/>
        <v>0.15353058000000006</v>
      </c>
    </row>
    <row r="3522" spans="1:9" x14ac:dyDescent="0.25">
      <c r="A3522">
        <v>176</v>
      </c>
      <c r="B3522">
        <v>0.315</v>
      </c>
      <c r="C3522">
        <v>0.23</v>
      </c>
      <c r="D3522">
        <f t="shared" si="324"/>
        <v>2.1000000000000019E-2</v>
      </c>
      <c r="E3522">
        <f t="shared" si="325"/>
        <v>0.23600000000000004</v>
      </c>
      <c r="F3522" s="24">
        <f t="shared" si="326"/>
        <v>-3.0901500000000026E-2</v>
      </c>
      <c r="G3522" s="24">
        <f t="shared" si="327"/>
        <v>0.18129048000000006</v>
      </c>
      <c r="H3522" s="24">
        <f t="shared" si="328"/>
        <v>3.9674999999999997E-3</v>
      </c>
      <c r="I3522" s="24">
        <f t="shared" si="329"/>
        <v>0.15435648000000005</v>
      </c>
    </row>
    <row r="3523" spans="1:9" x14ac:dyDescent="0.25">
      <c r="A3523">
        <v>176.05</v>
      </c>
      <c r="B3523">
        <v>0.32700000000000001</v>
      </c>
      <c r="C3523">
        <v>0.25</v>
      </c>
      <c r="D3523">
        <f t="shared" ref="D3523:D3586" si="330">springEq - B3523</f>
        <v>9.000000000000008E-3</v>
      </c>
      <c r="E3523">
        <f t="shared" ref="E3523:E3586" si="331">springNs - B3523</f>
        <v>0.22400000000000003</v>
      </c>
      <c r="F3523" s="24">
        <f t="shared" ref="F3523:F3586" si="332">D3523*massPrev*gravity</f>
        <v>-1.3243500000000012E-2</v>
      </c>
      <c r="G3523" s="24">
        <f t="shared" ref="G3523:G3586" si="333">POWER(E3523,2)*0.5*springConst</f>
        <v>0.16332288000000003</v>
      </c>
      <c r="H3523" s="24">
        <f t="shared" ref="H3523:H3586" si="334">POWER(C3523,2)*0.5*massPrev</f>
        <v>4.6874999999999998E-3</v>
      </c>
      <c r="I3523" s="24">
        <f t="shared" si="329"/>
        <v>0.15476688000000002</v>
      </c>
    </row>
    <row r="3524" spans="1:9" x14ac:dyDescent="0.25">
      <c r="A3524">
        <v>176.1</v>
      </c>
      <c r="B3524">
        <v>0.34</v>
      </c>
      <c r="C3524">
        <v>0.25</v>
      </c>
      <c r="D3524">
        <f t="shared" si="330"/>
        <v>-4.0000000000000036E-3</v>
      </c>
      <c r="E3524">
        <f t="shared" si="331"/>
        <v>0.21100000000000002</v>
      </c>
      <c r="F3524" s="24">
        <f t="shared" si="332"/>
        <v>5.8860000000000049E-3</v>
      </c>
      <c r="G3524" s="24">
        <f t="shared" si="333"/>
        <v>0.14491585500000004</v>
      </c>
      <c r="H3524" s="24">
        <f t="shared" si="334"/>
        <v>4.6874999999999998E-3</v>
      </c>
      <c r="I3524" s="24">
        <f t="shared" ref="I3524:I3587" si="335">F3524+G3524+H3524</f>
        <v>0.15548935500000005</v>
      </c>
    </row>
    <row r="3525" spans="1:9" x14ac:dyDescent="0.25">
      <c r="A3525">
        <v>176.15</v>
      </c>
      <c r="B3525">
        <v>0.35199999999999998</v>
      </c>
      <c r="C3525">
        <v>0.23</v>
      </c>
      <c r="D3525">
        <f t="shared" si="330"/>
        <v>-1.5999999999999959E-2</v>
      </c>
      <c r="E3525">
        <f t="shared" si="331"/>
        <v>0.19900000000000007</v>
      </c>
      <c r="F3525" s="24">
        <f t="shared" si="332"/>
        <v>2.354399999999994E-2</v>
      </c>
      <c r="G3525" s="24">
        <f t="shared" si="333"/>
        <v>0.12890125500000008</v>
      </c>
      <c r="H3525" s="24">
        <f t="shared" si="334"/>
        <v>3.9674999999999997E-3</v>
      </c>
      <c r="I3525" s="24">
        <f t="shared" si="335"/>
        <v>0.15641275500000001</v>
      </c>
    </row>
    <row r="3526" spans="1:9" x14ac:dyDescent="0.25">
      <c r="A3526">
        <v>176.2</v>
      </c>
      <c r="B3526">
        <v>0.36299999999999999</v>
      </c>
      <c r="C3526">
        <v>0.19</v>
      </c>
      <c r="D3526">
        <f t="shared" si="330"/>
        <v>-2.6999999999999968E-2</v>
      </c>
      <c r="E3526">
        <f t="shared" si="331"/>
        <v>0.18800000000000006</v>
      </c>
      <c r="F3526" s="24">
        <f t="shared" si="332"/>
        <v>3.973049999999996E-2</v>
      </c>
      <c r="G3526" s="24">
        <f t="shared" si="333"/>
        <v>0.11504472000000006</v>
      </c>
      <c r="H3526" s="24">
        <f t="shared" si="334"/>
        <v>2.7074999999999998E-3</v>
      </c>
      <c r="I3526" s="24">
        <f t="shared" si="335"/>
        <v>0.15748272000000002</v>
      </c>
    </row>
    <row r="3527" spans="1:9" x14ac:dyDescent="0.25">
      <c r="A3527">
        <v>176.25</v>
      </c>
      <c r="B3527">
        <v>0.371</v>
      </c>
      <c r="C3527">
        <v>0.12</v>
      </c>
      <c r="D3527">
        <f t="shared" si="330"/>
        <v>-3.4999999999999976E-2</v>
      </c>
      <c r="E3527">
        <f t="shared" si="331"/>
        <v>0.18000000000000005</v>
      </c>
      <c r="F3527" s="24">
        <f t="shared" si="332"/>
        <v>5.1502499999999965E-2</v>
      </c>
      <c r="G3527" s="24">
        <f t="shared" si="333"/>
        <v>0.10546200000000006</v>
      </c>
      <c r="H3527" s="24">
        <f t="shared" si="334"/>
        <v>1.08E-3</v>
      </c>
      <c r="I3527" s="24">
        <f t="shared" si="335"/>
        <v>0.1580445</v>
      </c>
    </row>
    <row r="3528" spans="1:9" x14ac:dyDescent="0.25">
      <c r="A3528">
        <v>176.3</v>
      </c>
      <c r="B3528">
        <v>0.375</v>
      </c>
      <c r="C3528">
        <v>0.04</v>
      </c>
      <c r="D3528">
        <f t="shared" si="330"/>
        <v>-3.8999999999999979E-2</v>
      </c>
      <c r="E3528">
        <f t="shared" si="331"/>
        <v>0.17600000000000005</v>
      </c>
      <c r="F3528" s="24">
        <f t="shared" si="332"/>
        <v>5.7388499999999967E-2</v>
      </c>
      <c r="G3528" s="24">
        <f t="shared" si="333"/>
        <v>0.10082688000000005</v>
      </c>
      <c r="H3528" s="24">
        <f t="shared" si="334"/>
        <v>1.2E-4</v>
      </c>
      <c r="I3528" s="24">
        <f t="shared" si="335"/>
        <v>0.15833538000000003</v>
      </c>
    </row>
    <row r="3529" spans="1:9" x14ac:dyDescent="0.25">
      <c r="A3529">
        <v>176.35</v>
      </c>
      <c r="B3529">
        <v>0.375</v>
      </c>
      <c r="C3529">
        <v>-0.05</v>
      </c>
      <c r="D3529">
        <f t="shared" si="330"/>
        <v>-3.8999999999999979E-2</v>
      </c>
      <c r="E3529">
        <f t="shared" si="331"/>
        <v>0.17600000000000005</v>
      </c>
      <c r="F3529" s="24">
        <f t="shared" si="332"/>
        <v>5.7388499999999967E-2</v>
      </c>
      <c r="G3529" s="24">
        <f t="shared" si="333"/>
        <v>0.10082688000000005</v>
      </c>
      <c r="H3529" s="24">
        <f t="shared" si="334"/>
        <v>1.8750000000000003E-4</v>
      </c>
      <c r="I3529" s="24">
        <f t="shared" si="335"/>
        <v>0.15840288000000002</v>
      </c>
    </row>
    <row r="3530" spans="1:9" x14ac:dyDescent="0.25">
      <c r="A3530">
        <v>176.4</v>
      </c>
      <c r="B3530">
        <v>0.37</v>
      </c>
      <c r="C3530">
        <v>-0.13</v>
      </c>
      <c r="D3530">
        <f t="shared" si="330"/>
        <v>-3.3999999999999975E-2</v>
      </c>
      <c r="E3530">
        <f t="shared" si="331"/>
        <v>0.18100000000000005</v>
      </c>
      <c r="F3530" s="24">
        <f t="shared" si="332"/>
        <v>5.0030999999999964E-2</v>
      </c>
      <c r="G3530" s="24">
        <f t="shared" si="333"/>
        <v>0.10663705500000006</v>
      </c>
      <c r="H3530" s="24">
        <f t="shared" si="334"/>
        <v>1.2675000000000002E-3</v>
      </c>
      <c r="I3530" s="24">
        <f t="shared" si="335"/>
        <v>0.15793555500000003</v>
      </c>
    </row>
    <row r="3531" spans="1:9" x14ac:dyDescent="0.25">
      <c r="A3531">
        <v>176.45</v>
      </c>
      <c r="B3531">
        <v>0.36199999999999999</v>
      </c>
      <c r="C3531">
        <v>-0.2</v>
      </c>
      <c r="D3531">
        <f t="shared" si="330"/>
        <v>-2.5999999999999968E-2</v>
      </c>
      <c r="E3531">
        <f t="shared" si="331"/>
        <v>0.18900000000000006</v>
      </c>
      <c r="F3531" s="24">
        <f t="shared" si="332"/>
        <v>3.8258999999999953E-2</v>
      </c>
      <c r="G3531" s="24">
        <f t="shared" si="333"/>
        <v>0.11627185500000008</v>
      </c>
      <c r="H3531" s="24">
        <f t="shared" si="334"/>
        <v>3.0000000000000005E-3</v>
      </c>
      <c r="I3531" s="24">
        <f t="shared" si="335"/>
        <v>0.15753085500000003</v>
      </c>
    </row>
    <row r="3532" spans="1:9" x14ac:dyDescent="0.25">
      <c r="A3532">
        <v>176.5</v>
      </c>
      <c r="B3532">
        <v>0.35099999999999998</v>
      </c>
      <c r="C3532">
        <v>-0.24</v>
      </c>
      <c r="D3532">
        <f t="shared" si="330"/>
        <v>-1.4999999999999958E-2</v>
      </c>
      <c r="E3532">
        <f t="shared" si="331"/>
        <v>0.20000000000000007</v>
      </c>
      <c r="F3532" s="24">
        <f t="shared" si="332"/>
        <v>2.2072499999999939E-2</v>
      </c>
      <c r="G3532" s="24">
        <f t="shared" si="333"/>
        <v>0.13020000000000009</v>
      </c>
      <c r="H3532" s="24">
        <f t="shared" si="334"/>
        <v>4.3200000000000001E-3</v>
      </c>
      <c r="I3532" s="24">
        <f t="shared" si="335"/>
        <v>0.15659250000000002</v>
      </c>
    </row>
    <row r="3533" spans="1:9" x14ac:dyDescent="0.25">
      <c r="A3533">
        <v>176.55</v>
      </c>
      <c r="B3533">
        <v>0.33800000000000002</v>
      </c>
      <c r="C3533">
        <v>-0.26</v>
      </c>
      <c r="D3533">
        <f t="shared" si="330"/>
        <v>-2.0000000000000018E-3</v>
      </c>
      <c r="E3533">
        <f t="shared" si="331"/>
        <v>0.21300000000000002</v>
      </c>
      <c r="F3533" s="24">
        <f t="shared" si="332"/>
        <v>2.9430000000000025E-3</v>
      </c>
      <c r="G3533" s="24">
        <f t="shared" si="333"/>
        <v>0.14767609500000001</v>
      </c>
      <c r="H3533" s="24">
        <f t="shared" si="334"/>
        <v>5.0700000000000007E-3</v>
      </c>
      <c r="I3533" s="24">
        <f t="shared" si="335"/>
        <v>0.155689095</v>
      </c>
    </row>
    <row r="3534" spans="1:9" x14ac:dyDescent="0.25">
      <c r="A3534">
        <v>176.6</v>
      </c>
      <c r="B3534">
        <v>0.32500000000000001</v>
      </c>
      <c r="C3534">
        <v>-0.25</v>
      </c>
      <c r="D3534">
        <f t="shared" si="330"/>
        <v>1.100000000000001E-2</v>
      </c>
      <c r="E3534">
        <f t="shared" si="331"/>
        <v>0.22600000000000003</v>
      </c>
      <c r="F3534" s="24">
        <f t="shared" si="332"/>
        <v>-1.6186500000000017E-2</v>
      </c>
      <c r="G3534" s="24">
        <f t="shared" si="333"/>
        <v>0.16625238000000006</v>
      </c>
      <c r="H3534" s="24">
        <f t="shared" si="334"/>
        <v>4.6874999999999998E-3</v>
      </c>
      <c r="I3534" s="24">
        <f t="shared" si="335"/>
        <v>0.15475338000000005</v>
      </c>
    </row>
    <row r="3535" spans="1:9" x14ac:dyDescent="0.25">
      <c r="A3535">
        <v>176.65</v>
      </c>
      <c r="B3535">
        <v>0.313</v>
      </c>
      <c r="C3535">
        <v>-0.21</v>
      </c>
      <c r="D3535">
        <f t="shared" si="330"/>
        <v>2.300000000000002E-2</v>
      </c>
      <c r="E3535">
        <f t="shared" si="331"/>
        <v>0.23800000000000004</v>
      </c>
      <c r="F3535" s="24">
        <f t="shared" si="332"/>
        <v>-3.3844500000000034E-2</v>
      </c>
      <c r="G3535" s="24">
        <f t="shared" si="333"/>
        <v>0.18437622000000006</v>
      </c>
      <c r="H3535" s="24">
        <f t="shared" si="334"/>
        <v>3.3074999999999992E-3</v>
      </c>
      <c r="I3535" s="24">
        <f t="shared" si="335"/>
        <v>0.15383922000000003</v>
      </c>
    </row>
    <row r="3536" spans="1:9" x14ac:dyDescent="0.25">
      <c r="A3536">
        <v>176.7</v>
      </c>
      <c r="B3536">
        <v>0.30299999999999999</v>
      </c>
      <c r="C3536">
        <v>-0.16</v>
      </c>
      <c r="D3536">
        <f t="shared" si="330"/>
        <v>3.3000000000000029E-2</v>
      </c>
      <c r="E3536">
        <f t="shared" si="331"/>
        <v>0.24800000000000005</v>
      </c>
      <c r="F3536" s="24">
        <f t="shared" si="332"/>
        <v>-4.855950000000004E-2</v>
      </c>
      <c r="G3536" s="24">
        <f t="shared" si="333"/>
        <v>0.20019552000000007</v>
      </c>
      <c r="H3536" s="24">
        <f t="shared" si="334"/>
        <v>1.92E-3</v>
      </c>
      <c r="I3536" s="24">
        <f t="shared" si="335"/>
        <v>0.15355602000000004</v>
      </c>
    </row>
    <row r="3537" spans="1:9" x14ac:dyDescent="0.25">
      <c r="A3537">
        <v>176.75</v>
      </c>
      <c r="B3537">
        <v>0.29699999999999999</v>
      </c>
      <c r="C3537">
        <v>-0.08</v>
      </c>
      <c r="D3537">
        <f t="shared" si="330"/>
        <v>3.9000000000000035E-2</v>
      </c>
      <c r="E3537">
        <f t="shared" si="331"/>
        <v>0.25400000000000006</v>
      </c>
      <c r="F3537" s="24">
        <f t="shared" si="332"/>
        <v>-5.7388500000000058E-2</v>
      </c>
      <c r="G3537" s="24">
        <f t="shared" si="333"/>
        <v>0.2099995800000001</v>
      </c>
      <c r="H3537" s="24">
        <f t="shared" si="334"/>
        <v>4.8000000000000001E-4</v>
      </c>
      <c r="I3537" s="24">
        <f t="shared" si="335"/>
        <v>0.15309108000000005</v>
      </c>
    </row>
    <row r="3538" spans="1:9" x14ac:dyDescent="0.25">
      <c r="A3538">
        <v>176.8</v>
      </c>
      <c r="B3538">
        <v>0.29499999999999998</v>
      </c>
      <c r="C3538" s="25">
        <v>-3.3799999999999998E-4</v>
      </c>
      <c r="D3538">
        <f t="shared" si="330"/>
        <v>4.1000000000000036E-2</v>
      </c>
      <c r="E3538">
        <f t="shared" si="331"/>
        <v>0.25600000000000006</v>
      </c>
      <c r="F3538" s="24">
        <f t="shared" si="332"/>
        <v>-6.0331500000000052E-2</v>
      </c>
      <c r="G3538" s="24">
        <f t="shared" si="333"/>
        <v>0.21331968000000007</v>
      </c>
      <c r="H3538" s="24">
        <f t="shared" si="334"/>
        <v>8.568299999999999E-9</v>
      </c>
      <c r="I3538" s="24">
        <f t="shared" si="335"/>
        <v>0.15298818856830002</v>
      </c>
    </row>
    <row r="3539" spans="1:9" x14ac:dyDescent="0.25">
      <c r="A3539">
        <v>176.85</v>
      </c>
      <c r="B3539">
        <v>0.29699999999999999</v>
      </c>
      <c r="C3539">
        <v>0.08</v>
      </c>
      <c r="D3539">
        <f t="shared" si="330"/>
        <v>3.9000000000000035E-2</v>
      </c>
      <c r="E3539">
        <f t="shared" si="331"/>
        <v>0.25400000000000006</v>
      </c>
      <c r="F3539" s="24">
        <f t="shared" si="332"/>
        <v>-5.7388500000000058E-2</v>
      </c>
      <c r="G3539" s="24">
        <f t="shared" si="333"/>
        <v>0.2099995800000001</v>
      </c>
      <c r="H3539" s="24">
        <f t="shared" si="334"/>
        <v>4.8000000000000001E-4</v>
      </c>
      <c r="I3539" s="24">
        <f t="shared" si="335"/>
        <v>0.15309108000000005</v>
      </c>
    </row>
    <row r="3540" spans="1:9" x14ac:dyDescent="0.25">
      <c r="A3540">
        <v>176.9</v>
      </c>
      <c r="B3540">
        <v>0.30299999999999999</v>
      </c>
      <c r="C3540">
        <v>0.15</v>
      </c>
      <c r="D3540">
        <f t="shared" si="330"/>
        <v>3.3000000000000029E-2</v>
      </c>
      <c r="E3540">
        <f t="shared" si="331"/>
        <v>0.24800000000000005</v>
      </c>
      <c r="F3540" s="24">
        <f t="shared" si="332"/>
        <v>-4.855950000000004E-2</v>
      </c>
      <c r="G3540" s="24">
        <f t="shared" si="333"/>
        <v>0.20019552000000007</v>
      </c>
      <c r="H3540" s="24">
        <f t="shared" si="334"/>
        <v>1.6875E-3</v>
      </c>
      <c r="I3540" s="24">
        <f t="shared" si="335"/>
        <v>0.15332352000000005</v>
      </c>
    </row>
    <row r="3541" spans="1:9" x14ac:dyDescent="0.25">
      <c r="A3541">
        <v>176.95</v>
      </c>
      <c r="B3541">
        <v>0.312</v>
      </c>
      <c r="C3541">
        <v>0.22</v>
      </c>
      <c r="D3541">
        <f t="shared" si="330"/>
        <v>2.4000000000000021E-2</v>
      </c>
      <c r="E3541">
        <f t="shared" si="331"/>
        <v>0.23900000000000005</v>
      </c>
      <c r="F3541" s="24">
        <f t="shared" si="332"/>
        <v>-3.5316000000000028E-2</v>
      </c>
      <c r="G3541" s="24">
        <f t="shared" si="333"/>
        <v>0.18592885500000006</v>
      </c>
      <c r="H3541" s="24">
        <f t="shared" si="334"/>
        <v>3.6299999999999995E-3</v>
      </c>
      <c r="I3541" s="24">
        <f t="shared" si="335"/>
        <v>0.15424285500000004</v>
      </c>
    </row>
    <row r="3542" spans="1:9" x14ac:dyDescent="0.25">
      <c r="A3542">
        <v>177</v>
      </c>
      <c r="B3542">
        <v>0.32400000000000001</v>
      </c>
      <c r="C3542">
        <v>0.25</v>
      </c>
      <c r="D3542">
        <f t="shared" si="330"/>
        <v>1.2000000000000011E-2</v>
      </c>
      <c r="E3542">
        <f t="shared" si="331"/>
        <v>0.22700000000000004</v>
      </c>
      <c r="F3542" s="24">
        <f t="shared" si="332"/>
        <v>-1.7658000000000014E-2</v>
      </c>
      <c r="G3542" s="24">
        <f t="shared" si="333"/>
        <v>0.16772689500000007</v>
      </c>
      <c r="H3542" s="24">
        <f t="shared" si="334"/>
        <v>4.6874999999999998E-3</v>
      </c>
      <c r="I3542" s="24">
        <f t="shared" si="335"/>
        <v>0.15475639500000007</v>
      </c>
    </row>
    <row r="3543" spans="1:9" x14ac:dyDescent="0.25">
      <c r="A3543">
        <v>177.05</v>
      </c>
      <c r="B3543">
        <v>0.33700000000000002</v>
      </c>
      <c r="C3543">
        <v>0.26</v>
      </c>
      <c r="D3543">
        <f t="shared" si="330"/>
        <v>-1.0000000000000009E-3</v>
      </c>
      <c r="E3543">
        <f t="shared" si="331"/>
        <v>0.21400000000000002</v>
      </c>
      <c r="F3543" s="24">
        <f t="shared" si="332"/>
        <v>1.4715000000000012E-3</v>
      </c>
      <c r="G3543" s="24">
        <f t="shared" si="333"/>
        <v>0.14906598000000004</v>
      </c>
      <c r="H3543" s="24">
        <f t="shared" si="334"/>
        <v>5.0700000000000007E-3</v>
      </c>
      <c r="I3543" s="24">
        <f t="shared" si="335"/>
        <v>0.15560748000000005</v>
      </c>
    </row>
    <row r="3544" spans="1:9" x14ac:dyDescent="0.25">
      <c r="A3544">
        <v>177.1</v>
      </c>
      <c r="B3544">
        <v>0.35</v>
      </c>
      <c r="C3544">
        <v>0.24</v>
      </c>
      <c r="D3544">
        <f t="shared" si="330"/>
        <v>-1.3999999999999957E-2</v>
      </c>
      <c r="E3544">
        <f t="shared" si="331"/>
        <v>0.20100000000000007</v>
      </c>
      <c r="F3544" s="24">
        <f t="shared" si="332"/>
        <v>2.0600999999999935E-2</v>
      </c>
      <c r="G3544" s="24">
        <f t="shared" si="333"/>
        <v>0.13150525500000007</v>
      </c>
      <c r="H3544" s="24">
        <f t="shared" si="334"/>
        <v>4.3200000000000001E-3</v>
      </c>
      <c r="I3544" s="24">
        <f t="shared" si="335"/>
        <v>0.15642625499999999</v>
      </c>
    </row>
    <row r="3545" spans="1:9" x14ac:dyDescent="0.25">
      <c r="A3545">
        <v>177.15</v>
      </c>
      <c r="B3545">
        <v>0.36099999999999999</v>
      </c>
      <c r="C3545">
        <v>0.2</v>
      </c>
      <c r="D3545">
        <f t="shared" si="330"/>
        <v>-2.4999999999999967E-2</v>
      </c>
      <c r="E3545">
        <f t="shared" si="331"/>
        <v>0.19000000000000006</v>
      </c>
      <c r="F3545" s="24">
        <f t="shared" si="332"/>
        <v>3.6787499999999952E-2</v>
      </c>
      <c r="G3545" s="24">
        <f t="shared" si="333"/>
        <v>0.11750550000000007</v>
      </c>
      <c r="H3545" s="24">
        <f t="shared" si="334"/>
        <v>3.0000000000000005E-3</v>
      </c>
      <c r="I3545" s="24">
        <f t="shared" si="335"/>
        <v>0.15729300000000002</v>
      </c>
    </row>
    <row r="3546" spans="1:9" x14ac:dyDescent="0.25">
      <c r="A3546">
        <v>177.2</v>
      </c>
      <c r="B3546">
        <v>0.37</v>
      </c>
      <c r="C3546">
        <v>0.13</v>
      </c>
      <c r="D3546">
        <f t="shared" si="330"/>
        <v>-3.3999999999999975E-2</v>
      </c>
      <c r="E3546">
        <f t="shared" si="331"/>
        <v>0.18100000000000005</v>
      </c>
      <c r="F3546" s="24">
        <f t="shared" si="332"/>
        <v>5.0030999999999964E-2</v>
      </c>
      <c r="G3546" s="24">
        <f t="shared" si="333"/>
        <v>0.10663705500000006</v>
      </c>
      <c r="H3546" s="24">
        <f t="shared" si="334"/>
        <v>1.2675000000000002E-3</v>
      </c>
      <c r="I3546" s="24">
        <f t="shared" si="335"/>
        <v>0.15793555500000003</v>
      </c>
    </row>
    <row r="3547" spans="1:9" x14ac:dyDescent="0.25">
      <c r="A3547">
        <v>177.25</v>
      </c>
      <c r="B3547">
        <v>0.375</v>
      </c>
      <c r="C3547">
        <v>0.05</v>
      </c>
      <c r="D3547">
        <f t="shared" si="330"/>
        <v>-3.8999999999999979E-2</v>
      </c>
      <c r="E3547">
        <f t="shared" si="331"/>
        <v>0.17600000000000005</v>
      </c>
      <c r="F3547" s="24">
        <f t="shared" si="332"/>
        <v>5.7388499999999967E-2</v>
      </c>
      <c r="G3547" s="24">
        <f t="shared" si="333"/>
        <v>0.10082688000000005</v>
      </c>
      <c r="H3547" s="24">
        <f t="shared" si="334"/>
        <v>1.8750000000000003E-4</v>
      </c>
      <c r="I3547" s="24">
        <f t="shared" si="335"/>
        <v>0.15840288000000002</v>
      </c>
    </row>
    <row r="3548" spans="1:9" x14ac:dyDescent="0.25">
      <c r="A3548">
        <v>177.3</v>
      </c>
      <c r="B3548">
        <v>0.375</v>
      </c>
      <c r="C3548">
        <v>-0.04</v>
      </c>
      <c r="D3548">
        <f t="shared" si="330"/>
        <v>-3.8999999999999979E-2</v>
      </c>
      <c r="E3548">
        <f t="shared" si="331"/>
        <v>0.17600000000000005</v>
      </c>
      <c r="F3548" s="24">
        <f t="shared" si="332"/>
        <v>5.7388499999999967E-2</v>
      </c>
      <c r="G3548" s="24">
        <f t="shared" si="333"/>
        <v>0.10082688000000005</v>
      </c>
      <c r="H3548" s="24">
        <f t="shared" si="334"/>
        <v>1.2E-4</v>
      </c>
      <c r="I3548" s="24">
        <f t="shared" si="335"/>
        <v>0.15833538000000003</v>
      </c>
    </row>
    <row r="3549" spans="1:9" x14ac:dyDescent="0.25">
      <c r="A3549">
        <v>177.35</v>
      </c>
      <c r="B3549">
        <v>0.371</v>
      </c>
      <c r="C3549">
        <v>-0.11</v>
      </c>
      <c r="D3549">
        <f t="shared" si="330"/>
        <v>-3.4999999999999976E-2</v>
      </c>
      <c r="E3549">
        <f t="shared" si="331"/>
        <v>0.18000000000000005</v>
      </c>
      <c r="F3549" s="24">
        <f t="shared" si="332"/>
        <v>5.1502499999999965E-2</v>
      </c>
      <c r="G3549" s="24">
        <f t="shared" si="333"/>
        <v>0.10546200000000006</v>
      </c>
      <c r="H3549" s="24">
        <f t="shared" si="334"/>
        <v>9.0749999999999989E-4</v>
      </c>
      <c r="I3549" s="24">
        <f t="shared" si="335"/>
        <v>0.15787200000000001</v>
      </c>
    </row>
    <row r="3550" spans="1:9" x14ac:dyDescent="0.25">
      <c r="A3550">
        <v>177.4</v>
      </c>
      <c r="B3550">
        <v>0.36299999999999999</v>
      </c>
      <c r="C3550">
        <v>-0.18</v>
      </c>
      <c r="D3550">
        <f t="shared" si="330"/>
        <v>-2.6999999999999968E-2</v>
      </c>
      <c r="E3550">
        <f t="shared" si="331"/>
        <v>0.18800000000000006</v>
      </c>
      <c r="F3550" s="24">
        <f t="shared" si="332"/>
        <v>3.973049999999996E-2</v>
      </c>
      <c r="G3550" s="24">
        <f t="shared" si="333"/>
        <v>0.11504472000000006</v>
      </c>
      <c r="H3550" s="24">
        <f t="shared" si="334"/>
        <v>2.4299999999999999E-3</v>
      </c>
      <c r="I3550" s="24">
        <f t="shared" si="335"/>
        <v>0.15720522000000001</v>
      </c>
    </row>
    <row r="3551" spans="1:9" x14ac:dyDescent="0.25">
      <c r="A3551">
        <v>177.45</v>
      </c>
      <c r="B3551">
        <v>0.35299999999999998</v>
      </c>
      <c r="C3551">
        <v>-0.23</v>
      </c>
      <c r="D3551">
        <f t="shared" si="330"/>
        <v>-1.699999999999996E-2</v>
      </c>
      <c r="E3551">
        <f t="shared" si="331"/>
        <v>0.19800000000000006</v>
      </c>
      <c r="F3551" s="24">
        <f t="shared" si="332"/>
        <v>2.5015499999999941E-2</v>
      </c>
      <c r="G3551" s="24">
        <f t="shared" si="333"/>
        <v>0.12760902000000007</v>
      </c>
      <c r="H3551" s="24">
        <f t="shared" si="334"/>
        <v>3.9674999999999997E-3</v>
      </c>
      <c r="I3551" s="24">
        <f t="shared" si="335"/>
        <v>0.15659202000000003</v>
      </c>
    </row>
    <row r="3552" spans="1:9" x14ac:dyDescent="0.25">
      <c r="A3552">
        <v>177.5</v>
      </c>
      <c r="B3552">
        <v>0.34100000000000003</v>
      </c>
      <c r="C3552">
        <v>-0.25</v>
      </c>
      <c r="D3552">
        <f t="shared" si="330"/>
        <v>-5.0000000000000044E-3</v>
      </c>
      <c r="E3552">
        <f t="shared" si="331"/>
        <v>0.21000000000000002</v>
      </c>
      <c r="F3552" s="24">
        <f t="shared" si="332"/>
        <v>7.3575000000000073E-3</v>
      </c>
      <c r="G3552" s="24">
        <f t="shared" si="333"/>
        <v>0.14354550000000002</v>
      </c>
      <c r="H3552" s="24">
        <f t="shared" si="334"/>
        <v>4.6874999999999998E-3</v>
      </c>
      <c r="I3552" s="24">
        <f t="shared" si="335"/>
        <v>0.15559050000000005</v>
      </c>
    </row>
    <row r="3553" spans="1:9" x14ac:dyDescent="0.25">
      <c r="A3553">
        <v>177.55</v>
      </c>
      <c r="B3553">
        <v>0.32700000000000001</v>
      </c>
      <c r="C3553">
        <v>-0.25</v>
      </c>
      <c r="D3553">
        <f t="shared" si="330"/>
        <v>9.000000000000008E-3</v>
      </c>
      <c r="E3553">
        <f t="shared" si="331"/>
        <v>0.22400000000000003</v>
      </c>
      <c r="F3553" s="24">
        <f t="shared" si="332"/>
        <v>-1.3243500000000012E-2</v>
      </c>
      <c r="G3553" s="24">
        <f t="shared" si="333"/>
        <v>0.16332288000000003</v>
      </c>
      <c r="H3553" s="24">
        <f t="shared" si="334"/>
        <v>4.6874999999999998E-3</v>
      </c>
      <c r="I3553" s="24">
        <f t="shared" si="335"/>
        <v>0.15476688000000002</v>
      </c>
    </row>
    <row r="3554" spans="1:9" x14ac:dyDescent="0.25">
      <c r="A3554">
        <v>177.6</v>
      </c>
      <c r="B3554">
        <v>0.315</v>
      </c>
      <c r="C3554">
        <v>-0.22</v>
      </c>
      <c r="D3554">
        <f t="shared" si="330"/>
        <v>2.1000000000000019E-2</v>
      </c>
      <c r="E3554">
        <f t="shared" si="331"/>
        <v>0.23600000000000004</v>
      </c>
      <c r="F3554" s="24">
        <f t="shared" si="332"/>
        <v>-3.0901500000000026E-2</v>
      </c>
      <c r="G3554" s="24">
        <f t="shared" si="333"/>
        <v>0.18129048000000006</v>
      </c>
      <c r="H3554" s="24">
        <f t="shared" si="334"/>
        <v>3.6299999999999995E-3</v>
      </c>
      <c r="I3554" s="24">
        <f t="shared" si="335"/>
        <v>0.15401898000000003</v>
      </c>
    </row>
    <row r="3555" spans="1:9" x14ac:dyDescent="0.25">
      <c r="A3555">
        <v>177.65</v>
      </c>
      <c r="B3555">
        <v>0.30499999999999999</v>
      </c>
      <c r="C3555">
        <v>-0.18</v>
      </c>
      <c r="D3555">
        <f t="shared" si="330"/>
        <v>3.1000000000000028E-2</v>
      </c>
      <c r="E3555">
        <f t="shared" si="331"/>
        <v>0.24600000000000005</v>
      </c>
      <c r="F3555" s="24">
        <f t="shared" si="332"/>
        <v>-4.5616500000000039E-2</v>
      </c>
      <c r="G3555" s="24">
        <f t="shared" si="333"/>
        <v>0.1969795800000001</v>
      </c>
      <c r="H3555" s="24">
        <f t="shared" si="334"/>
        <v>2.4299999999999999E-3</v>
      </c>
      <c r="I3555" s="24">
        <f t="shared" si="335"/>
        <v>0.15379308000000005</v>
      </c>
    </row>
    <row r="3556" spans="1:9" x14ac:dyDescent="0.25">
      <c r="A3556">
        <v>177.7</v>
      </c>
      <c r="B3556">
        <v>0.29799999999999999</v>
      </c>
      <c r="C3556">
        <v>-0.1</v>
      </c>
      <c r="D3556">
        <f t="shared" si="330"/>
        <v>3.8000000000000034E-2</v>
      </c>
      <c r="E3556">
        <f t="shared" si="331"/>
        <v>0.25300000000000006</v>
      </c>
      <c r="F3556" s="24">
        <f t="shared" si="332"/>
        <v>-5.591700000000005E-2</v>
      </c>
      <c r="G3556" s="24">
        <f t="shared" si="333"/>
        <v>0.20834929500000007</v>
      </c>
      <c r="H3556" s="24">
        <f t="shared" si="334"/>
        <v>7.5000000000000012E-4</v>
      </c>
      <c r="I3556" s="24">
        <f t="shared" si="335"/>
        <v>0.15318229500000002</v>
      </c>
    </row>
    <row r="3557" spans="1:9" x14ac:dyDescent="0.25">
      <c r="A3557">
        <v>177.75</v>
      </c>
      <c r="B3557">
        <v>0.29499999999999998</v>
      </c>
      <c r="C3557">
        <v>-0.02</v>
      </c>
      <c r="D3557">
        <f t="shared" si="330"/>
        <v>4.1000000000000036E-2</v>
      </c>
      <c r="E3557">
        <f t="shared" si="331"/>
        <v>0.25600000000000006</v>
      </c>
      <c r="F3557" s="24">
        <f t="shared" si="332"/>
        <v>-6.0331500000000052E-2</v>
      </c>
      <c r="G3557" s="24">
        <f t="shared" si="333"/>
        <v>0.21331968000000007</v>
      </c>
      <c r="H3557" s="24">
        <f t="shared" si="334"/>
        <v>3.0000000000000001E-5</v>
      </c>
      <c r="I3557" s="24">
        <f t="shared" si="335"/>
        <v>0.15301818000000003</v>
      </c>
    </row>
    <row r="3558" spans="1:9" x14ac:dyDescent="0.25">
      <c r="A3558">
        <v>177.8</v>
      </c>
      <c r="B3558">
        <v>0.29599999999999999</v>
      </c>
      <c r="C3558">
        <v>7.0000000000000007E-2</v>
      </c>
      <c r="D3558">
        <f t="shared" si="330"/>
        <v>4.0000000000000036E-2</v>
      </c>
      <c r="E3558">
        <f t="shared" si="331"/>
        <v>0.25500000000000006</v>
      </c>
      <c r="F3558" s="24">
        <f t="shared" si="332"/>
        <v>-5.8860000000000058E-2</v>
      </c>
      <c r="G3558" s="24">
        <f t="shared" si="333"/>
        <v>0.21165637500000009</v>
      </c>
      <c r="H3558" s="24">
        <f t="shared" si="334"/>
        <v>3.6750000000000004E-4</v>
      </c>
      <c r="I3558" s="24">
        <f t="shared" si="335"/>
        <v>0.15316387500000003</v>
      </c>
    </row>
    <row r="3559" spans="1:9" x14ac:dyDescent="0.25">
      <c r="A3559">
        <v>177.85</v>
      </c>
      <c r="B3559">
        <v>0.30099999999999999</v>
      </c>
      <c r="C3559">
        <v>0.14000000000000001</v>
      </c>
      <c r="D3559">
        <f t="shared" si="330"/>
        <v>3.5000000000000031E-2</v>
      </c>
      <c r="E3559">
        <f t="shared" si="331"/>
        <v>0.25000000000000006</v>
      </c>
      <c r="F3559" s="24">
        <f t="shared" si="332"/>
        <v>-5.1502500000000048E-2</v>
      </c>
      <c r="G3559" s="24">
        <f t="shared" si="333"/>
        <v>0.20343750000000008</v>
      </c>
      <c r="H3559" s="24">
        <f t="shared" si="334"/>
        <v>1.4700000000000002E-3</v>
      </c>
      <c r="I3559" s="24">
        <f t="shared" si="335"/>
        <v>0.15340500000000004</v>
      </c>
    </row>
    <row r="3560" spans="1:9" x14ac:dyDescent="0.25">
      <c r="A3560">
        <v>177.9</v>
      </c>
      <c r="B3560">
        <v>0.31</v>
      </c>
      <c r="C3560">
        <v>0.2</v>
      </c>
      <c r="D3560">
        <f t="shared" si="330"/>
        <v>2.6000000000000023E-2</v>
      </c>
      <c r="E3560">
        <f t="shared" si="331"/>
        <v>0.24100000000000005</v>
      </c>
      <c r="F3560" s="24">
        <f t="shared" si="332"/>
        <v>-3.8259000000000036E-2</v>
      </c>
      <c r="G3560" s="24">
        <f t="shared" si="333"/>
        <v>0.18905365500000007</v>
      </c>
      <c r="H3560" s="24">
        <f t="shared" si="334"/>
        <v>3.0000000000000005E-3</v>
      </c>
      <c r="I3560" s="24">
        <f t="shared" si="335"/>
        <v>0.15379465500000003</v>
      </c>
    </row>
    <row r="3561" spans="1:9" x14ac:dyDescent="0.25">
      <c r="A3561">
        <v>177.95</v>
      </c>
      <c r="B3561">
        <v>0.32200000000000001</v>
      </c>
      <c r="C3561">
        <v>0.24</v>
      </c>
      <c r="D3561">
        <f t="shared" si="330"/>
        <v>1.4000000000000012E-2</v>
      </c>
      <c r="E3561">
        <f t="shared" si="331"/>
        <v>0.22900000000000004</v>
      </c>
      <c r="F3561" s="24">
        <f t="shared" si="332"/>
        <v>-2.0601000000000015E-2</v>
      </c>
      <c r="G3561" s="24">
        <f t="shared" si="333"/>
        <v>0.17069545500000005</v>
      </c>
      <c r="H3561" s="24">
        <f t="shared" si="334"/>
        <v>4.3200000000000001E-3</v>
      </c>
      <c r="I3561" s="24">
        <f t="shared" si="335"/>
        <v>0.15441445500000003</v>
      </c>
    </row>
    <row r="3562" spans="1:9" x14ac:dyDescent="0.25">
      <c r="A3562">
        <v>178</v>
      </c>
      <c r="B3562">
        <v>0.33500000000000002</v>
      </c>
      <c r="C3562">
        <v>0.25</v>
      </c>
      <c r="D3562">
        <f t="shared" si="330"/>
        <v>1.0000000000000009E-3</v>
      </c>
      <c r="E3562">
        <f t="shared" si="331"/>
        <v>0.21600000000000003</v>
      </c>
      <c r="F3562" s="24">
        <f t="shared" si="332"/>
        <v>-1.4715000000000012E-3</v>
      </c>
      <c r="G3562" s="24">
        <f t="shared" si="333"/>
        <v>0.15186528000000002</v>
      </c>
      <c r="H3562" s="24">
        <f t="shared" si="334"/>
        <v>4.6874999999999998E-3</v>
      </c>
      <c r="I3562" s="24">
        <f t="shared" si="335"/>
        <v>0.15508128000000002</v>
      </c>
    </row>
    <row r="3563" spans="1:9" x14ac:dyDescent="0.25">
      <c r="A3563">
        <v>178.05</v>
      </c>
      <c r="B3563">
        <v>0.34699999999999998</v>
      </c>
      <c r="C3563">
        <v>0.24</v>
      </c>
      <c r="D3563">
        <f t="shared" si="330"/>
        <v>-1.0999999999999954E-2</v>
      </c>
      <c r="E3563">
        <f t="shared" si="331"/>
        <v>0.20400000000000007</v>
      </c>
      <c r="F3563" s="24">
        <f t="shared" si="332"/>
        <v>1.6186499999999934E-2</v>
      </c>
      <c r="G3563" s="24">
        <f t="shared" si="333"/>
        <v>0.13546008000000009</v>
      </c>
      <c r="H3563" s="24">
        <f t="shared" si="334"/>
        <v>4.3200000000000001E-3</v>
      </c>
      <c r="I3563" s="24">
        <f t="shared" si="335"/>
        <v>0.15596658000000002</v>
      </c>
    </row>
    <row r="3564" spans="1:9" x14ac:dyDescent="0.25">
      <c r="A3564">
        <v>178.1</v>
      </c>
      <c r="B3564">
        <v>0.35899999999999999</v>
      </c>
      <c r="C3564">
        <v>0.21</v>
      </c>
      <c r="D3564">
        <f t="shared" si="330"/>
        <v>-2.2999999999999965E-2</v>
      </c>
      <c r="E3564">
        <f t="shared" si="331"/>
        <v>0.19200000000000006</v>
      </c>
      <c r="F3564" s="24">
        <f t="shared" si="332"/>
        <v>3.3844499999999951E-2</v>
      </c>
      <c r="G3564" s="24">
        <f t="shared" si="333"/>
        <v>0.11999232000000007</v>
      </c>
      <c r="H3564" s="24">
        <f t="shared" si="334"/>
        <v>3.3074999999999992E-3</v>
      </c>
      <c r="I3564" s="24">
        <f t="shared" si="335"/>
        <v>0.15714432</v>
      </c>
    </row>
    <row r="3565" spans="1:9" x14ac:dyDescent="0.25">
      <c r="A3565">
        <v>178.15</v>
      </c>
      <c r="B3565">
        <v>0.36799999999999999</v>
      </c>
      <c r="C3565">
        <v>0.14000000000000001</v>
      </c>
      <c r="D3565">
        <f t="shared" si="330"/>
        <v>-3.1999999999999973E-2</v>
      </c>
      <c r="E3565">
        <f t="shared" si="331"/>
        <v>0.18300000000000005</v>
      </c>
      <c r="F3565" s="24">
        <f t="shared" si="332"/>
        <v>4.7087999999999963E-2</v>
      </c>
      <c r="G3565" s="24">
        <f t="shared" si="333"/>
        <v>0.10900669500000006</v>
      </c>
      <c r="H3565" s="24">
        <f t="shared" si="334"/>
        <v>1.4700000000000002E-3</v>
      </c>
      <c r="I3565" s="24">
        <f t="shared" si="335"/>
        <v>0.157564695</v>
      </c>
    </row>
    <row r="3566" spans="1:9" x14ac:dyDescent="0.25">
      <c r="A3566">
        <v>178.2</v>
      </c>
      <c r="B3566">
        <v>0.373</v>
      </c>
      <c r="C3566">
        <v>7.0000000000000007E-2</v>
      </c>
      <c r="D3566">
        <f t="shared" si="330"/>
        <v>-3.6999999999999977E-2</v>
      </c>
      <c r="E3566">
        <f t="shared" si="331"/>
        <v>0.17800000000000005</v>
      </c>
      <c r="F3566" s="24">
        <f t="shared" si="332"/>
        <v>5.4445499999999973E-2</v>
      </c>
      <c r="G3566" s="24">
        <f t="shared" si="333"/>
        <v>0.10313142000000006</v>
      </c>
      <c r="H3566" s="24">
        <f t="shared" si="334"/>
        <v>3.6750000000000004E-4</v>
      </c>
      <c r="I3566" s="24">
        <f t="shared" si="335"/>
        <v>0.15794442000000003</v>
      </c>
    </row>
    <row r="3567" spans="1:9" x14ac:dyDescent="0.25">
      <c r="A3567">
        <v>178.25</v>
      </c>
      <c r="B3567">
        <v>0.375</v>
      </c>
      <c r="C3567">
        <v>-0.01</v>
      </c>
      <c r="D3567">
        <f t="shared" si="330"/>
        <v>-3.8999999999999979E-2</v>
      </c>
      <c r="E3567">
        <f t="shared" si="331"/>
        <v>0.17600000000000005</v>
      </c>
      <c r="F3567" s="24">
        <f t="shared" si="332"/>
        <v>5.7388499999999967E-2</v>
      </c>
      <c r="G3567" s="24">
        <f t="shared" si="333"/>
        <v>0.10082688000000005</v>
      </c>
      <c r="H3567" s="24">
        <f t="shared" si="334"/>
        <v>7.5000000000000002E-6</v>
      </c>
      <c r="I3567" s="24">
        <f t="shared" si="335"/>
        <v>0.15822288000000001</v>
      </c>
    </row>
    <row r="3568" spans="1:9" x14ac:dyDescent="0.25">
      <c r="A3568">
        <v>178.3</v>
      </c>
      <c r="B3568">
        <v>0.372</v>
      </c>
      <c r="C3568">
        <v>-0.1</v>
      </c>
      <c r="D3568">
        <f t="shared" si="330"/>
        <v>-3.5999999999999976E-2</v>
      </c>
      <c r="E3568">
        <f t="shared" si="331"/>
        <v>0.17900000000000005</v>
      </c>
      <c r="F3568" s="24">
        <f t="shared" si="332"/>
        <v>5.2973999999999966E-2</v>
      </c>
      <c r="G3568" s="24">
        <f t="shared" si="333"/>
        <v>0.10429345500000005</v>
      </c>
      <c r="H3568" s="24">
        <f t="shared" si="334"/>
        <v>7.5000000000000012E-4</v>
      </c>
      <c r="I3568" s="24">
        <f t="shared" si="335"/>
        <v>0.158017455</v>
      </c>
    </row>
    <row r="3569" spans="1:9" x14ac:dyDescent="0.25">
      <c r="A3569">
        <v>178.35</v>
      </c>
      <c r="B3569">
        <v>0.36499999999999999</v>
      </c>
      <c r="C3569">
        <v>-0.17</v>
      </c>
      <c r="D3569">
        <f t="shared" si="330"/>
        <v>-2.899999999999997E-2</v>
      </c>
      <c r="E3569">
        <f t="shared" si="331"/>
        <v>0.18600000000000005</v>
      </c>
      <c r="F3569" s="24">
        <f t="shared" si="332"/>
        <v>4.2673499999999955E-2</v>
      </c>
      <c r="G3569" s="24">
        <f t="shared" si="333"/>
        <v>0.11260998000000007</v>
      </c>
      <c r="H3569" s="24">
        <f t="shared" si="334"/>
        <v>2.1675000000000002E-3</v>
      </c>
      <c r="I3569" s="24">
        <f t="shared" si="335"/>
        <v>0.15745098000000002</v>
      </c>
    </row>
    <row r="3570" spans="1:9" x14ac:dyDescent="0.25">
      <c r="A3570">
        <v>178.4</v>
      </c>
      <c r="B3570">
        <v>0.35499999999999998</v>
      </c>
      <c r="C3570">
        <v>-0.22</v>
      </c>
      <c r="D3570">
        <f t="shared" si="330"/>
        <v>-1.8999999999999961E-2</v>
      </c>
      <c r="E3570">
        <f t="shared" si="331"/>
        <v>0.19600000000000006</v>
      </c>
      <c r="F3570" s="24">
        <f t="shared" si="332"/>
        <v>2.7958499999999942E-2</v>
      </c>
      <c r="G3570" s="24">
        <f t="shared" si="333"/>
        <v>0.12504408000000009</v>
      </c>
      <c r="H3570" s="24">
        <f t="shared" si="334"/>
        <v>3.6299999999999995E-3</v>
      </c>
      <c r="I3570" s="24">
        <f t="shared" si="335"/>
        <v>0.15663258000000002</v>
      </c>
    </row>
    <row r="3571" spans="1:9" x14ac:dyDescent="0.25">
      <c r="A3571">
        <v>178.45</v>
      </c>
      <c r="B3571">
        <v>0.34300000000000003</v>
      </c>
      <c r="C3571">
        <v>-0.25</v>
      </c>
      <c r="D3571">
        <f t="shared" si="330"/>
        <v>-7.0000000000000062E-3</v>
      </c>
      <c r="E3571">
        <f t="shared" si="331"/>
        <v>0.20800000000000002</v>
      </c>
      <c r="F3571" s="24">
        <f t="shared" si="332"/>
        <v>1.0300500000000008E-2</v>
      </c>
      <c r="G3571" s="24">
        <f t="shared" si="333"/>
        <v>0.14082432000000003</v>
      </c>
      <c r="H3571" s="24">
        <f t="shared" si="334"/>
        <v>4.6874999999999998E-3</v>
      </c>
      <c r="I3571" s="24">
        <f t="shared" si="335"/>
        <v>0.15581232000000006</v>
      </c>
    </row>
    <row r="3572" spans="1:9" x14ac:dyDescent="0.25">
      <c r="A3572">
        <v>178.5</v>
      </c>
      <c r="B3572">
        <v>0.33</v>
      </c>
      <c r="C3572">
        <v>-0.25</v>
      </c>
      <c r="D3572">
        <f t="shared" si="330"/>
        <v>6.0000000000000053E-3</v>
      </c>
      <c r="E3572">
        <f t="shared" si="331"/>
        <v>0.22100000000000003</v>
      </c>
      <c r="F3572" s="24">
        <f t="shared" si="332"/>
        <v>-8.829000000000007E-3</v>
      </c>
      <c r="G3572" s="24">
        <f t="shared" si="333"/>
        <v>0.15897745500000005</v>
      </c>
      <c r="H3572" s="24">
        <f t="shared" si="334"/>
        <v>4.6874999999999998E-3</v>
      </c>
      <c r="I3572" s="24">
        <f t="shared" si="335"/>
        <v>0.15483595500000005</v>
      </c>
    </row>
    <row r="3573" spans="1:9" x14ac:dyDescent="0.25">
      <c r="A3573">
        <v>178.55</v>
      </c>
      <c r="B3573">
        <v>0.317</v>
      </c>
      <c r="C3573">
        <v>-0.23</v>
      </c>
      <c r="D3573">
        <f t="shared" si="330"/>
        <v>1.9000000000000017E-2</v>
      </c>
      <c r="E3573">
        <f t="shared" si="331"/>
        <v>0.23400000000000004</v>
      </c>
      <c r="F3573" s="24">
        <f t="shared" si="332"/>
        <v>-2.7958500000000025E-2</v>
      </c>
      <c r="G3573" s="24">
        <f t="shared" si="333"/>
        <v>0.17823078000000006</v>
      </c>
      <c r="H3573" s="24">
        <f t="shared" si="334"/>
        <v>3.9674999999999997E-3</v>
      </c>
      <c r="I3573" s="24">
        <f t="shared" si="335"/>
        <v>0.15423978000000005</v>
      </c>
    </row>
    <row r="3574" spans="1:9" x14ac:dyDescent="0.25">
      <c r="A3574">
        <v>178.6</v>
      </c>
      <c r="B3574">
        <v>0.307</v>
      </c>
      <c r="C3574">
        <v>-0.18</v>
      </c>
      <c r="D3574">
        <f t="shared" si="330"/>
        <v>2.9000000000000026E-2</v>
      </c>
      <c r="E3574">
        <f t="shared" si="331"/>
        <v>0.24400000000000005</v>
      </c>
      <c r="F3574" s="24">
        <f t="shared" si="332"/>
        <v>-4.2673500000000045E-2</v>
      </c>
      <c r="G3574" s="24">
        <f t="shared" si="333"/>
        <v>0.19378968000000008</v>
      </c>
      <c r="H3574" s="24">
        <f t="shared" si="334"/>
        <v>2.4299999999999999E-3</v>
      </c>
      <c r="I3574" s="24">
        <f t="shared" si="335"/>
        <v>0.15354618000000003</v>
      </c>
    </row>
    <row r="3575" spans="1:9" x14ac:dyDescent="0.25">
      <c r="A3575">
        <v>178.65</v>
      </c>
      <c r="B3575">
        <v>0.29899999999999999</v>
      </c>
      <c r="C3575">
        <v>-0.11</v>
      </c>
      <c r="D3575">
        <f t="shared" si="330"/>
        <v>3.7000000000000033E-2</v>
      </c>
      <c r="E3575">
        <f t="shared" si="331"/>
        <v>0.25200000000000006</v>
      </c>
      <c r="F3575" s="24">
        <f t="shared" si="332"/>
        <v>-5.4445500000000049E-2</v>
      </c>
      <c r="G3575" s="24">
        <f t="shared" si="333"/>
        <v>0.20670552000000009</v>
      </c>
      <c r="H3575" s="24">
        <f t="shared" si="334"/>
        <v>9.0749999999999989E-4</v>
      </c>
      <c r="I3575" s="24">
        <f t="shared" si="335"/>
        <v>0.15316752000000006</v>
      </c>
    </row>
    <row r="3576" spans="1:9" x14ac:dyDescent="0.25">
      <c r="A3576">
        <v>178.7</v>
      </c>
      <c r="B3576">
        <v>0.29499999999999998</v>
      </c>
      <c r="C3576">
        <v>-0.03</v>
      </c>
      <c r="D3576">
        <f t="shared" si="330"/>
        <v>4.1000000000000036E-2</v>
      </c>
      <c r="E3576">
        <f t="shared" si="331"/>
        <v>0.25600000000000006</v>
      </c>
      <c r="F3576" s="24">
        <f t="shared" si="332"/>
        <v>-6.0331500000000052E-2</v>
      </c>
      <c r="G3576" s="24">
        <f t="shared" si="333"/>
        <v>0.21331968000000007</v>
      </c>
      <c r="H3576" s="24">
        <f t="shared" si="334"/>
        <v>6.7500000000000001E-5</v>
      </c>
      <c r="I3576" s="24">
        <f t="shared" si="335"/>
        <v>0.15305568000000003</v>
      </c>
    </row>
    <row r="3577" spans="1:9" x14ac:dyDescent="0.25">
      <c r="A3577">
        <v>178.75</v>
      </c>
      <c r="B3577">
        <v>0.29599999999999999</v>
      </c>
      <c r="C3577">
        <v>0.05</v>
      </c>
      <c r="D3577">
        <f t="shared" si="330"/>
        <v>4.0000000000000036E-2</v>
      </c>
      <c r="E3577">
        <f t="shared" si="331"/>
        <v>0.25500000000000006</v>
      </c>
      <c r="F3577" s="24">
        <f t="shared" si="332"/>
        <v>-5.8860000000000058E-2</v>
      </c>
      <c r="G3577" s="24">
        <f t="shared" si="333"/>
        <v>0.21165637500000009</v>
      </c>
      <c r="H3577" s="24">
        <f t="shared" si="334"/>
        <v>1.8750000000000003E-4</v>
      </c>
      <c r="I3577" s="24">
        <f t="shared" si="335"/>
        <v>0.15298387500000005</v>
      </c>
    </row>
    <row r="3578" spans="1:9" x14ac:dyDescent="0.25">
      <c r="A3578">
        <v>178.8</v>
      </c>
      <c r="B3578">
        <v>0.3</v>
      </c>
      <c r="C3578">
        <v>0.12</v>
      </c>
      <c r="D3578">
        <f t="shared" si="330"/>
        <v>3.6000000000000032E-2</v>
      </c>
      <c r="E3578">
        <f t="shared" si="331"/>
        <v>0.25100000000000006</v>
      </c>
      <c r="F3578" s="24">
        <f t="shared" si="332"/>
        <v>-5.2974000000000049E-2</v>
      </c>
      <c r="G3578" s="24">
        <f t="shared" si="333"/>
        <v>0.20506825500000009</v>
      </c>
      <c r="H3578" s="24">
        <f t="shared" si="334"/>
        <v>1.08E-3</v>
      </c>
      <c r="I3578" s="24">
        <f t="shared" si="335"/>
        <v>0.15317425500000004</v>
      </c>
    </row>
    <row r="3579" spans="1:9" x14ac:dyDescent="0.25">
      <c r="A3579">
        <v>178.85</v>
      </c>
      <c r="B3579">
        <v>0.308</v>
      </c>
      <c r="C3579">
        <v>0.19</v>
      </c>
      <c r="D3579">
        <f t="shared" si="330"/>
        <v>2.8000000000000025E-2</v>
      </c>
      <c r="E3579">
        <f t="shared" si="331"/>
        <v>0.24300000000000005</v>
      </c>
      <c r="F3579" s="24">
        <f t="shared" si="332"/>
        <v>-4.120200000000003E-2</v>
      </c>
      <c r="G3579" s="24">
        <f t="shared" si="333"/>
        <v>0.19220449500000009</v>
      </c>
      <c r="H3579" s="24">
        <f t="shared" si="334"/>
        <v>2.7074999999999998E-3</v>
      </c>
      <c r="I3579" s="24">
        <f t="shared" si="335"/>
        <v>0.15370999500000007</v>
      </c>
    </row>
    <row r="3580" spans="1:9" x14ac:dyDescent="0.25">
      <c r="A3580">
        <v>178.9</v>
      </c>
      <c r="B3580">
        <v>0.31900000000000001</v>
      </c>
      <c r="C3580">
        <v>0.24</v>
      </c>
      <c r="D3580">
        <f t="shared" si="330"/>
        <v>1.7000000000000015E-2</v>
      </c>
      <c r="E3580">
        <f t="shared" si="331"/>
        <v>0.23200000000000004</v>
      </c>
      <c r="F3580" s="24">
        <f t="shared" si="332"/>
        <v>-2.5015500000000024E-2</v>
      </c>
      <c r="G3580" s="24">
        <f t="shared" si="333"/>
        <v>0.17519712000000004</v>
      </c>
      <c r="H3580" s="24">
        <f t="shared" si="334"/>
        <v>4.3200000000000001E-3</v>
      </c>
      <c r="I3580" s="24">
        <f t="shared" si="335"/>
        <v>0.15450162000000001</v>
      </c>
    </row>
    <row r="3581" spans="1:9" x14ac:dyDescent="0.25">
      <c r="A3581">
        <v>178.95</v>
      </c>
      <c r="B3581">
        <v>0.33200000000000002</v>
      </c>
      <c r="C3581">
        <v>0.26</v>
      </c>
      <c r="D3581">
        <f t="shared" si="330"/>
        <v>4.0000000000000036E-3</v>
      </c>
      <c r="E3581">
        <f t="shared" si="331"/>
        <v>0.21900000000000003</v>
      </c>
      <c r="F3581" s="24">
        <f t="shared" si="332"/>
        <v>-5.8860000000000049E-3</v>
      </c>
      <c r="G3581" s="24">
        <f t="shared" si="333"/>
        <v>0.15611305500000003</v>
      </c>
      <c r="H3581" s="24">
        <f t="shared" si="334"/>
        <v>5.0700000000000007E-3</v>
      </c>
      <c r="I3581" s="24">
        <f t="shared" si="335"/>
        <v>0.15529705500000002</v>
      </c>
    </row>
    <row r="3582" spans="1:9" x14ac:dyDescent="0.25">
      <c r="A3582">
        <v>179</v>
      </c>
      <c r="B3582">
        <v>0.34499999999999997</v>
      </c>
      <c r="C3582">
        <v>0.25</v>
      </c>
      <c r="D3582">
        <f t="shared" si="330"/>
        <v>-8.9999999999999525E-3</v>
      </c>
      <c r="E3582">
        <f t="shared" si="331"/>
        <v>0.20600000000000007</v>
      </c>
      <c r="F3582" s="24">
        <f t="shared" si="332"/>
        <v>1.3243499999999931E-2</v>
      </c>
      <c r="G3582" s="24">
        <f t="shared" si="333"/>
        <v>0.1381291800000001</v>
      </c>
      <c r="H3582" s="24">
        <f t="shared" si="334"/>
        <v>4.6874999999999998E-3</v>
      </c>
      <c r="I3582" s="24">
        <f t="shared" si="335"/>
        <v>0.15606018000000005</v>
      </c>
    </row>
    <row r="3583" spans="1:9" x14ac:dyDescent="0.25">
      <c r="A3583">
        <v>179.05</v>
      </c>
      <c r="B3583">
        <v>0.35599999999999998</v>
      </c>
      <c r="C3583">
        <v>0.21</v>
      </c>
      <c r="D3583">
        <f t="shared" si="330"/>
        <v>-1.9999999999999962E-2</v>
      </c>
      <c r="E3583">
        <f t="shared" si="331"/>
        <v>0.19500000000000006</v>
      </c>
      <c r="F3583" s="24">
        <f t="shared" si="332"/>
        <v>2.9429999999999946E-2</v>
      </c>
      <c r="G3583" s="24">
        <f t="shared" si="333"/>
        <v>0.12377137500000007</v>
      </c>
      <c r="H3583" s="24">
        <f t="shared" si="334"/>
        <v>3.3074999999999992E-3</v>
      </c>
      <c r="I3583" s="24">
        <f t="shared" si="335"/>
        <v>0.15650887500000002</v>
      </c>
    </row>
    <row r="3584" spans="1:9" x14ac:dyDescent="0.25">
      <c r="A3584">
        <v>179.1</v>
      </c>
      <c r="B3584">
        <v>0.36599999999999999</v>
      </c>
      <c r="C3584">
        <v>0.16</v>
      </c>
      <c r="D3584">
        <f t="shared" si="330"/>
        <v>-2.9999999999999971E-2</v>
      </c>
      <c r="E3584">
        <f t="shared" si="331"/>
        <v>0.18500000000000005</v>
      </c>
      <c r="F3584" s="24">
        <f t="shared" si="332"/>
        <v>4.4144999999999955E-2</v>
      </c>
      <c r="G3584" s="24">
        <f t="shared" si="333"/>
        <v>0.11140237500000005</v>
      </c>
      <c r="H3584" s="24">
        <f t="shared" si="334"/>
        <v>1.92E-3</v>
      </c>
      <c r="I3584" s="24">
        <f t="shared" si="335"/>
        <v>0.15746737500000002</v>
      </c>
    </row>
    <row r="3585" spans="1:9" x14ac:dyDescent="0.25">
      <c r="A3585">
        <v>179.15</v>
      </c>
      <c r="B3585">
        <v>0.372</v>
      </c>
      <c r="C3585">
        <v>0.09</v>
      </c>
      <c r="D3585">
        <f t="shared" si="330"/>
        <v>-3.5999999999999976E-2</v>
      </c>
      <c r="E3585">
        <f t="shared" si="331"/>
        <v>0.17900000000000005</v>
      </c>
      <c r="F3585" s="24">
        <f t="shared" si="332"/>
        <v>5.2973999999999966E-2</v>
      </c>
      <c r="G3585" s="24">
        <f t="shared" si="333"/>
        <v>0.10429345500000005</v>
      </c>
      <c r="H3585" s="24">
        <f t="shared" si="334"/>
        <v>6.0749999999999997E-4</v>
      </c>
      <c r="I3585" s="24">
        <f t="shared" si="335"/>
        <v>0.15787495500000001</v>
      </c>
    </row>
    <row r="3586" spans="1:9" x14ac:dyDescent="0.25">
      <c r="A3586">
        <v>179.2</v>
      </c>
      <c r="B3586">
        <v>0.375</v>
      </c>
      <c r="C3586" s="25">
        <v>7.8899999999999999E-4</v>
      </c>
      <c r="D3586">
        <f t="shared" si="330"/>
        <v>-3.8999999999999979E-2</v>
      </c>
      <c r="E3586">
        <f t="shared" si="331"/>
        <v>0.17600000000000005</v>
      </c>
      <c r="F3586" s="24">
        <f t="shared" si="332"/>
        <v>5.7388499999999967E-2</v>
      </c>
      <c r="G3586" s="24">
        <f t="shared" si="333"/>
        <v>0.10082688000000005</v>
      </c>
      <c r="H3586" s="24">
        <f t="shared" si="334"/>
        <v>4.6689075000000003E-8</v>
      </c>
      <c r="I3586" s="24">
        <f t="shared" si="335"/>
        <v>0.15821542668907501</v>
      </c>
    </row>
    <row r="3587" spans="1:9" x14ac:dyDescent="0.25">
      <c r="A3587">
        <v>179.25</v>
      </c>
      <c r="B3587">
        <v>0.372</v>
      </c>
      <c r="C3587">
        <v>-0.08</v>
      </c>
      <c r="D3587">
        <f t="shared" ref="D3587:D3650" si="336">springEq - B3587</f>
        <v>-3.5999999999999976E-2</v>
      </c>
      <c r="E3587">
        <f t="shared" ref="E3587:E3650" si="337">springNs - B3587</f>
        <v>0.17900000000000005</v>
      </c>
      <c r="F3587" s="24">
        <f t="shared" ref="F3587:F3650" si="338">D3587*massPrev*gravity</f>
        <v>5.2973999999999966E-2</v>
      </c>
      <c r="G3587" s="24">
        <f t="shared" ref="G3587:G3650" si="339">POWER(E3587,2)*0.5*springConst</f>
        <v>0.10429345500000005</v>
      </c>
      <c r="H3587" s="24">
        <f t="shared" ref="H3587:H3650" si="340">POWER(C3587,2)*0.5*massPrev</f>
        <v>4.8000000000000001E-4</v>
      </c>
      <c r="I3587" s="24">
        <f t="shared" si="335"/>
        <v>0.15774745500000001</v>
      </c>
    </row>
    <row r="3588" spans="1:9" x14ac:dyDescent="0.25">
      <c r="A3588">
        <v>179.3</v>
      </c>
      <c r="B3588">
        <v>0.36599999999999999</v>
      </c>
      <c r="C3588">
        <v>-0.15</v>
      </c>
      <c r="D3588">
        <f t="shared" si="336"/>
        <v>-2.9999999999999971E-2</v>
      </c>
      <c r="E3588">
        <f t="shared" si="337"/>
        <v>0.18500000000000005</v>
      </c>
      <c r="F3588" s="24">
        <f t="shared" si="338"/>
        <v>4.4144999999999955E-2</v>
      </c>
      <c r="G3588" s="24">
        <f t="shared" si="339"/>
        <v>0.11140237500000005</v>
      </c>
      <c r="H3588" s="24">
        <f t="shared" si="340"/>
        <v>1.6875E-3</v>
      </c>
      <c r="I3588" s="24">
        <f t="shared" ref="I3588:I3651" si="341">F3588+G3588+H3588</f>
        <v>0.15723487500000002</v>
      </c>
    </row>
    <row r="3589" spans="1:9" x14ac:dyDescent="0.25">
      <c r="A3589">
        <v>179.35</v>
      </c>
      <c r="B3589">
        <v>0.35699999999999998</v>
      </c>
      <c r="C3589">
        <v>-0.21</v>
      </c>
      <c r="D3589">
        <f t="shared" si="336"/>
        <v>-2.0999999999999963E-2</v>
      </c>
      <c r="E3589">
        <f t="shared" si="337"/>
        <v>0.19400000000000006</v>
      </c>
      <c r="F3589" s="24">
        <f t="shared" si="338"/>
        <v>3.0901499999999946E-2</v>
      </c>
      <c r="G3589" s="24">
        <f t="shared" si="339"/>
        <v>0.12250518000000007</v>
      </c>
      <c r="H3589" s="24">
        <f t="shared" si="340"/>
        <v>3.3074999999999992E-3</v>
      </c>
      <c r="I3589" s="24">
        <f t="shared" si="341"/>
        <v>0.15671418000000001</v>
      </c>
    </row>
    <row r="3590" spans="1:9" x14ac:dyDescent="0.25">
      <c r="A3590">
        <v>179.4</v>
      </c>
      <c r="B3590">
        <v>0.34599999999999997</v>
      </c>
      <c r="C3590">
        <v>-0.25</v>
      </c>
      <c r="D3590">
        <f t="shared" si="336"/>
        <v>-9.9999999999999534E-3</v>
      </c>
      <c r="E3590">
        <f t="shared" si="337"/>
        <v>0.20500000000000007</v>
      </c>
      <c r="F3590" s="24">
        <f t="shared" si="338"/>
        <v>1.4714999999999931E-2</v>
      </c>
      <c r="G3590" s="24">
        <f t="shared" si="339"/>
        <v>0.13679137500000008</v>
      </c>
      <c r="H3590" s="24">
        <f t="shared" si="340"/>
        <v>4.6874999999999998E-3</v>
      </c>
      <c r="I3590" s="24">
        <f t="shared" si="341"/>
        <v>0.15619387500000001</v>
      </c>
    </row>
    <row r="3591" spans="1:9" x14ac:dyDescent="0.25">
      <c r="A3591">
        <v>179.45</v>
      </c>
      <c r="B3591">
        <v>0.33300000000000002</v>
      </c>
      <c r="C3591">
        <v>-0.25</v>
      </c>
      <c r="D3591">
        <f t="shared" si="336"/>
        <v>3.0000000000000027E-3</v>
      </c>
      <c r="E3591">
        <f t="shared" si="337"/>
        <v>0.21800000000000003</v>
      </c>
      <c r="F3591" s="24">
        <f t="shared" si="338"/>
        <v>-4.4145000000000035E-3</v>
      </c>
      <c r="G3591" s="24">
        <f t="shared" si="339"/>
        <v>0.15469062000000003</v>
      </c>
      <c r="H3591" s="24">
        <f t="shared" si="340"/>
        <v>4.6874999999999998E-3</v>
      </c>
      <c r="I3591" s="24">
        <f t="shared" si="341"/>
        <v>0.15496362000000002</v>
      </c>
    </row>
    <row r="3592" spans="1:9" x14ac:dyDescent="0.25">
      <c r="A3592">
        <v>179.5</v>
      </c>
      <c r="B3592">
        <v>0.32</v>
      </c>
      <c r="C3592">
        <v>-0.24</v>
      </c>
      <c r="D3592">
        <f t="shared" si="336"/>
        <v>1.6000000000000014E-2</v>
      </c>
      <c r="E3592">
        <f t="shared" si="337"/>
        <v>0.23100000000000004</v>
      </c>
      <c r="F3592" s="24">
        <f t="shared" si="338"/>
        <v>-2.354400000000002E-2</v>
      </c>
      <c r="G3592" s="24">
        <f t="shared" si="339"/>
        <v>0.17369005500000007</v>
      </c>
      <c r="H3592" s="24">
        <f t="shared" si="340"/>
        <v>4.3200000000000001E-3</v>
      </c>
      <c r="I3592" s="24">
        <f t="shared" si="341"/>
        <v>0.15446605500000005</v>
      </c>
    </row>
    <row r="3593" spans="1:9" x14ac:dyDescent="0.25">
      <c r="A3593">
        <v>179.55</v>
      </c>
      <c r="B3593">
        <v>0.309</v>
      </c>
      <c r="C3593">
        <v>-0.2</v>
      </c>
      <c r="D3593">
        <f t="shared" si="336"/>
        <v>2.7000000000000024E-2</v>
      </c>
      <c r="E3593">
        <f t="shared" si="337"/>
        <v>0.24200000000000005</v>
      </c>
      <c r="F3593" s="24">
        <f t="shared" si="338"/>
        <v>-3.9730500000000037E-2</v>
      </c>
      <c r="G3593" s="24">
        <f t="shared" si="339"/>
        <v>0.19062582000000008</v>
      </c>
      <c r="H3593" s="24">
        <f t="shared" si="340"/>
        <v>3.0000000000000005E-3</v>
      </c>
      <c r="I3593" s="24">
        <f t="shared" si="341"/>
        <v>0.15389532000000006</v>
      </c>
    </row>
    <row r="3594" spans="1:9" x14ac:dyDescent="0.25">
      <c r="A3594">
        <v>179.6</v>
      </c>
      <c r="B3594">
        <v>0.30099999999999999</v>
      </c>
      <c r="C3594">
        <v>-0.13</v>
      </c>
      <c r="D3594">
        <f t="shared" si="336"/>
        <v>3.5000000000000031E-2</v>
      </c>
      <c r="E3594">
        <f t="shared" si="337"/>
        <v>0.25000000000000006</v>
      </c>
      <c r="F3594" s="24">
        <f t="shared" si="338"/>
        <v>-5.1502500000000048E-2</v>
      </c>
      <c r="G3594" s="24">
        <f t="shared" si="339"/>
        <v>0.20343750000000008</v>
      </c>
      <c r="H3594" s="24">
        <f t="shared" si="340"/>
        <v>1.2675000000000002E-3</v>
      </c>
      <c r="I3594" s="24">
        <f t="shared" si="341"/>
        <v>0.15320250000000005</v>
      </c>
    </row>
    <row r="3595" spans="1:9" x14ac:dyDescent="0.25">
      <c r="A3595">
        <v>179.65</v>
      </c>
      <c r="B3595">
        <v>0.29599999999999999</v>
      </c>
      <c r="C3595">
        <v>-0.05</v>
      </c>
      <c r="D3595">
        <f t="shared" si="336"/>
        <v>4.0000000000000036E-2</v>
      </c>
      <c r="E3595">
        <f t="shared" si="337"/>
        <v>0.25500000000000006</v>
      </c>
      <c r="F3595" s="24">
        <f t="shared" si="338"/>
        <v>-5.8860000000000058E-2</v>
      </c>
      <c r="G3595" s="24">
        <f t="shared" si="339"/>
        <v>0.21165637500000009</v>
      </c>
      <c r="H3595" s="24">
        <f t="shared" si="340"/>
        <v>1.8750000000000003E-4</v>
      </c>
      <c r="I3595" s="24">
        <f t="shared" si="341"/>
        <v>0.15298387500000005</v>
      </c>
    </row>
    <row r="3596" spans="1:9" x14ac:dyDescent="0.25">
      <c r="A3596">
        <v>179.7</v>
      </c>
      <c r="B3596">
        <v>0.29499999999999998</v>
      </c>
      <c r="C3596">
        <v>0.03</v>
      </c>
      <c r="D3596">
        <f t="shared" si="336"/>
        <v>4.1000000000000036E-2</v>
      </c>
      <c r="E3596">
        <f t="shared" si="337"/>
        <v>0.25600000000000006</v>
      </c>
      <c r="F3596" s="24">
        <f t="shared" si="338"/>
        <v>-6.0331500000000052E-2</v>
      </c>
      <c r="G3596" s="24">
        <f t="shared" si="339"/>
        <v>0.21331968000000007</v>
      </c>
      <c r="H3596" s="24">
        <f t="shared" si="340"/>
        <v>6.7500000000000001E-5</v>
      </c>
      <c r="I3596" s="24">
        <f t="shared" si="341"/>
        <v>0.15305568000000003</v>
      </c>
    </row>
    <row r="3597" spans="1:9" x14ac:dyDescent="0.25">
      <c r="A3597">
        <v>179.75</v>
      </c>
      <c r="B3597">
        <v>0.29899999999999999</v>
      </c>
      <c r="C3597">
        <v>0.11</v>
      </c>
      <c r="D3597">
        <f t="shared" si="336"/>
        <v>3.7000000000000033E-2</v>
      </c>
      <c r="E3597">
        <f t="shared" si="337"/>
        <v>0.25200000000000006</v>
      </c>
      <c r="F3597" s="24">
        <f t="shared" si="338"/>
        <v>-5.4445500000000049E-2</v>
      </c>
      <c r="G3597" s="24">
        <f t="shared" si="339"/>
        <v>0.20670552000000009</v>
      </c>
      <c r="H3597" s="24">
        <f t="shared" si="340"/>
        <v>9.0749999999999989E-4</v>
      </c>
      <c r="I3597" s="24">
        <f t="shared" si="341"/>
        <v>0.15316752000000006</v>
      </c>
    </row>
    <row r="3598" spans="1:9" x14ac:dyDescent="0.25">
      <c r="A3598">
        <v>179.8</v>
      </c>
      <c r="B3598">
        <v>0.307</v>
      </c>
      <c r="C3598">
        <v>0.18</v>
      </c>
      <c r="D3598">
        <f t="shared" si="336"/>
        <v>2.9000000000000026E-2</v>
      </c>
      <c r="E3598">
        <f t="shared" si="337"/>
        <v>0.24400000000000005</v>
      </c>
      <c r="F3598" s="24">
        <f t="shared" si="338"/>
        <v>-4.2673500000000045E-2</v>
      </c>
      <c r="G3598" s="24">
        <f t="shared" si="339"/>
        <v>0.19378968000000008</v>
      </c>
      <c r="H3598" s="24">
        <f t="shared" si="340"/>
        <v>2.4299999999999999E-3</v>
      </c>
      <c r="I3598" s="24">
        <f t="shared" si="341"/>
        <v>0.15354618000000003</v>
      </c>
    </row>
    <row r="3599" spans="1:9" x14ac:dyDescent="0.25">
      <c r="A3599">
        <v>179.85</v>
      </c>
      <c r="B3599">
        <v>0.317</v>
      </c>
      <c r="C3599">
        <v>0.23</v>
      </c>
      <c r="D3599">
        <f t="shared" si="336"/>
        <v>1.9000000000000017E-2</v>
      </c>
      <c r="E3599">
        <f t="shared" si="337"/>
        <v>0.23400000000000004</v>
      </c>
      <c r="F3599" s="24">
        <f t="shared" si="338"/>
        <v>-2.7958500000000025E-2</v>
      </c>
      <c r="G3599" s="24">
        <f t="shared" si="339"/>
        <v>0.17823078000000006</v>
      </c>
      <c r="H3599" s="24">
        <f t="shared" si="340"/>
        <v>3.9674999999999997E-3</v>
      </c>
      <c r="I3599" s="24">
        <f t="shared" si="341"/>
        <v>0.15423978000000005</v>
      </c>
    </row>
    <row r="3600" spans="1:9" x14ac:dyDescent="0.25">
      <c r="A3600">
        <v>179.9</v>
      </c>
      <c r="B3600">
        <v>0.32900000000000001</v>
      </c>
      <c r="C3600">
        <v>0.25</v>
      </c>
      <c r="D3600">
        <f t="shared" si="336"/>
        <v>7.0000000000000062E-3</v>
      </c>
      <c r="E3600">
        <f t="shared" si="337"/>
        <v>0.22200000000000003</v>
      </c>
      <c r="F3600" s="24">
        <f t="shared" si="338"/>
        <v>-1.0300500000000008E-2</v>
      </c>
      <c r="G3600" s="24">
        <f t="shared" si="339"/>
        <v>0.16041942000000003</v>
      </c>
      <c r="H3600" s="24">
        <f t="shared" si="340"/>
        <v>4.6874999999999998E-3</v>
      </c>
      <c r="I3600" s="24">
        <f t="shared" si="341"/>
        <v>0.15480642000000003</v>
      </c>
    </row>
    <row r="3601" spans="1:9" x14ac:dyDescent="0.25">
      <c r="A3601">
        <v>179.95</v>
      </c>
      <c r="B3601">
        <v>0.34200000000000003</v>
      </c>
      <c r="C3601">
        <v>0.24</v>
      </c>
      <c r="D3601">
        <f t="shared" si="336"/>
        <v>-6.0000000000000053E-3</v>
      </c>
      <c r="E3601">
        <f t="shared" si="337"/>
        <v>0.20900000000000002</v>
      </c>
      <c r="F3601" s="24">
        <f t="shared" si="338"/>
        <v>8.829000000000007E-3</v>
      </c>
      <c r="G3601" s="24">
        <f t="shared" si="339"/>
        <v>0.14218165500000002</v>
      </c>
      <c r="H3601" s="24">
        <f t="shared" si="340"/>
        <v>4.3200000000000001E-3</v>
      </c>
      <c r="I3601" s="24">
        <f t="shared" si="341"/>
        <v>0.15533065500000001</v>
      </c>
    </row>
    <row r="3602" spans="1:9" x14ac:dyDescent="0.25">
      <c r="A3602">
        <v>180</v>
      </c>
      <c r="B3602">
        <v>0.35399999999999998</v>
      </c>
      <c r="C3602">
        <v>0.22</v>
      </c>
      <c r="D3602">
        <f t="shared" si="336"/>
        <v>-1.799999999999996E-2</v>
      </c>
      <c r="E3602">
        <f t="shared" si="337"/>
        <v>0.19700000000000006</v>
      </c>
      <c r="F3602" s="24">
        <f t="shared" si="338"/>
        <v>2.6486999999999945E-2</v>
      </c>
      <c r="G3602" s="24">
        <f t="shared" si="339"/>
        <v>0.12632329500000009</v>
      </c>
      <c r="H3602" s="24">
        <f t="shared" si="340"/>
        <v>3.6299999999999995E-3</v>
      </c>
      <c r="I3602" s="24">
        <f t="shared" si="341"/>
        <v>0.15644029500000003</v>
      </c>
    </row>
    <row r="3603" spans="1:9" x14ac:dyDescent="0.25">
      <c r="A3603">
        <v>180.05</v>
      </c>
      <c r="B3603">
        <v>0.36399999999999999</v>
      </c>
      <c r="C3603">
        <v>0.17</v>
      </c>
      <c r="D3603">
        <f t="shared" si="336"/>
        <v>-2.7999999999999969E-2</v>
      </c>
      <c r="E3603">
        <f t="shared" si="337"/>
        <v>0.18700000000000006</v>
      </c>
      <c r="F3603" s="24">
        <f t="shared" si="338"/>
        <v>4.1201999999999954E-2</v>
      </c>
      <c r="G3603" s="24">
        <f t="shared" si="339"/>
        <v>0.11382409500000007</v>
      </c>
      <c r="H3603" s="24">
        <f t="shared" si="340"/>
        <v>2.1675000000000002E-3</v>
      </c>
      <c r="I3603" s="24">
        <f t="shared" si="341"/>
        <v>0.15719359500000002</v>
      </c>
    </row>
    <row r="3604" spans="1:9" x14ac:dyDescent="0.25">
      <c r="A3604">
        <v>180.1</v>
      </c>
      <c r="B3604">
        <v>0.371</v>
      </c>
      <c r="C3604">
        <v>0.1</v>
      </c>
      <c r="D3604">
        <f t="shared" si="336"/>
        <v>-3.4999999999999976E-2</v>
      </c>
      <c r="E3604">
        <f t="shared" si="337"/>
        <v>0.18000000000000005</v>
      </c>
      <c r="F3604" s="24">
        <f t="shared" si="338"/>
        <v>5.1502499999999965E-2</v>
      </c>
      <c r="G3604" s="24">
        <f t="shared" si="339"/>
        <v>0.10546200000000006</v>
      </c>
      <c r="H3604" s="24">
        <f t="shared" si="340"/>
        <v>7.5000000000000012E-4</v>
      </c>
      <c r="I3604" s="24">
        <f t="shared" si="341"/>
        <v>0.15771450000000001</v>
      </c>
    </row>
    <row r="3605" spans="1:9" x14ac:dyDescent="0.25">
      <c r="A3605">
        <v>180.15</v>
      </c>
      <c r="B3605">
        <v>0.374</v>
      </c>
      <c r="C3605">
        <v>0.02</v>
      </c>
      <c r="D3605">
        <f t="shared" si="336"/>
        <v>-3.7999999999999978E-2</v>
      </c>
      <c r="E3605">
        <f t="shared" si="337"/>
        <v>0.17700000000000005</v>
      </c>
      <c r="F3605" s="24">
        <f t="shared" si="338"/>
        <v>5.5916999999999974E-2</v>
      </c>
      <c r="G3605" s="24">
        <f t="shared" si="339"/>
        <v>0.10197589500000005</v>
      </c>
      <c r="H3605" s="24">
        <f t="shared" si="340"/>
        <v>3.0000000000000001E-5</v>
      </c>
      <c r="I3605" s="24">
        <f t="shared" si="341"/>
        <v>0.15792289500000004</v>
      </c>
    </row>
    <row r="3606" spans="1:9" x14ac:dyDescent="0.25">
      <c r="A3606">
        <v>180.2</v>
      </c>
      <c r="B3606">
        <v>0.373</v>
      </c>
      <c r="C3606">
        <v>-0.06</v>
      </c>
      <c r="D3606">
        <f t="shared" si="336"/>
        <v>-3.6999999999999977E-2</v>
      </c>
      <c r="E3606">
        <f t="shared" si="337"/>
        <v>0.17800000000000005</v>
      </c>
      <c r="F3606" s="24">
        <f t="shared" si="338"/>
        <v>5.4445499999999973E-2</v>
      </c>
      <c r="G3606" s="24">
        <f t="shared" si="339"/>
        <v>0.10313142000000006</v>
      </c>
      <c r="H3606" s="24">
        <f t="shared" si="340"/>
        <v>2.7E-4</v>
      </c>
      <c r="I3606" s="24">
        <f t="shared" si="341"/>
        <v>0.15784692000000003</v>
      </c>
    </row>
    <row r="3607" spans="1:9" x14ac:dyDescent="0.25">
      <c r="A3607">
        <v>180.25</v>
      </c>
      <c r="B3607">
        <v>0.36799999999999999</v>
      </c>
      <c r="C3607">
        <v>-0.14000000000000001</v>
      </c>
      <c r="D3607">
        <f t="shared" si="336"/>
        <v>-3.1999999999999973E-2</v>
      </c>
      <c r="E3607">
        <f t="shared" si="337"/>
        <v>0.18300000000000005</v>
      </c>
      <c r="F3607" s="24">
        <f t="shared" si="338"/>
        <v>4.7087999999999963E-2</v>
      </c>
      <c r="G3607" s="24">
        <f t="shared" si="339"/>
        <v>0.10900669500000006</v>
      </c>
      <c r="H3607" s="24">
        <f t="shared" si="340"/>
        <v>1.4700000000000002E-3</v>
      </c>
      <c r="I3607" s="24">
        <f t="shared" si="341"/>
        <v>0.157564695</v>
      </c>
    </row>
    <row r="3608" spans="1:9" x14ac:dyDescent="0.25">
      <c r="A3608">
        <v>180.3</v>
      </c>
      <c r="B3608">
        <v>0.35899999999999999</v>
      </c>
      <c r="C3608">
        <v>-0.2</v>
      </c>
      <c r="D3608">
        <f t="shared" si="336"/>
        <v>-2.2999999999999965E-2</v>
      </c>
      <c r="E3608">
        <f t="shared" si="337"/>
        <v>0.19200000000000006</v>
      </c>
      <c r="F3608" s="24">
        <f t="shared" si="338"/>
        <v>3.3844499999999951E-2</v>
      </c>
      <c r="G3608" s="24">
        <f t="shared" si="339"/>
        <v>0.11999232000000007</v>
      </c>
      <c r="H3608" s="24">
        <f t="shared" si="340"/>
        <v>3.0000000000000005E-3</v>
      </c>
      <c r="I3608" s="24">
        <f t="shared" si="341"/>
        <v>0.15683682000000002</v>
      </c>
    </row>
    <row r="3609" spans="1:9" x14ac:dyDescent="0.25">
      <c r="A3609">
        <v>180.35</v>
      </c>
      <c r="B3609">
        <v>0.34799999999999998</v>
      </c>
      <c r="C3609">
        <v>-0.24</v>
      </c>
      <c r="D3609">
        <f t="shared" si="336"/>
        <v>-1.1999999999999955E-2</v>
      </c>
      <c r="E3609">
        <f t="shared" si="337"/>
        <v>0.20300000000000007</v>
      </c>
      <c r="F3609" s="24">
        <f t="shared" si="338"/>
        <v>1.7657999999999934E-2</v>
      </c>
      <c r="G3609" s="24">
        <f t="shared" si="339"/>
        <v>0.1341352950000001</v>
      </c>
      <c r="H3609" s="24">
        <f t="shared" si="340"/>
        <v>4.3200000000000001E-3</v>
      </c>
      <c r="I3609" s="24">
        <f t="shared" si="341"/>
        <v>0.15611329500000001</v>
      </c>
    </row>
    <row r="3610" spans="1:9" x14ac:dyDescent="0.25">
      <c r="A3610">
        <v>180.4</v>
      </c>
      <c r="B3610">
        <v>0.33500000000000002</v>
      </c>
      <c r="C3610">
        <v>-0.26</v>
      </c>
      <c r="D3610">
        <f t="shared" si="336"/>
        <v>1.0000000000000009E-3</v>
      </c>
      <c r="E3610">
        <f t="shared" si="337"/>
        <v>0.21600000000000003</v>
      </c>
      <c r="F3610" s="24">
        <f t="shared" si="338"/>
        <v>-1.4715000000000012E-3</v>
      </c>
      <c r="G3610" s="24">
        <f t="shared" si="339"/>
        <v>0.15186528000000002</v>
      </c>
      <c r="H3610" s="24">
        <f t="shared" si="340"/>
        <v>5.0700000000000007E-3</v>
      </c>
      <c r="I3610" s="24">
        <f t="shared" si="341"/>
        <v>0.15546378</v>
      </c>
    </row>
    <row r="3611" spans="1:9" x14ac:dyDescent="0.25">
      <c r="A3611">
        <v>180.45</v>
      </c>
      <c r="B3611">
        <v>0.32200000000000001</v>
      </c>
      <c r="C3611">
        <v>-0.24</v>
      </c>
      <c r="D3611">
        <f t="shared" si="336"/>
        <v>1.4000000000000012E-2</v>
      </c>
      <c r="E3611">
        <f t="shared" si="337"/>
        <v>0.22900000000000004</v>
      </c>
      <c r="F3611" s="24">
        <f t="shared" si="338"/>
        <v>-2.0601000000000015E-2</v>
      </c>
      <c r="G3611" s="24">
        <f t="shared" si="339"/>
        <v>0.17069545500000005</v>
      </c>
      <c r="H3611" s="24">
        <f t="shared" si="340"/>
        <v>4.3200000000000001E-3</v>
      </c>
      <c r="I3611" s="24">
        <f t="shared" si="341"/>
        <v>0.15441445500000003</v>
      </c>
    </row>
    <row r="3612" spans="1:9" x14ac:dyDescent="0.25">
      <c r="A3612">
        <v>180.5</v>
      </c>
      <c r="B3612">
        <v>0.311</v>
      </c>
      <c r="C3612">
        <v>-0.2</v>
      </c>
      <c r="D3612">
        <f t="shared" si="336"/>
        <v>2.5000000000000022E-2</v>
      </c>
      <c r="E3612">
        <f t="shared" si="337"/>
        <v>0.24000000000000005</v>
      </c>
      <c r="F3612" s="24">
        <f t="shared" si="338"/>
        <v>-3.6787500000000035E-2</v>
      </c>
      <c r="G3612" s="24">
        <f t="shared" si="339"/>
        <v>0.18748800000000004</v>
      </c>
      <c r="H3612" s="24">
        <f t="shared" si="340"/>
        <v>3.0000000000000005E-3</v>
      </c>
      <c r="I3612" s="24">
        <f t="shared" si="341"/>
        <v>0.15370050000000002</v>
      </c>
    </row>
    <row r="3613" spans="1:9" x14ac:dyDescent="0.25">
      <c r="A3613">
        <v>180.55</v>
      </c>
      <c r="B3613">
        <v>0.30199999999999999</v>
      </c>
      <c r="C3613">
        <v>-0.14000000000000001</v>
      </c>
      <c r="D3613">
        <f t="shared" si="336"/>
        <v>3.400000000000003E-2</v>
      </c>
      <c r="E3613">
        <f t="shared" si="337"/>
        <v>0.24900000000000005</v>
      </c>
      <c r="F3613" s="24">
        <f t="shared" si="338"/>
        <v>-5.0031000000000048E-2</v>
      </c>
      <c r="G3613" s="24">
        <f t="shared" si="339"/>
        <v>0.20181325500000008</v>
      </c>
      <c r="H3613" s="24">
        <f t="shared" si="340"/>
        <v>1.4700000000000002E-3</v>
      </c>
      <c r="I3613" s="24">
        <f t="shared" si="341"/>
        <v>0.15325225500000003</v>
      </c>
    </row>
    <row r="3614" spans="1:9" x14ac:dyDescent="0.25">
      <c r="A3614">
        <v>180.6</v>
      </c>
      <c r="B3614">
        <v>0.29699999999999999</v>
      </c>
      <c r="C3614">
        <v>-7.0000000000000007E-2</v>
      </c>
      <c r="D3614">
        <f t="shared" si="336"/>
        <v>3.9000000000000035E-2</v>
      </c>
      <c r="E3614">
        <f t="shared" si="337"/>
        <v>0.25400000000000006</v>
      </c>
      <c r="F3614" s="24">
        <f t="shared" si="338"/>
        <v>-5.7388500000000058E-2</v>
      </c>
      <c r="G3614" s="24">
        <f t="shared" si="339"/>
        <v>0.2099995800000001</v>
      </c>
      <c r="H3614" s="24">
        <f t="shared" si="340"/>
        <v>3.6750000000000004E-4</v>
      </c>
      <c r="I3614" s="24">
        <f t="shared" si="341"/>
        <v>0.15297858000000003</v>
      </c>
    </row>
    <row r="3615" spans="1:9" x14ac:dyDescent="0.25">
      <c r="A3615">
        <v>180.65</v>
      </c>
      <c r="B3615">
        <v>0.29599999999999999</v>
      </c>
      <c r="C3615">
        <v>0.02</v>
      </c>
      <c r="D3615">
        <f t="shared" si="336"/>
        <v>4.0000000000000036E-2</v>
      </c>
      <c r="E3615">
        <f t="shared" si="337"/>
        <v>0.25500000000000006</v>
      </c>
      <c r="F3615" s="24">
        <f t="shared" si="338"/>
        <v>-5.8860000000000058E-2</v>
      </c>
      <c r="G3615" s="24">
        <f t="shared" si="339"/>
        <v>0.21165637500000009</v>
      </c>
      <c r="H3615" s="24">
        <f t="shared" si="340"/>
        <v>3.0000000000000001E-5</v>
      </c>
      <c r="I3615" s="24">
        <f t="shared" si="341"/>
        <v>0.15282637500000004</v>
      </c>
    </row>
    <row r="3616" spans="1:9" x14ac:dyDescent="0.25">
      <c r="A3616">
        <v>180.7</v>
      </c>
      <c r="B3616">
        <v>0.29899999999999999</v>
      </c>
      <c r="C3616">
        <v>0.09</v>
      </c>
      <c r="D3616">
        <f t="shared" si="336"/>
        <v>3.7000000000000033E-2</v>
      </c>
      <c r="E3616">
        <f t="shared" si="337"/>
        <v>0.25200000000000006</v>
      </c>
      <c r="F3616" s="24">
        <f t="shared" si="338"/>
        <v>-5.4445500000000049E-2</v>
      </c>
      <c r="G3616" s="24">
        <f t="shared" si="339"/>
        <v>0.20670552000000009</v>
      </c>
      <c r="H3616" s="24">
        <f t="shared" si="340"/>
        <v>6.0749999999999997E-4</v>
      </c>
      <c r="I3616" s="24">
        <f t="shared" si="341"/>
        <v>0.15286752000000006</v>
      </c>
    </row>
    <row r="3617" spans="1:9" x14ac:dyDescent="0.25">
      <c r="A3617">
        <v>180.75</v>
      </c>
      <c r="B3617">
        <v>0.30499999999999999</v>
      </c>
      <c r="C3617">
        <v>0.16</v>
      </c>
      <c r="D3617">
        <f t="shared" si="336"/>
        <v>3.1000000000000028E-2</v>
      </c>
      <c r="E3617">
        <f t="shared" si="337"/>
        <v>0.24600000000000005</v>
      </c>
      <c r="F3617" s="24">
        <f t="shared" si="338"/>
        <v>-4.5616500000000039E-2</v>
      </c>
      <c r="G3617" s="24">
        <f t="shared" si="339"/>
        <v>0.1969795800000001</v>
      </c>
      <c r="H3617" s="24">
        <f t="shared" si="340"/>
        <v>1.92E-3</v>
      </c>
      <c r="I3617" s="24">
        <f t="shared" si="341"/>
        <v>0.15328308000000007</v>
      </c>
    </row>
    <row r="3618" spans="1:9" x14ac:dyDescent="0.25">
      <c r="A3618">
        <v>180.8</v>
      </c>
      <c r="B3618">
        <v>0.315</v>
      </c>
      <c r="C3618">
        <v>0.22</v>
      </c>
      <c r="D3618">
        <f t="shared" si="336"/>
        <v>2.1000000000000019E-2</v>
      </c>
      <c r="E3618">
        <f t="shared" si="337"/>
        <v>0.23600000000000004</v>
      </c>
      <c r="F3618" s="24">
        <f t="shared" si="338"/>
        <v>-3.0901500000000026E-2</v>
      </c>
      <c r="G3618" s="24">
        <f t="shared" si="339"/>
        <v>0.18129048000000006</v>
      </c>
      <c r="H3618" s="24">
        <f t="shared" si="340"/>
        <v>3.6299999999999995E-3</v>
      </c>
      <c r="I3618" s="24">
        <f t="shared" si="341"/>
        <v>0.15401898000000003</v>
      </c>
    </row>
    <row r="3619" spans="1:9" x14ac:dyDescent="0.25">
      <c r="A3619">
        <v>180.85</v>
      </c>
      <c r="B3619">
        <v>0.32700000000000001</v>
      </c>
      <c r="C3619">
        <v>0.25</v>
      </c>
      <c r="D3619">
        <f t="shared" si="336"/>
        <v>9.000000000000008E-3</v>
      </c>
      <c r="E3619">
        <f t="shared" si="337"/>
        <v>0.22400000000000003</v>
      </c>
      <c r="F3619" s="24">
        <f t="shared" si="338"/>
        <v>-1.3243500000000012E-2</v>
      </c>
      <c r="G3619" s="24">
        <f t="shared" si="339"/>
        <v>0.16332288000000003</v>
      </c>
      <c r="H3619" s="24">
        <f t="shared" si="340"/>
        <v>4.6874999999999998E-3</v>
      </c>
      <c r="I3619" s="24">
        <f t="shared" si="341"/>
        <v>0.15476688000000002</v>
      </c>
    </row>
    <row r="3620" spans="1:9" x14ac:dyDescent="0.25">
      <c r="A3620">
        <v>180.9</v>
      </c>
      <c r="B3620">
        <v>0.34</v>
      </c>
      <c r="C3620">
        <v>0.25</v>
      </c>
      <c r="D3620">
        <f t="shared" si="336"/>
        <v>-4.0000000000000036E-3</v>
      </c>
      <c r="E3620">
        <f t="shared" si="337"/>
        <v>0.21100000000000002</v>
      </c>
      <c r="F3620" s="24">
        <f t="shared" si="338"/>
        <v>5.8860000000000049E-3</v>
      </c>
      <c r="G3620" s="24">
        <f t="shared" si="339"/>
        <v>0.14491585500000004</v>
      </c>
      <c r="H3620" s="24">
        <f t="shared" si="340"/>
        <v>4.6874999999999998E-3</v>
      </c>
      <c r="I3620" s="24">
        <f t="shared" si="341"/>
        <v>0.15548935500000005</v>
      </c>
    </row>
    <row r="3621" spans="1:9" x14ac:dyDescent="0.25">
      <c r="A3621">
        <v>180.95</v>
      </c>
      <c r="B3621">
        <v>0.35199999999999998</v>
      </c>
      <c r="C3621">
        <v>0.23</v>
      </c>
      <c r="D3621">
        <f t="shared" si="336"/>
        <v>-1.5999999999999959E-2</v>
      </c>
      <c r="E3621">
        <f t="shared" si="337"/>
        <v>0.19900000000000007</v>
      </c>
      <c r="F3621" s="24">
        <f t="shared" si="338"/>
        <v>2.354399999999994E-2</v>
      </c>
      <c r="G3621" s="24">
        <f t="shared" si="339"/>
        <v>0.12890125500000008</v>
      </c>
      <c r="H3621" s="24">
        <f t="shared" si="340"/>
        <v>3.9674999999999997E-3</v>
      </c>
      <c r="I3621" s="24">
        <f t="shared" si="341"/>
        <v>0.15641275500000001</v>
      </c>
    </row>
    <row r="3622" spans="1:9" x14ac:dyDescent="0.25">
      <c r="A3622">
        <v>181</v>
      </c>
      <c r="B3622">
        <v>0.36199999999999999</v>
      </c>
      <c r="C3622">
        <v>0.18</v>
      </c>
      <c r="D3622">
        <f t="shared" si="336"/>
        <v>-2.5999999999999968E-2</v>
      </c>
      <c r="E3622">
        <f t="shared" si="337"/>
        <v>0.18900000000000006</v>
      </c>
      <c r="F3622" s="24">
        <f t="shared" si="338"/>
        <v>3.8258999999999953E-2</v>
      </c>
      <c r="G3622" s="24">
        <f t="shared" si="339"/>
        <v>0.11627185500000008</v>
      </c>
      <c r="H3622" s="24">
        <f t="shared" si="340"/>
        <v>2.4299999999999999E-3</v>
      </c>
      <c r="I3622" s="24">
        <f t="shared" si="341"/>
        <v>0.15696085500000001</v>
      </c>
    </row>
    <row r="3623" spans="1:9" x14ac:dyDescent="0.25">
      <c r="A3623">
        <v>181.05</v>
      </c>
      <c r="B3623">
        <v>0.37</v>
      </c>
      <c r="C3623">
        <v>0.12</v>
      </c>
      <c r="D3623">
        <f t="shared" si="336"/>
        <v>-3.3999999999999975E-2</v>
      </c>
      <c r="E3623">
        <f t="shared" si="337"/>
        <v>0.18100000000000005</v>
      </c>
      <c r="F3623" s="24">
        <f t="shared" si="338"/>
        <v>5.0030999999999964E-2</v>
      </c>
      <c r="G3623" s="24">
        <f t="shared" si="339"/>
        <v>0.10663705500000006</v>
      </c>
      <c r="H3623" s="24">
        <f t="shared" si="340"/>
        <v>1.08E-3</v>
      </c>
      <c r="I3623" s="24">
        <f t="shared" si="341"/>
        <v>0.15774805500000003</v>
      </c>
    </row>
    <row r="3624" spans="1:9" x14ac:dyDescent="0.25">
      <c r="A3624">
        <v>181.1</v>
      </c>
      <c r="B3624">
        <v>0.374</v>
      </c>
      <c r="C3624">
        <v>0.04</v>
      </c>
      <c r="D3624">
        <f t="shared" si="336"/>
        <v>-3.7999999999999978E-2</v>
      </c>
      <c r="E3624">
        <f t="shared" si="337"/>
        <v>0.17700000000000005</v>
      </c>
      <c r="F3624" s="24">
        <f t="shared" si="338"/>
        <v>5.5916999999999974E-2</v>
      </c>
      <c r="G3624" s="24">
        <f t="shared" si="339"/>
        <v>0.10197589500000005</v>
      </c>
      <c r="H3624" s="24">
        <f t="shared" si="340"/>
        <v>1.2E-4</v>
      </c>
      <c r="I3624" s="24">
        <f t="shared" si="341"/>
        <v>0.15801289500000004</v>
      </c>
    </row>
    <row r="3625" spans="1:9" x14ac:dyDescent="0.25">
      <c r="A3625">
        <v>181.15</v>
      </c>
      <c r="B3625">
        <v>0.374</v>
      </c>
      <c r="C3625">
        <v>-0.05</v>
      </c>
      <c r="D3625">
        <f t="shared" si="336"/>
        <v>-3.7999999999999978E-2</v>
      </c>
      <c r="E3625">
        <f t="shared" si="337"/>
        <v>0.17700000000000005</v>
      </c>
      <c r="F3625" s="24">
        <f t="shared" si="338"/>
        <v>5.5916999999999974E-2</v>
      </c>
      <c r="G3625" s="24">
        <f t="shared" si="339"/>
        <v>0.10197589500000005</v>
      </c>
      <c r="H3625" s="24">
        <f t="shared" si="340"/>
        <v>1.8750000000000003E-4</v>
      </c>
      <c r="I3625" s="24">
        <f t="shared" si="341"/>
        <v>0.15808039500000004</v>
      </c>
    </row>
    <row r="3626" spans="1:9" x14ac:dyDescent="0.25">
      <c r="A3626">
        <v>181.2</v>
      </c>
      <c r="B3626">
        <v>0.36899999999999999</v>
      </c>
      <c r="C3626">
        <v>-0.13</v>
      </c>
      <c r="D3626">
        <f t="shared" si="336"/>
        <v>-3.2999999999999974E-2</v>
      </c>
      <c r="E3626">
        <f t="shared" si="337"/>
        <v>0.18200000000000005</v>
      </c>
      <c r="F3626" s="24">
        <f t="shared" si="338"/>
        <v>4.8559499999999964E-2</v>
      </c>
      <c r="G3626" s="24">
        <f t="shared" si="339"/>
        <v>0.10781862000000007</v>
      </c>
      <c r="H3626" s="24">
        <f t="shared" si="340"/>
        <v>1.2675000000000002E-3</v>
      </c>
      <c r="I3626" s="24">
        <f t="shared" si="341"/>
        <v>0.15764562000000004</v>
      </c>
    </row>
    <row r="3627" spans="1:9" x14ac:dyDescent="0.25">
      <c r="A3627">
        <v>181.25</v>
      </c>
      <c r="B3627">
        <v>0.36099999999999999</v>
      </c>
      <c r="C3627">
        <v>-0.19</v>
      </c>
      <c r="D3627">
        <f t="shared" si="336"/>
        <v>-2.4999999999999967E-2</v>
      </c>
      <c r="E3627">
        <f t="shared" si="337"/>
        <v>0.19000000000000006</v>
      </c>
      <c r="F3627" s="24">
        <f t="shared" si="338"/>
        <v>3.6787499999999952E-2</v>
      </c>
      <c r="G3627" s="24">
        <f t="shared" si="339"/>
        <v>0.11750550000000007</v>
      </c>
      <c r="H3627" s="24">
        <f t="shared" si="340"/>
        <v>2.7074999999999998E-3</v>
      </c>
      <c r="I3627" s="24">
        <f t="shared" si="341"/>
        <v>0.15700050000000002</v>
      </c>
    </row>
    <row r="3628" spans="1:9" x14ac:dyDescent="0.25">
      <c r="A3628">
        <v>181.3</v>
      </c>
      <c r="B3628">
        <v>0.35</v>
      </c>
      <c r="C3628">
        <v>-0.23</v>
      </c>
      <c r="D3628">
        <f t="shared" si="336"/>
        <v>-1.3999999999999957E-2</v>
      </c>
      <c r="E3628">
        <f t="shared" si="337"/>
        <v>0.20100000000000007</v>
      </c>
      <c r="F3628" s="24">
        <f t="shared" si="338"/>
        <v>2.0600999999999935E-2</v>
      </c>
      <c r="G3628" s="24">
        <f t="shared" si="339"/>
        <v>0.13150525500000007</v>
      </c>
      <c r="H3628" s="24">
        <f t="shared" si="340"/>
        <v>3.9674999999999997E-3</v>
      </c>
      <c r="I3628" s="24">
        <f t="shared" si="341"/>
        <v>0.15607375500000001</v>
      </c>
    </row>
    <row r="3629" spans="1:9" x14ac:dyDescent="0.25">
      <c r="A3629">
        <v>181.35</v>
      </c>
      <c r="B3629">
        <v>0.33800000000000002</v>
      </c>
      <c r="C3629">
        <v>-0.25</v>
      </c>
      <c r="D3629">
        <f t="shared" si="336"/>
        <v>-2.0000000000000018E-3</v>
      </c>
      <c r="E3629">
        <f t="shared" si="337"/>
        <v>0.21300000000000002</v>
      </c>
      <c r="F3629" s="24">
        <f t="shared" si="338"/>
        <v>2.9430000000000025E-3</v>
      </c>
      <c r="G3629" s="24">
        <f t="shared" si="339"/>
        <v>0.14767609500000001</v>
      </c>
      <c r="H3629" s="24">
        <f t="shared" si="340"/>
        <v>4.6874999999999998E-3</v>
      </c>
      <c r="I3629" s="24">
        <f t="shared" si="341"/>
        <v>0.15530659500000002</v>
      </c>
    </row>
    <row r="3630" spans="1:9" x14ac:dyDescent="0.25">
      <c r="A3630">
        <v>181.4</v>
      </c>
      <c r="B3630">
        <v>0.32500000000000001</v>
      </c>
      <c r="C3630">
        <v>-0.24</v>
      </c>
      <c r="D3630">
        <f t="shared" si="336"/>
        <v>1.100000000000001E-2</v>
      </c>
      <c r="E3630">
        <f t="shared" si="337"/>
        <v>0.22600000000000003</v>
      </c>
      <c r="F3630" s="24">
        <f t="shared" si="338"/>
        <v>-1.6186500000000017E-2</v>
      </c>
      <c r="G3630" s="24">
        <f t="shared" si="339"/>
        <v>0.16625238000000006</v>
      </c>
      <c r="H3630" s="24">
        <f t="shared" si="340"/>
        <v>4.3200000000000001E-3</v>
      </c>
      <c r="I3630" s="24">
        <f t="shared" si="341"/>
        <v>0.15438588000000003</v>
      </c>
    </row>
    <row r="3631" spans="1:9" x14ac:dyDescent="0.25">
      <c r="A3631">
        <v>181.45</v>
      </c>
      <c r="B3631">
        <v>0.314</v>
      </c>
      <c r="C3631">
        <v>-0.21</v>
      </c>
      <c r="D3631">
        <f t="shared" si="336"/>
        <v>2.200000000000002E-2</v>
      </c>
      <c r="E3631">
        <f t="shared" si="337"/>
        <v>0.23700000000000004</v>
      </c>
      <c r="F3631" s="24">
        <f t="shared" si="338"/>
        <v>-3.2373000000000034E-2</v>
      </c>
      <c r="G3631" s="24">
        <f t="shared" si="339"/>
        <v>0.18283009500000005</v>
      </c>
      <c r="H3631" s="24">
        <f t="shared" si="340"/>
        <v>3.3074999999999992E-3</v>
      </c>
      <c r="I3631" s="24">
        <f t="shared" si="341"/>
        <v>0.153764595</v>
      </c>
    </row>
    <row r="3632" spans="1:9" x14ac:dyDescent="0.25">
      <c r="A3632">
        <v>181.5</v>
      </c>
      <c r="B3632">
        <v>0.30399999999999999</v>
      </c>
      <c r="C3632">
        <v>-0.16</v>
      </c>
      <c r="D3632">
        <f t="shared" si="336"/>
        <v>3.2000000000000028E-2</v>
      </c>
      <c r="E3632">
        <f t="shared" si="337"/>
        <v>0.24700000000000005</v>
      </c>
      <c r="F3632" s="24">
        <f t="shared" si="338"/>
        <v>-4.708800000000004E-2</v>
      </c>
      <c r="G3632" s="24">
        <f t="shared" si="339"/>
        <v>0.19858429500000008</v>
      </c>
      <c r="H3632" s="24">
        <f t="shared" si="340"/>
        <v>1.92E-3</v>
      </c>
      <c r="I3632" s="24">
        <f t="shared" si="341"/>
        <v>0.15341629500000004</v>
      </c>
    </row>
    <row r="3633" spans="1:9" x14ac:dyDescent="0.25">
      <c r="A3633">
        <v>181.55</v>
      </c>
      <c r="B3633">
        <v>0.29799999999999999</v>
      </c>
      <c r="C3633">
        <v>-0.09</v>
      </c>
      <c r="D3633">
        <f t="shared" si="336"/>
        <v>3.8000000000000034E-2</v>
      </c>
      <c r="E3633">
        <f t="shared" si="337"/>
        <v>0.25300000000000006</v>
      </c>
      <c r="F3633" s="24">
        <f t="shared" si="338"/>
        <v>-5.591700000000005E-2</v>
      </c>
      <c r="G3633" s="24">
        <f t="shared" si="339"/>
        <v>0.20834929500000007</v>
      </c>
      <c r="H3633" s="24">
        <f t="shared" si="340"/>
        <v>6.0749999999999997E-4</v>
      </c>
      <c r="I3633" s="24">
        <f t="shared" si="341"/>
        <v>0.15303979500000003</v>
      </c>
    </row>
    <row r="3634" spans="1:9" x14ac:dyDescent="0.25">
      <c r="A3634">
        <v>181.6</v>
      </c>
      <c r="B3634">
        <v>0.29599999999999999</v>
      </c>
      <c r="C3634">
        <v>0</v>
      </c>
      <c r="D3634">
        <f t="shared" si="336"/>
        <v>4.0000000000000036E-2</v>
      </c>
      <c r="E3634">
        <f t="shared" si="337"/>
        <v>0.25500000000000006</v>
      </c>
      <c r="F3634" s="24">
        <f t="shared" si="338"/>
        <v>-5.8860000000000058E-2</v>
      </c>
      <c r="G3634" s="24">
        <f t="shared" si="339"/>
        <v>0.21165637500000009</v>
      </c>
      <c r="H3634" s="24">
        <f t="shared" si="340"/>
        <v>0</v>
      </c>
      <c r="I3634" s="24">
        <f t="shared" si="341"/>
        <v>0.15279637500000004</v>
      </c>
    </row>
    <row r="3635" spans="1:9" x14ac:dyDescent="0.25">
      <c r="A3635">
        <v>181.65</v>
      </c>
      <c r="B3635">
        <v>0.29799999999999999</v>
      </c>
      <c r="C3635">
        <v>0.08</v>
      </c>
      <c r="D3635">
        <f t="shared" si="336"/>
        <v>3.8000000000000034E-2</v>
      </c>
      <c r="E3635">
        <f t="shared" si="337"/>
        <v>0.25300000000000006</v>
      </c>
      <c r="F3635" s="24">
        <f t="shared" si="338"/>
        <v>-5.591700000000005E-2</v>
      </c>
      <c r="G3635" s="24">
        <f t="shared" si="339"/>
        <v>0.20834929500000007</v>
      </c>
      <c r="H3635" s="24">
        <f t="shared" si="340"/>
        <v>4.8000000000000001E-4</v>
      </c>
      <c r="I3635" s="24">
        <f t="shared" si="341"/>
        <v>0.15291229500000003</v>
      </c>
    </row>
    <row r="3636" spans="1:9" x14ac:dyDescent="0.25">
      <c r="A3636">
        <v>181.7</v>
      </c>
      <c r="B3636">
        <v>0.30399999999999999</v>
      </c>
      <c r="C3636">
        <v>0.15</v>
      </c>
      <c r="D3636">
        <f t="shared" si="336"/>
        <v>3.2000000000000028E-2</v>
      </c>
      <c r="E3636">
        <f t="shared" si="337"/>
        <v>0.24700000000000005</v>
      </c>
      <c r="F3636" s="24">
        <f t="shared" si="338"/>
        <v>-4.708800000000004E-2</v>
      </c>
      <c r="G3636" s="24">
        <f t="shared" si="339"/>
        <v>0.19858429500000008</v>
      </c>
      <c r="H3636" s="24">
        <f t="shared" si="340"/>
        <v>1.6875E-3</v>
      </c>
      <c r="I3636" s="24">
        <f t="shared" si="341"/>
        <v>0.15318379500000004</v>
      </c>
    </row>
    <row r="3637" spans="1:9" x14ac:dyDescent="0.25">
      <c r="A3637">
        <v>181.75</v>
      </c>
      <c r="B3637">
        <v>0.313</v>
      </c>
      <c r="C3637">
        <v>0.21</v>
      </c>
      <c r="D3637">
        <f t="shared" si="336"/>
        <v>2.300000000000002E-2</v>
      </c>
      <c r="E3637">
        <f t="shared" si="337"/>
        <v>0.23800000000000004</v>
      </c>
      <c r="F3637" s="24">
        <f t="shared" si="338"/>
        <v>-3.3844500000000034E-2</v>
      </c>
      <c r="G3637" s="24">
        <f t="shared" si="339"/>
        <v>0.18437622000000006</v>
      </c>
      <c r="H3637" s="24">
        <f t="shared" si="340"/>
        <v>3.3074999999999992E-3</v>
      </c>
      <c r="I3637" s="24">
        <f t="shared" si="341"/>
        <v>0.15383922000000003</v>
      </c>
    </row>
    <row r="3638" spans="1:9" x14ac:dyDescent="0.25">
      <c r="A3638">
        <v>181.8</v>
      </c>
      <c r="B3638">
        <v>0.32400000000000001</v>
      </c>
      <c r="C3638">
        <v>0.24</v>
      </c>
      <c r="D3638">
        <f t="shared" si="336"/>
        <v>1.2000000000000011E-2</v>
      </c>
      <c r="E3638">
        <f t="shared" si="337"/>
        <v>0.22700000000000004</v>
      </c>
      <c r="F3638" s="24">
        <f t="shared" si="338"/>
        <v>-1.7658000000000014E-2</v>
      </c>
      <c r="G3638" s="24">
        <f t="shared" si="339"/>
        <v>0.16772689500000007</v>
      </c>
      <c r="H3638" s="24">
        <f t="shared" si="340"/>
        <v>4.3200000000000001E-3</v>
      </c>
      <c r="I3638" s="24">
        <f t="shared" si="341"/>
        <v>0.15438889500000005</v>
      </c>
    </row>
    <row r="3639" spans="1:9" x14ac:dyDescent="0.25">
      <c r="A3639">
        <v>181.85</v>
      </c>
      <c r="B3639">
        <v>0.33700000000000002</v>
      </c>
      <c r="C3639">
        <v>0.25</v>
      </c>
      <c r="D3639">
        <f t="shared" si="336"/>
        <v>-1.0000000000000009E-3</v>
      </c>
      <c r="E3639">
        <f t="shared" si="337"/>
        <v>0.21400000000000002</v>
      </c>
      <c r="F3639" s="24">
        <f t="shared" si="338"/>
        <v>1.4715000000000012E-3</v>
      </c>
      <c r="G3639" s="24">
        <f t="shared" si="339"/>
        <v>0.14906598000000004</v>
      </c>
      <c r="H3639" s="24">
        <f t="shared" si="340"/>
        <v>4.6874999999999998E-3</v>
      </c>
      <c r="I3639" s="24">
        <f t="shared" si="341"/>
        <v>0.15522498000000007</v>
      </c>
    </row>
    <row r="3640" spans="1:9" x14ac:dyDescent="0.25">
      <c r="A3640">
        <v>181.9</v>
      </c>
      <c r="B3640">
        <v>0.35</v>
      </c>
      <c r="C3640">
        <v>0.23</v>
      </c>
      <c r="D3640">
        <f t="shared" si="336"/>
        <v>-1.3999999999999957E-2</v>
      </c>
      <c r="E3640">
        <f t="shared" si="337"/>
        <v>0.20100000000000007</v>
      </c>
      <c r="F3640" s="24">
        <f t="shared" si="338"/>
        <v>2.0600999999999935E-2</v>
      </c>
      <c r="G3640" s="24">
        <f t="shared" si="339"/>
        <v>0.13150525500000007</v>
      </c>
      <c r="H3640" s="24">
        <f t="shared" si="340"/>
        <v>3.9674999999999997E-3</v>
      </c>
      <c r="I3640" s="24">
        <f t="shared" si="341"/>
        <v>0.15607375500000001</v>
      </c>
    </row>
    <row r="3641" spans="1:9" x14ac:dyDescent="0.25">
      <c r="A3641">
        <v>181.95</v>
      </c>
      <c r="B3641">
        <v>0.36</v>
      </c>
      <c r="C3641">
        <v>0.19</v>
      </c>
      <c r="D3641">
        <f t="shared" si="336"/>
        <v>-2.3999999999999966E-2</v>
      </c>
      <c r="E3641">
        <f t="shared" si="337"/>
        <v>0.19100000000000006</v>
      </c>
      <c r="F3641" s="24">
        <f t="shared" si="338"/>
        <v>3.5315999999999952E-2</v>
      </c>
      <c r="G3641" s="24">
        <f t="shared" si="339"/>
        <v>0.11874565500000006</v>
      </c>
      <c r="H3641" s="24">
        <f t="shared" si="340"/>
        <v>2.7074999999999998E-3</v>
      </c>
      <c r="I3641" s="24">
        <f t="shared" si="341"/>
        <v>0.15676915500000002</v>
      </c>
    </row>
    <row r="3642" spans="1:9" x14ac:dyDescent="0.25">
      <c r="A3642">
        <v>182</v>
      </c>
      <c r="B3642">
        <v>0.36799999999999999</v>
      </c>
      <c r="C3642">
        <v>0.13</v>
      </c>
      <c r="D3642">
        <f t="shared" si="336"/>
        <v>-3.1999999999999973E-2</v>
      </c>
      <c r="E3642">
        <f t="shared" si="337"/>
        <v>0.18300000000000005</v>
      </c>
      <c r="F3642" s="24">
        <f t="shared" si="338"/>
        <v>4.7087999999999963E-2</v>
      </c>
      <c r="G3642" s="24">
        <f t="shared" si="339"/>
        <v>0.10900669500000006</v>
      </c>
      <c r="H3642" s="24">
        <f t="shared" si="340"/>
        <v>1.2675000000000002E-3</v>
      </c>
      <c r="I3642" s="24">
        <f t="shared" si="341"/>
        <v>0.15736219500000001</v>
      </c>
    </row>
    <row r="3643" spans="1:9" x14ac:dyDescent="0.25">
      <c r="A3643">
        <v>182.05</v>
      </c>
      <c r="B3643">
        <v>0.373</v>
      </c>
      <c r="C3643">
        <v>0.05</v>
      </c>
      <c r="D3643">
        <f t="shared" si="336"/>
        <v>-3.6999999999999977E-2</v>
      </c>
      <c r="E3643">
        <f t="shared" si="337"/>
        <v>0.17800000000000005</v>
      </c>
      <c r="F3643" s="24">
        <f t="shared" si="338"/>
        <v>5.4445499999999973E-2</v>
      </c>
      <c r="G3643" s="24">
        <f t="shared" si="339"/>
        <v>0.10313142000000006</v>
      </c>
      <c r="H3643" s="24">
        <f t="shared" si="340"/>
        <v>1.8750000000000003E-4</v>
      </c>
      <c r="I3643" s="24">
        <f t="shared" si="341"/>
        <v>0.15776442000000004</v>
      </c>
    </row>
    <row r="3644" spans="1:9" x14ac:dyDescent="0.25">
      <c r="A3644">
        <v>182.1</v>
      </c>
      <c r="B3644">
        <v>0.374</v>
      </c>
      <c r="C3644">
        <v>-0.03</v>
      </c>
      <c r="D3644">
        <f t="shared" si="336"/>
        <v>-3.7999999999999978E-2</v>
      </c>
      <c r="E3644">
        <f t="shared" si="337"/>
        <v>0.17700000000000005</v>
      </c>
      <c r="F3644" s="24">
        <f t="shared" si="338"/>
        <v>5.5916999999999974E-2</v>
      </c>
      <c r="G3644" s="24">
        <f t="shared" si="339"/>
        <v>0.10197589500000005</v>
      </c>
      <c r="H3644" s="24">
        <f t="shared" si="340"/>
        <v>6.7500000000000001E-5</v>
      </c>
      <c r="I3644" s="24">
        <f t="shared" si="341"/>
        <v>0.15796039500000003</v>
      </c>
    </row>
    <row r="3645" spans="1:9" x14ac:dyDescent="0.25">
      <c r="A3645">
        <v>182.15</v>
      </c>
      <c r="B3645">
        <v>0.37</v>
      </c>
      <c r="C3645">
        <v>-0.11</v>
      </c>
      <c r="D3645">
        <f t="shared" si="336"/>
        <v>-3.3999999999999975E-2</v>
      </c>
      <c r="E3645">
        <f t="shared" si="337"/>
        <v>0.18100000000000005</v>
      </c>
      <c r="F3645" s="24">
        <f t="shared" si="338"/>
        <v>5.0030999999999964E-2</v>
      </c>
      <c r="G3645" s="24">
        <f t="shared" si="339"/>
        <v>0.10663705500000006</v>
      </c>
      <c r="H3645" s="24">
        <f t="shared" si="340"/>
        <v>9.0749999999999989E-4</v>
      </c>
      <c r="I3645" s="24">
        <f t="shared" si="341"/>
        <v>0.15757555500000003</v>
      </c>
    </row>
    <row r="3646" spans="1:9" x14ac:dyDescent="0.25">
      <c r="A3646">
        <v>182.2</v>
      </c>
      <c r="B3646">
        <v>0.36299999999999999</v>
      </c>
      <c r="C3646">
        <v>-0.17</v>
      </c>
      <c r="D3646">
        <f t="shared" si="336"/>
        <v>-2.6999999999999968E-2</v>
      </c>
      <c r="E3646">
        <f t="shared" si="337"/>
        <v>0.18800000000000006</v>
      </c>
      <c r="F3646" s="24">
        <f t="shared" si="338"/>
        <v>3.973049999999996E-2</v>
      </c>
      <c r="G3646" s="24">
        <f t="shared" si="339"/>
        <v>0.11504472000000006</v>
      </c>
      <c r="H3646" s="24">
        <f t="shared" si="340"/>
        <v>2.1675000000000002E-3</v>
      </c>
      <c r="I3646" s="24">
        <f t="shared" si="341"/>
        <v>0.15694272000000001</v>
      </c>
    </row>
    <row r="3647" spans="1:9" x14ac:dyDescent="0.25">
      <c r="A3647">
        <v>182.25</v>
      </c>
      <c r="B3647">
        <v>0.35299999999999998</v>
      </c>
      <c r="C3647">
        <v>-0.22</v>
      </c>
      <c r="D3647">
        <f t="shared" si="336"/>
        <v>-1.699999999999996E-2</v>
      </c>
      <c r="E3647">
        <f t="shared" si="337"/>
        <v>0.19800000000000006</v>
      </c>
      <c r="F3647" s="24">
        <f t="shared" si="338"/>
        <v>2.5015499999999941E-2</v>
      </c>
      <c r="G3647" s="24">
        <f t="shared" si="339"/>
        <v>0.12760902000000007</v>
      </c>
      <c r="H3647" s="24">
        <f t="shared" si="340"/>
        <v>3.6299999999999995E-3</v>
      </c>
      <c r="I3647" s="24">
        <f t="shared" si="341"/>
        <v>0.15625452000000001</v>
      </c>
    </row>
    <row r="3648" spans="1:9" x14ac:dyDescent="0.25">
      <c r="A3648">
        <v>182.3</v>
      </c>
      <c r="B3648">
        <v>0.34100000000000003</v>
      </c>
      <c r="C3648">
        <v>-0.25</v>
      </c>
      <c r="D3648">
        <f t="shared" si="336"/>
        <v>-5.0000000000000044E-3</v>
      </c>
      <c r="E3648">
        <f t="shared" si="337"/>
        <v>0.21000000000000002</v>
      </c>
      <c r="F3648" s="24">
        <f t="shared" si="338"/>
        <v>7.3575000000000073E-3</v>
      </c>
      <c r="G3648" s="24">
        <f t="shared" si="339"/>
        <v>0.14354550000000002</v>
      </c>
      <c r="H3648" s="24">
        <f t="shared" si="340"/>
        <v>4.6874999999999998E-3</v>
      </c>
      <c r="I3648" s="24">
        <f t="shared" si="341"/>
        <v>0.15559050000000005</v>
      </c>
    </row>
    <row r="3649" spans="1:9" x14ac:dyDescent="0.25">
      <c r="A3649">
        <v>182.35</v>
      </c>
      <c r="B3649">
        <v>0.32800000000000001</v>
      </c>
      <c r="C3649">
        <v>-0.25</v>
      </c>
      <c r="D3649">
        <f t="shared" si="336"/>
        <v>8.0000000000000071E-3</v>
      </c>
      <c r="E3649">
        <f t="shared" si="337"/>
        <v>0.22300000000000003</v>
      </c>
      <c r="F3649" s="24">
        <f t="shared" si="338"/>
        <v>-1.177200000000001E-2</v>
      </c>
      <c r="G3649" s="24">
        <f t="shared" si="339"/>
        <v>0.16186789500000004</v>
      </c>
      <c r="H3649" s="24">
        <f t="shared" si="340"/>
        <v>4.6874999999999998E-3</v>
      </c>
      <c r="I3649" s="24">
        <f t="shared" si="341"/>
        <v>0.15478339500000005</v>
      </c>
    </row>
    <row r="3650" spans="1:9" x14ac:dyDescent="0.25">
      <c r="A3650">
        <v>182.4</v>
      </c>
      <c r="B3650">
        <v>0.316</v>
      </c>
      <c r="C3650">
        <v>-0.22</v>
      </c>
      <c r="D3650">
        <f t="shared" si="336"/>
        <v>2.0000000000000018E-2</v>
      </c>
      <c r="E3650">
        <f t="shared" si="337"/>
        <v>0.23500000000000004</v>
      </c>
      <c r="F3650" s="24">
        <f t="shared" si="338"/>
        <v>-2.9430000000000029E-2</v>
      </c>
      <c r="G3650" s="24">
        <f t="shared" si="339"/>
        <v>0.17975737500000005</v>
      </c>
      <c r="H3650" s="24">
        <f t="shared" si="340"/>
        <v>3.6299999999999995E-3</v>
      </c>
      <c r="I3650" s="24">
        <f t="shared" si="341"/>
        <v>0.15395737500000001</v>
      </c>
    </row>
    <row r="3651" spans="1:9" x14ac:dyDescent="0.25">
      <c r="A3651">
        <v>182.45</v>
      </c>
      <c r="B3651">
        <v>0.30599999999999999</v>
      </c>
      <c r="C3651">
        <v>-0.17</v>
      </c>
      <c r="D3651">
        <f t="shared" ref="D3651:D3714" si="342">springEq - B3651</f>
        <v>3.0000000000000027E-2</v>
      </c>
      <c r="E3651">
        <f t="shared" ref="E3651:E3714" si="343">springNs - B3651</f>
        <v>0.24500000000000005</v>
      </c>
      <c r="F3651" s="24">
        <f t="shared" ref="F3651:F3714" si="344">D3651*massPrev*gravity</f>
        <v>-4.4145000000000038E-2</v>
      </c>
      <c r="G3651" s="24">
        <f t="shared" ref="G3651:G3714" si="345">POWER(E3651,2)*0.5*springConst</f>
        <v>0.19538137500000008</v>
      </c>
      <c r="H3651" s="24">
        <f t="shared" ref="H3651:H3714" si="346">POWER(C3651,2)*0.5*massPrev</f>
        <v>2.1675000000000002E-3</v>
      </c>
      <c r="I3651" s="24">
        <f t="shared" si="341"/>
        <v>0.15340387500000002</v>
      </c>
    </row>
    <row r="3652" spans="1:9" x14ac:dyDescent="0.25">
      <c r="A3652">
        <v>182.5</v>
      </c>
      <c r="B3652">
        <v>0.29899999999999999</v>
      </c>
      <c r="C3652">
        <v>-0.1</v>
      </c>
      <c r="D3652">
        <f t="shared" si="342"/>
        <v>3.7000000000000033E-2</v>
      </c>
      <c r="E3652">
        <f t="shared" si="343"/>
        <v>0.25200000000000006</v>
      </c>
      <c r="F3652" s="24">
        <f t="shared" si="344"/>
        <v>-5.4445500000000049E-2</v>
      </c>
      <c r="G3652" s="24">
        <f t="shared" si="345"/>
        <v>0.20670552000000009</v>
      </c>
      <c r="H3652" s="24">
        <f t="shared" si="346"/>
        <v>7.5000000000000012E-4</v>
      </c>
      <c r="I3652" s="24">
        <f t="shared" ref="I3652:I3715" si="347">F3652+G3652+H3652</f>
        <v>0.15301002000000005</v>
      </c>
    </row>
    <row r="3653" spans="1:9" x14ac:dyDescent="0.25">
      <c r="A3653">
        <v>182.55</v>
      </c>
      <c r="B3653">
        <v>0.29599999999999999</v>
      </c>
      <c r="C3653">
        <v>-0.02</v>
      </c>
      <c r="D3653">
        <f t="shared" si="342"/>
        <v>4.0000000000000036E-2</v>
      </c>
      <c r="E3653">
        <f t="shared" si="343"/>
        <v>0.25500000000000006</v>
      </c>
      <c r="F3653" s="24">
        <f t="shared" si="344"/>
        <v>-5.8860000000000058E-2</v>
      </c>
      <c r="G3653" s="24">
        <f t="shared" si="345"/>
        <v>0.21165637500000009</v>
      </c>
      <c r="H3653" s="24">
        <f t="shared" si="346"/>
        <v>3.0000000000000001E-5</v>
      </c>
      <c r="I3653" s="24">
        <f t="shared" si="347"/>
        <v>0.15282637500000004</v>
      </c>
    </row>
    <row r="3654" spans="1:9" x14ac:dyDescent="0.25">
      <c r="A3654">
        <v>182.6</v>
      </c>
      <c r="B3654">
        <v>0.29699999999999999</v>
      </c>
      <c r="C3654">
        <v>0.06</v>
      </c>
      <c r="D3654">
        <f t="shared" si="342"/>
        <v>3.9000000000000035E-2</v>
      </c>
      <c r="E3654">
        <f t="shared" si="343"/>
        <v>0.25400000000000006</v>
      </c>
      <c r="F3654" s="24">
        <f t="shared" si="344"/>
        <v>-5.7388500000000058E-2</v>
      </c>
      <c r="G3654" s="24">
        <f t="shared" si="345"/>
        <v>0.2099995800000001</v>
      </c>
      <c r="H3654" s="24">
        <f t="shared" si="346"/>
        <v>2.7E-4</v>
      </c>
      <c r="I3654" s="24">
        <f t="shared" si="347"/>
        <v>0.15288108000000003</v>
      </c>
    </row>
    <row r="3655" spans="1:9" x14ac:dyDescent="0.25">
      <c r="A3655">
        <v>182.65</v>
      </c>
      <c r="B3655">
        <v>0.30199999999999999</v>
      </c>
      <c r="C3655">
        <v>0.14000000000000001</v>
      </c>
      <c r="D3655">
        <f t="shared" si="342"/>
        <v>3.400000000000003E-2</v>
      </c>
      <c r="E3655">
        <f t="shared" si="343"/>
        <v>0.24900000000000005</v>
      </c>
      <c r="F3655" s="24">
        <f t="shared" si="344"/>
        <v>-5.0031000000000048E-2</v>
      </c>
      <c r="G3655" s="24">
        <f t="shared" si="345"/>
        <v>0.20181325500000008</v>
      </c>
      <c r="H3655" s="24">
        <f t="shared" si="346"/>
        <v>1.4700000000000002E-3</v>
      </c>
      <c r="I3655" s="24">
        <f t="shared" si="347"/>
        <v>0.15325225500000003</v>
      </c>
    </row>
    <row r="3656" spans="1:9" x14ac:dyDescent="0.25">
      <c r="A3656">
        <v>182.7</v>
      </c>
      <c r="B3656">
        <v>0.311</v>
      </c>
      <c r="C3656">
        <v>0.19</v>
      </c>
      <c r="D3656">
        <f t="shared" si="342"/>
        <v>2.5000000000000022E-2</v>
      </c>
      <c r="E3656">
        <f t="shared" si="343"/>
        <v>0.24000000000000005</v>
      </c>
      <c r="F3656" s="24">
        <f t="shared" si="344"/>
        <v>-3.6787500000000035E-2</v>
      </c>
      <c r="G3656" s="24">
        <f t="shared" si="345"/>
        <v>0.18748800000000004</v>
      </c>
      <c r="H3656" s="24">
        <f t="shared" si="346"/>
        <v>2.7074999999999998E-3</v>
      </c>
      <c r="I3656" s="24">
        <f t="shared" si="347"/>
        <v>0.15340800000000002</v>
      </c>
    </row>
    <row r="3657" spans="1:9" x14ac:dyDescent="0.25">
      <c r="A3657">
        <v>182.75</v>
      </c>
      <c r="B3657">
        <v>0.32200000000000001</v>
      </c>
      <c r="C3657">
        <v>0.23</v>
      </c>
      <c r="D3657">
        <f t="shared" si="342"/>
        <v>1.4000000000000012E-2</v>
      </c>
      <c r="E3657">
        <f t="shared" si="343"/>
        <v>0.22900000000000004</v>
      </c>
      <c r="F3657" s="24">
        <f t="shared" si="344"/>
        <v>-2.0601000000000015E-2</v>
      </c>
      <c r="G3657" s="24">
        <f t="shared" si="345"/>
        <v>0.17069545500000005</v>
      </c>
      <c r="H3657" s="24">
        <f t="shared" si="346"/>
        <v>3.9674999999999997E-3</v>
      </c>
      <c r="I3657" s="24">
        <f t="shared" si="347"/>
        <v>0.15406195500000006</v>
      </c>
    </row>
    <row r="3658" spans="1:9" x14ac:dyDescent="0.25">
      <c r="A3658">
        <v>182.8</v>
      </c>
      <c r="B3658">
        <v>0.33400000000000002</v>
      </c>
      <c r="C3658">
        <v>0.25</v>
      </c>
      <c r="D3658">
        <f t="shared" si="342"/>
        <v>2.0000000000000018E-3</v>
      </c>
      <c r="E3658">
        <f t="shared" si="343"/>
        <v>0.21700000000000003</v>
      </c>
      <c r="F3658" s="24">
        <f t="shared" si="344"/>
        <v>-2.9430000000000025E-3</v>
      </c>
      <c r="G3658" s="24">
        <f t="shared" si="345"/>
        <v>0.15327469500000004</v>
      </c>
      <c r="H3658" s="24">
        <f t="shared" si="346"/>
        <v>4.6874999999999998E-3</v>
      </c>
      <c r="I3658" s="24">
        <f t="shared" si="347"/>
        <v>0.15501919500000005</v>
      </c>
    </row>
    <row r="3659" spans="1:9" x14ac:dyDescent="0.25">
      <c r="A3659">
        <v>182.85</v>
      </c>
      <c r="B3659">
        <v>0.34699999999999998</v>
      </c>
      <c r="C3659">
        <v>0.24</v>
      </c>
      <c r="D3659">
        <f t="shared" si="342"/>
        <v>-1.0999999999999954E-2</v>
      </c>
      <c r="E3659">
        <f t="shared" si="343"/>
        <v>0.20400000000000007</v>
      </c>
      <c r="F3659" s="24">
        <f t="shared" si="344"/>
        <v>1.6186499999999934E-2</v>
      </c>
      <c r="G3659" s="24">
        <f t="shared" si="345"/>
        <v>0.13546008000000009</v>
      </c>
      <c r="H3659" s="24">
        <f t="shared" si="346"/>
        <v>4.3200000000000001E-3</v>
      </c>
      <c r="I3659" s="24">
        <f t="shared" si="347"/>
        <v>0.15596658000000002</v>
      </c>
    </row>
    <row r="3660" spans="1:9" x14ac:dyDescent="0.25">
      <c r="A3660">
        <v>182.9</v>
      </c>
      <c r="B3660">
        <v>0.35799999999999998</v>
      </c>
      <c r="C3660">
        <v>0.2</v>
      </c>
      <c r="D3660">
        <f t="shared" si="342"/>
        <v>-2.1999999999999964E-2</v>
      </c>
      <c r="E3660">
        <f t="shared" si="343"/>
        <v>0.19300000000000006</v>
      </c>
      <c r="F3660" s="24">
        <f t="shared" si="344"/>
        <v>3.2372999999999943E-2</v>
      </c>
      <c r="G3660" s="24">
        <f t="shared" si="345"/>
        <v>0.12124549500000008</v>
      </c>
      <c r="H3660" s="24">
        <f t="shared" si="346"/>
        <v>3.0000000000000005E-3</v>
      </c>
      <c r="I3660" s="24">
        <f t="shared" si="347"/>
        <v>0.15661849500000002</v>
      </c>
    </row>
    <row r="3661" spans="1:9" x14ac:dyDescent="0.25">
      <c r="A3661">
        <v>182.95</v>
      </c>
      <c r="B3661">
        <v>0.36699999999999999</v>
      </c>
      <c r="C3661">
        <v>0.14000000000000001</v>
      </c>
      <c r="D3661">
        <f t="shared" si="342"/>
        <v>-3.0999999999999972E-2</v>
      </c>
      <c r="E3661">
        <f t="shared" si="343"/>
        <v>0.18400000000000005</v>
      </c>
      <c r="F3661" s="24">
        <f t="shared" si="344"/>
        <v>4.5616499999999956E-2</v>
      </c>
      <c r="G3661" s="24">
        <f t="shared" si="345"/>
        <v>0.11020128000000005</v>
      </c>
      <c r="H3661" s="24">
        <f t="shared" si="346"/>
        <v>1.4700000000000002E-3</v>
      </c>
      <c r="I3661" s="24">
        <f t="shared" si="347"/>
        <v>0.15728778000000002</v>
      </c>
    </row>
    <row r="3662" spans="1:9" x14ac:dyDescent="0.25">
      <c r="A3662">
        <v>183</v>
      </c>
      <c r="B3662">
        <v>0.372</v>
      </c>
      <c r="C3662">
        <v>7.0000000000000007E-2</v>
      </c>
      <c r="D3662">
        <f t="shared" si="342"/>
        <v>-3.5999999999999976E-2</v>
      </c>
      <c r="E3662">
        <f t="shared" si="343"/>
        <v>0.17900000000000005</v>
      </c>
      <c r="F3662" s="24">
        <f t="shared" si="344"/>
        <v>5.2973999999999966E-2</v>
      </c>
      <c r="G3662" s="24">
        <f t="shared" si="345"/>
        <v>0.10429345500000005</v>
      </c>
      <c r="H3662" s="24">
        <f t="shared" si="346"/>
        <v>3.6750000000000004E-4</v>
      </c>
      <c r="I3662" s="24">
        <f t="shared" si="347"/>
        <v>0.15763495499999999</v>
      </c>
    </row>
    <row r="3663" spans="1:9" x14ac:dyDescent="0.25">
      <c r="A3663">
        <v>183.05</v>
      </c>
      <c r="B3663">
        <v>0.374</v>
      </c>
      <c r="C3663">
        <v>-0.01</v>
      </c>
      <c r="D3663">
        <f t="shared" si="342"/>
        <v>-3.7999999999999978E-2</v>
      </c>
      <c r="E3663">
        <f t="shared" si="343"/>
        <v>0.17700000000000005</v>
      </c>
      <c r="F3663" s="24">
        <f t="shared" si="344"/>
        <v>5.5916999999999974E-2</v>
      </c>
      <c r="G3663" s="24">
        <f t="shared" si="345"/>
        <v>0.10197589500000005</v>
      </c>
      <c r="H3663" s="24">
        <f t="shared" si="346"/>
        <v>7.5000000000000002E-6</v>
      </c>
      <c r="I3663" s="24">
        <f t="shared" si="347"/>
        <v>0.15790039500000003</v>
      </c>
    </row>
    <row r="3664" spans="1:9" x14ac:dyDescent="0.25">
      <c r="A3664">
        <v>183.1</v>
      </c>
      <c r="B3664">
        <v>0.371</v>
      </c>
      <c r="C3664">
        <v>-0.09</v>
      </c>
      <c r="D3664">
        <f t="shared" si="342"/>
        <v>-3.4999999999999976E-2</v>
      </c>
      <c r="E3664">
        <f t="shared" si="343"/>
        <v>0.18000000000000005</v>
      </c>
      <c r="F3664" s="24">
        <f t="shared" si="344"/>
        <v>5.1502499999999965E-2</v>
      </c>
      <c r="G3664" s="24">
        <f t="shared" si="345"/>
        <v>0.10546200000000006</v>
      </c>
      <c r="H3664" s="24">
        <f t="shared" si="346"/>
        <v>6.0749999999999997E-4</v>
      </c>
      <c r="I3664" s="24">
        <f t="shared" si="347"/>
        <v>0.15757200000000002</v>
      </c>
    </row>
    <row r="3665" spans="1:9" x14ac:dyDescent="0.25">
      <c r="A3665">
        <v>183.15</v>
      </c>
      <c r="B3665">
        <v>0.36399999999999999</v>
      </c>
      <c r="C3665">
        <v>-0.16</v>
      </c>
      <c r="D3665">
        <f t="shared" si="342"/>
        <v>-2.7999999999999969E-2</v>
      </c>
      <c r="E3665">
        <f t="shared" si="343"/>
        <v>0.18700000000000006</v>
      </c>
      <c r="F3665" s="24">
        <f t="shared" si="344"/>
        <v>4.1201999999999954E-2</v>
      </c>
      <c r="G3665" s="24">
        <f t="shared" si="345"/>
        <v>0.11382409500000007</v>
      </c>
      <c r="H3665" s="24">
        <f t="shared" si="346"/>
        <v>1.92E-3</v>
      </c>
      <c r="I3665" s="24">
        <f t="shared" si="347"/>
        <v>0.15694609500000004</v>
      </c>
    </row>
    <row r="3666" spans="1:9" x14ac:dyDescent="0.25">
      <c r="A3666">
        <v>183.2</v>
      </c>
      <c r="B3666">
        <v>0.35499999999999998</v>
      </c>
      <c r="C3666">
        <v>-0.21</v>
      </c>
      <c r="D3666">
        <f t="shared" si="342"/>
        <v>-1.8999999999999961E-2</v>
      </c>
      <c r="E3666">
        <f t="shared" si="343"/>
        <v>0.19600000000000006</v>
      </c>
      <c r="F3666" s="24">
        <f t="shared" si="344"/>
        <v>2.7958499999999942E-2</v>
      </c>
      <c r="G3666" s="24">
        <f t="shared" si="345"/>
        <v>0.12504408000000009</v>
      </c>
      <c r="H3666" s="24">
        <f t="shared" si="346"/>
        <v>3.3074999999999992E-3</v>
      </c>
      <c r="I3666" s="24">
        <f t="shared" si="347"/>
        <v>0.15631008000000002</v>
      </c>
    </row>
    <row r="3667" spans="1:9" x14ac:dyDescent="0.25">
      <c r="A3667">
        <v>183.25</v>
      </c>
      <c r="B3667">
        <v>0.34300000000000003</v>
      </c>
      <c r="C3667">
        <v>-0.24</v>
      </c>
      <c r="D3667">
        <f t="shared" si="342"/>
        <v>-7.0000000000000062E-3</v>
      </c>
      <c r="E3667">
        <f t="shared" si="343"/>
        <v>0.20800000000000002</v>
      </c>
      <c r="F3667" s="24">
        <f t="shared" si="344"/>
        <v>1.0300500000000008E-2</v>
      </c>
      <c r="G3667" s="24">
        <f t="shared" si="345"/>
        <v>0.14082432000000003</v>
      </c>
      <c r="H3667" s="24">
        <f t="shared" si="346"/>
        <v>4.3200000000000001E-3</v>
      </c>
      <c r="I3667" s="24">
        <f t="shared" si="347"/>
        <v>0.15544482000000004</v>
      </c>
    </row>
    <row r="3668" spans="1:9" x14ac:dyDescent="0.25">
      <c r="A3668">
        <v>183.3</v>
      </c>
      <c r="B3668">
        <v>0.33</v>
      </c>
      <c r="C3668">
        <v>-0.25</v>
      </c>
      <c r="D3668">
        <f t="shared" si="342"/>
        <v>6.0000000000000053E-3</v>
      </c>
      <c r="E3668">
        <f t="shared" si="343"/>
        <v>0.22100000000000003</v>
      </c>
      <c r="F3668" s="24">
        <f t="shared" si="344"/>
        <v>-8.829000000000007E-3</v>
      </c>
      <c r="G3668" s="24">
        <f t="shared" si="345"/>
        <v>0.15897745500000005</v>
      </c>
      <c r="H3668" s="24">
        <f t="shared" si="346"/>
        <v>4.6874999999999998E-3</v>
      </c>
      <c r="I3668" s="24">
        <f t="shared" si="347"/>
        <v>0.15483595500000005</v>
      </c>
    </row>
    <row r="3669" spans="1:9" x14ac:dyDescent="0.25">
      <c r="A3669">
        <v>183.35</v>
      </c>
      <c r="B3669">
        <v>0.318</v>
      </c>
      <c r="C3669">
        <v>-0.22</v>
      </c>
      <c r="D3669">
        <f t="shared" si="342"/>
        <v>1.8000000000000016E-2</v>
      </c>
      <c r="E3669">
        <f t="shared" si="343"/>
        <v>0.23300000000000004</v>
      </c>
      <c r="F3669" s="24">
        <f t="shared" si="344"/>
        <v>-2.6487000000000024E-2</v>
      </c>
      <c r="G3669" s="24">
        <f t="shared" si="345"/>
        <v>0.17671069500000006</v>
      </c>
      <c r="H3669" s="24">
        <f t="shared" si="346"/>
        <v>3.6299999999999995E-3</v>
      </c>
      <c r="I3669" s="24">
        <f t="shared" si="347"/>
        <v>0.15385369500000004</v>
      </c>
    </row>
    <row r="3670" spans="1:9" x14ac:dyDescent="0.25">
      <c r="A3670">
        <v>183.4</v>
      </c>
      <c r="B3670">
        <v>0.308</v>
      </c>
      <c r="C3670">
        <v>-0.18</v>
      </c>
      <c r="D3670">
        <f t="shared" si="342"/>
        <v>2.8000000000000025E-2</v>
      </c>
      <c r="E3670">
        <f t="shared" si="343"/>
        <v>0.24300000000000005</v>
      </c>
      <c r="F3670" s="24">
        <f t="shared" si="344"/>
        <v>-4.120200000000003E-2</v>
      </c>
      <c r="G3670" s="24">
        <f t="shared" si="345"/>
        <v>0.19220449500000009</v>
      </c>
      <c r="H3670" s="24">
        <f t="shared" si="346"/>
        <v>2.4299999999999999E-3</v>
      </c>
      <c r="I3670" s="24">
        <f t="shared" si="347"/>
        <v>0.15343249500000006</v>
      </c>
    </row>
    <row r="3671" spans="1:9" x14ac:dyDescent="0.25">
      <c r="A3671">
        <v>183.45</v>
      </c>
      <c r="B3671">
        <v>0.30099999999999999</v>
      </c>
      <c r="C3671">
        <v>-0.12</v>
      </c>
      <c r="D3671">
        <f t="shared" si="342"/>
        <v>3.5000000000000031E-2</v>
      </c>
      <c r="E3671">
        <f t="shared" si="343"/>
        <v>0.25000000000000006</v>
      </c>
      <c r="F3671" s="24">
        <f t="shared" si="344"/>
        <v>-5.1502500000000048E-2</v>
      </c>
      <c r="G3671" s="24">
        <f t="shared" si="345"/>
        <v>0.20343750000000008</v>
      </c>
      <c r="H3671" s="24">
        <f t="shared" si="346"/>
        <v>1.08E-3</v>
      </c>
      <c r="I3671" s="24">
        <f t="shared" si="347"/>
        <v>0.15301500000000004</v>
      </c>
    </row>
    <row r="3672" spans="1:9" x14ac:dyDescent="0.25">
      <c r="A3672">
        <v>183.5</v>
      </c>
      <c r="B3672">
        <v>0.29699999999999999</v>
      </c>
      <c r="C3672">
        <v>-0.04</v>
      </c>
      <c r="D3672">
        <f t="shared" si="342"/>
        <v>3.9000000000000035E-2</v>
      </c>
      <c r="E3672">
        <f t="shared" si="343"/>
        <v>0.25400000000000006</v>
      </c>
      <c r="F3672" s="24">
        <f t="shared" si="344"/>
        <v>-5.7388500000000058E-2</v>
      </c>
      <c r="G3672" s="24">
        <f t="shared" si="345"/>
        <v>0.2099995800000001</v>
      </c>
      <c r="H3672" s="24">
        <f t="shared" si="346"/>
        <v>1.2E-4</v>
      </c>
      <c r="I3672" s="24">
        <f t="shared" si="347"/>
        <v>0.15273108000000005</v>
      </c>
    </row>
    <row r="3673" spans="1:9" x14ac:dyDescent="0.25">
      <c r="A3673">
        <v>183.55</v>
      </c>
      <c r="B3673">
        <v>0.29699999999999999</v>
      </c>
      <c r="C3673">
        <v>0.05</v>
      </c>
      <c r="D3673">
        <f t="shared" si="342"/>
        <v>3.9000000000000035E-2</v>
      </c>
      <c r="E3673">
        <f t="shared" si="343"/>
        <v>0.25400000000000006</v>
      </c>
      <c r="F3673" s="24">
        <f t="shared" si="344"/>
        <v>-5.7388500000000058E-2</v>
      </c>
      <c r="G3673" s="24">
        <f t="shared" si="345"/>
        <v>0.2099995800000001</v>
      </c>
      <c r="H3673" s="24">
        <f t="shared" si="346"/>
        <v>1.8750000000000003E-4</v>
      </c>
      <c r="I3673" s="24">
        <f t="shared" si="347"/>
        <v>0.15279858000000004</v>
      </c>
    </row>
    <row r="3674" spans="1:9" x14ac:dyDescent="0.25">
      <c r="A3674">
        <v>183.6</v>
      </c>
      <c r="B3674">
        <v>0.30099999999999999</v>
      </c>
      <c r="C3674">
        <v>0.12</v>
      </c>
      <c r="D3674">
        <f t="shared" si="342"/>
        <v>3.5000000000000031E-2</v>
      </c>
      <c r="E3674">
        <f t="shared" si="343"/>
        <v>0.25000000000000006</v>
      </c>
      <c r="F3674" s="24">
        <f t="shared" si="344"/>
        <v>-5.1502500000000048E-2</v>
      </c>
      <c r="G3674" s="24">
        <f t="shared" si="345"/>
        <v>0.20343750000000008</v>
      </c>
      <c r="H3674" s="24">
        <f t="shared" si="346"/>
        <v>1.08E-3</v>
      </c>
      <c r="I3674" s="24">
        <f t="shared" si="347"/>
        <v>0.15301500000000004</v>
      </c>
    </row>
    <row r="3675" spans="1:9" x14ac:dyDescent="0.25">
      <c r="A3675">
        <v>183.65</v>
      </c>
      <c r="B3675">
        <v>0.309</v>
      </c>
      <c r="C3675">
        <v>0.18</v>
      </c>
      <c r="D3675">
        <f t="shared" si="342"/>
        <v>2.7000000000000024E-2</v>
      </c>
      <c r="E3675">
        <f t="shared" si="343"/>
        <v>0.24200000000000005</v>
      </c>
      <c r="F3675" s="24">
        <f t="shared" si="344"/>
        <v>-3.9730500000000037E-2</v>
      </c>
      <c r="G3675" s="24">
        <f t="shared" si="345"/>
        <v>0.19062582000000008</v>
      </c>
      <c r="H3675" s="24">
        <f t="shared" si="346"/>
        <v>2.4299999999999999E-3</v>
      </c>
      <c r="I3675" s="24">
        <f t="shared" si="347"/>
        <v>0.15332532000000004</v>
      </c>
    </row>
    <row r="3676" spans="1:9" x14ac:dyDescent="0.25">
      <c r="A3676">
        <v>183.7</v>
      </c>
      <c r="B3676">
        <v>0.32</v>
      </c>
      <c r="C3676">
        <v>0.23</v>
      </c>
      <c r="D3676">
        <f t="shared" si="342"/>
        <v>1.6000000000000014E-2</v>
      </c>
      <c r="E3676">
        <f t="shared" si="343"/>
        <v>0.23100000000000004</v>
      </c>
      <c r="F3676" s="24">
        <f t="shared" si="344"/>
        <v>-2.354400000000002E-2</v>
      </c>
      <c r="G3676" s="24">
        <f t="shared" si="345"/>
        <v>0.17369005500000007</v>
      </c>
      <c r="H3676" s="24">
        <f t="shared" si="346"/>
        <v>3.9674999999999997E-3</v>
      </c>
      <c r="I3676" s="24">
        <f t="shared" si="347"/>
        <v>0.15411355500000007</v>
      </c>
    </row>
    <row r="3677" spans="1:9" x14ac:dyDescent="0.25">
      <c r="A3677">
        <v>183.75</v>
      </c>
      <c r="B3677">
        <v>0.33200000000000002</v>
      </c>
      <c r="C3677">
        <v>0.25</v>
      </c>
      <c r="D3677">
        <f t="shared" si="342"/>
        <v>4.0000000000000036E-3</v>
      </c>
      <c r="E3677">
        <f t="shared" si="343"/>
        <v>0.21900000000000003</v>
      </c>
      <c r="F3677" s="24">
        <f t="shared" si="344"/>
        <v>-5.8860000000000049E-3</v>
      </c>
      <c r="G3677" s="24">
        <f t="shared" si="345"/>
        <v>0.15611305500000003</v>
      </c>
      <c r="H3677" s="24">
        <f t="shared" si="346"/>
        <v>4.6874999999999998E-3</v>
      </c>
      <c r="I3677" s="24">
        <f t="shared" si="347"/>
        <v>0.15491455500000004</v>
      </c>
    </row>
    <row r="3678" spans="1:9" x14ac:dyDescent="0.25">
      <c r="A3678">
        <v>183.8</v>
      </c>
      <c r="B3678">
        <v>0.34399999999999997</v>
      </c>
      <c r="C3678">
        <v>0.24</v>
      </c>
      <c r="D3678">
        <f t="shared" si="342"/>
        <v>-7.9999999999999516E-3</v>
      </c>
      <c r="E3678">
        <f t="shared" si="343"/>
        <v>0.20700000000000007</v>
      </c>
      <c r="F3678" s="24">
        <f t="shared" si="344"/>
        <v>1.177199999999993E-2</v>
      </c>
      <c r="G3678" s="24">
        <f t="shared" si="345"/>
        <v>0.13947349500000011</v>
      </c>
      <c r="H3678" s="24">
        <f t="shared" si="346"/>
        <v>4.3200000000000001E-3</v>
      </c>
      <c r="I3678" s="24">
        <f t="shared" si="347"/>
        <v>0.15556549500000003</v>
      </c>
    </row>
    <row r="3679" spans="1:9" x14ac:dyDescent="0.25">
      <c r="A3679">
        <v>183.85</v>
      </c>
      <c r="B3679">
        <v>0.35599999999999998</v>
      </c>
      <c r="C3679">
        <v>0.2</v>
      </c>
      <c r="D3679">
        <f t="shared" si="342"/>
        <v>-1.9999999999999962E-2</v>
      </c>
      <c r="E3679">
        <f t="shared" si="343"/>
        <v>0.19500000000000006</v>
      </c>
      <c r="F3679" s="24">
        <f t="shared" si="344"/>
        <v>2.9429999999999946E-2</v>
      </c>
      <c r="G3679" s="24">
        <f t="shared" si="345"/>
        <v>0.12377137500000007</v>
      </c>
      <c r="H3679" s="24">
        <f t="shared" si="346"/>
        <v>3.0000000000000005E-3</v>
      </c>
      <c r="I3679" s="24">
        <f t="shared" si="347"/>
        <v>0.15620137500000003</v>
      </c>
    </row>
    <row r="3680" spans="1:9" x14ac:dyDescent="0.25">
      <c r="A3680">
        <v>183.9</v>
      </c>
      <c r="B3680">
        <v>0.36499999999999999</v>
      </c>
      <c r="C3680">
        <v>0.15</v>
      </c>
      <c r="D3680">
        <f t="shared" si="342"/>
        <v>-2.899999999999997E-2</v>
      </c>
      <c r="E3680">
        <f t="shared" si="343"/>
        <v>0.18600000000000005</v>
      </c>
      <c r="F3680" s="24">
        <f t="shared" si="344"/>
        <v>4.2673499999999955E-2</v>
      </c>
      <c r="G3680" s="24">
        <f t="shared" si="345"/>
        <v>0.11260998000000007</v>
      </c>
      <c r="H3680" s="24">
        <f t="shared" si="346"/>
        <v>1.6875E-3</v>
      </c>
      <c r="I3680" s="24">
        <f t="shared" si="347"/>
        <v>0.15697098000000004</v>
      </c>
    </row>
    <row r="3681" spans="1:9" x14ac:dyDescent="0.25">
      <c r="A3681">
        <v>183.95</v>
      </c>
      <c r="B3681">
        <v>0.371</v>
      </c>
      <c r="C3681">
        <v>0.08</v>
      </c>
      <c r="D3681">
        <f t="shared" si="342"/>
        <v>-3.4999999999999976E-2</v>
      </c>
      <c r="E3681">
        <f t="shared" si="343"/>
        <v>0.18000000000000005</v>
      </c>
      <c r="F3681" s="24">
        <f t="shared" si="344"/>
        <v>5.1502499999999965E-2</v>
      </c>
      <c r="G3681" s="24">
        <f t="shared" si="345"/>
        <v>0.10546200000000006</v>
      </c>
      <c r="H3681" s="24">
        <f t="shared" si="346"/>
        <v>4.8000000000000001E-4</v>
      </c>
      <c r="I3681" s="24">
        <f t="shared" si="347"/>
        <v>0.15744450000000001</v>
      </c>
    </row>
    <row r="3682" spans="1:9" x14ac:dyDescent="0.25">
      <c r="A3682">
        <v>184</v>
      </c>
      <c r="B3682">
        <v>0.373</v>
      </c>
      <c r="C3682">
        <v>0.01</v>
      </c>
      <c r="D3682">
        <f t="shared" si="342"/>
        <v>-3.6999999999999977E-2</v>
      </c>
      <c r="E3682">
        <f t="shared" si="343"/>
        <v>0.17800000000000005</v>
      </c>
      <c r="F3682" s="24">
        <f t="shared" si="344"/>
        <v>5.4445499999999973E-2</v>
      </c>
      <c r="G3682" s="24">
        <f t="shared" si="345"/>
        <v>0.10313142000000006</v>
      </c>
      <c r="H3682" s="24">
        <f t="shared" si="346"/>
        <v>7.5000000000000002E-6</v>
      </c>
      <c r="I3682" s="24">
        <f t="shared" si="347"/>
        <v>0.15758442000000003</v>
      </c>
    </row>
    <row r="3683" spans="1:9" x14ac:dyDescent="0.25">
      <c r="A3683">
        <v>184.05</v>
      </c>
      <c r="B3683">
        <v>0.372</v>
      </c>
      <c r="C3683">
        <v>-0.08</v>
      </c>
      <c r="D3683">
        <f t="shared" si="342"/>
        <v>-3.5999999999999976E-2</v>
      </c>
      <c r="E3683">
        <f t="shared" si="343"/>
        <v>0.17900000000000005</v>
      </c>
      <c r="F3683" s="24">
        <f t="shared" si="344"/>
        <v>5.2973999999999966E-2</v>
      </c>
      <c r="G3683" s="24">
        <f t="shared" si="345"/>
        <v>0.10429345500000005</v>
      </c>
      <c r="H3683" s="24">
        <f t="shared" si="346"/>
        <v>4.8000000000000001E-4</v>
      </c>
      <c r="I3683" s="24">
        <f t="shared" si="347"/>
        <v>0.15774745500000001</v>
      </c>
    </row>
    <row r="3684" spans="1:9" x14ac:dyDescent="0.25">
      <c r="A3684">
        <v>184.1</v>
      </c>
      <c r="B3684">
        <v>0.36599999999999999</v>
      </c>
      <c r="C3684">
        <v>-0.15</v>
      </c>
      <c r="D3684">
        <f t="shared" si="342"/>
        <v>-2.9999999999999971E-2</v>
      </c>
      <c r="E3684">
        <f t="shared" si="343"/>
        <v>0.18500000000000005</v>
      </c>
      <c r="F3684" s="24">
        <f t="shared" si="344"/>
        <v>4.4144999999999955E-2</v>
      </c>
      <c r="G3684" s="24">
        <f t="shared" si="345"/>
        <v>0.11140237500000005</v>
      </c>
      <c r="H3684" s="24">
        <f t="shared" si="346"/>
        <v>1.6875E-3</v>
      </c>
      <c r="I3684" s="24">
        <f t="shared" si="347"/>
        <v>0.15723487500000002</v>
      </c>
    </row>
    <row r="3685" spans="1:9" x14ac:dyDescent="0.25">
      <c r="A3685">
        <v>184.15</v>
      </c>
      <c r="B3685">
        <v>0.35699999999999998</v>
      </c>
      <c r="C3685">
        <v>-0.2</v>
      </c>
      <c r="D3685">
        <f t="shared" si="342"/>
        <v>-2.0999999999999963E-2</v>
      </c>
      <c r="E3685">
        <f t="shared" si="343"/>
        <v>0.19400000000000006</v>
      </c>
      <c r="F3685" s="24">
        <f t="shared" si="344"/>
        <v>3.0901499999999946E-2</v>
      </c>
      <c r="G3685" s="24">
        <f t="shared" si="345"/>
        <v>0.12250518000000007</v>
      </c>
      <c r="H3685" s="24">
        <f t="shared" si="346"/>
        <v>3.0000000000000005E-3</v>
      </c>
      <c r="I3685" s="24">
        <f t="shared" si="347"/>
        <v>0.15640668000000002</v>
      </c>
    </row>
    <row r="3686" spans="1:9" x14ac:dyDescent="0.25">
      <c r="A3686">
        <v>184.2</v>
      </c>
      <c r="B3686">
        <v>0.34599999999999997</v>
      </c>
      <c r="C3686">
        <v>-0.24</v>
      </c>
      <c r="D3686">
        <f t="shared" si="342"/>
        <v>-9.9999999999999534E-3</v>
      </c>
      <c r="E3686">
        <f t="shared" si="343"/>
        <v>0.20500000000000007</v>
      </c>
      <c r="F3686" s="24">
        <f t="shared" si="344"/>
        <v>1.4714999999999931E-2</v>
      </c>
      <c r="G3686" s="24">
        <f t="shared" si="345"/>
        <v>0.13679137500000008</v>
      </c>
      <c r="H3686" s="24">
        <f t="shared" si="346"/>
        <v>4.3200000000000001E-3</v>
      </c>
      <c r="I3686" s="24">
        <f t="shared" si="347"/>
        <v>0.15582637499999999</v>
      </c>
    </row>
    <row r="3687" spans="1:9" x14ac:dyDescent="0.25">
      <c r="A3687">
        <v>184.25</v>
      </c>
      <c r="B3687">
        <v>0.33300000000000002</v>
      </c>
      <c r="C3687">
        <v>-0.25</v>
      </c>
      <c r="D3687">
        <f t="shared" si="342"/>
        <v>3.0000000000000027E-3</v>
      </c>
      <c r="E3687">
        <f t="shared" si="343"/>
        <v>0.21800000000000003</v>
      </c>
      <c r="F3687" s="24">
        <f t="shared" si="344"/>
        <v>-4.4145000000000035E-3</v>
      </c>
      <c r="G3687" s="24">
        <f t="shared" si="345"/>
        <v>0.15469062000000003</v>
      </c>
      <c r="H3687" s="24">
        <f t="shared" si="346"/>
        <v>4.6874999999999998E-3</v>
      </c>
      <c r="I3687" s="24">
        <f t="shared" si="347"/>
        <v>0.15496362000000002</v>
      </c>
    </row>
    <row r="3688" spans="1:9" x14ac:dyDescent="0.25">
      <c r="A3688">
        <v>184.3</v>
      </c>
      <c r="B3688">
        <v>0.32100000000000001</v>
      </c>
      <c r="C3688">
        <v>-0.23</v>
      </c>
      <c r="D3688">
        <f t="shared" si="342"/>
        <v>1.5000000000000013E-2</v>
      </c>
      <c r="E3688">
        <f t="shared" si="343"/>
        <v>0.23000000000000004</v>
      </c>
      <c r="F3688" s="24">
        <f t="shared" si="344"/>
        <v>-2.2072500000000019E-2</v>
      </c>
      <c r="G3688" s="24">
        <f t="shared" si="345"/>
        <v>0.17218950000000005</v>
      </c>
      <c r="H3688" s="24">
        <f t="shared" si="346"/>
        <v>3.9674999999999997E-3</v>
      </c>
      <c r="I3688" s="24">
        <f t="shared" si="347"/>
        <v>0.15408450000000004</v>
      </c>
    </row>
    <row r="3689" spans="1:9" x14ac:dyDescent="0.25">
      <c r="A3689">
        <v>184.35</v>
      </c>
      <c r="B3689">
        <v>0.31</v>
      </c>
      <c r="C3689">
        <v>-0.19</v>
      </c>
      <c r="D3689">
        <f t="shared" si="342"/>
        <v>2.6000000000000023E-2</v>
      </c>
      <c r="E3689">
        <f t="shared" si="343"/>
        <v>0.24100000000000005</v>
      </c>
      <c r="F3689" s="24">
        <f t="shared" si="344"/>
        <v>-3.8259000000000036E-2</v>
      </c>
      <c r="G3689" s="24">
        <f t="shared" si="345"/>
        <v>0.18905365500000007</v>
      </c>
      <c r="H3689" s="24">
        <f t="shared" si="346"/>
        <v>2.7074999999999998E-3</v>
      </c>
      <c r="I3689" s="24">
        <f t="shared" si="347"/>
        <v>0.15350215500000003</v>
      </c>
    </row>
    <row r="3690" spans="1:9" x14ac:dyDescent="0.25">
      <c r="A3690">
        <v>184.4</v>
      </c>
      <c r="B3690">
        <v>0.30199999999999999</v>
      </c>
      <c r="C3690">
        <v>-0.12</v>
      </c>
      <c r="D3690">
        <f t="shared" si="342"/>
        <v>3.400000000000003E-2</v>
      </c>
      <c r="E3690">
        <f t="shared" si="343"/>
        <v>0.24900000000000005</v>
      </c>
      <c r="F3690" s="24">
        <f t="shared" si="344"/>
        <v>-5.0031000000000048E-2</v>
      </c>
      <c r="G3690" s="24">
        <f t="shared" si="345"/>
        <v>0.20181325500000008</v>
      </c>
      <c r="H3690" s="24">
        <f t="shared" si="346"/>
        <v>1.08E-3</v>
      </c>
      <c r="I3690" s="24">
        <f t="shared" si="347"/>
        <v>0.15286225500000003</v>
      </c>
    </row>
    <row r="3691" spans="1:9" x14ac:dyDescent="0.25">
      <c r="A3691">
        <v>184.45</v>
      </c>
      <c r="B3691">
        <v>0.29699999999999999</v>
      </c>
      <c r="C3691">
        <v>-0.05</v>
      </c>
      <c r="D3691">
        <f t="shared" si="342"/>
        <v>3.9000000000000035E-2</v>
      </c>
      <c r="E3691">
        <f t="shared" si="343"/>
        <v>0.25400000000000006</v>
      </c>
      <c r="F3691" s="24">
        <f t="shared" si="344"/>
        <v>-5.7388500000000058E-2</v>
      </c>
      <c r="G3691" s="24">
        <f t="shared" si="345"/>
        <v>0.2099995800000001</v>
      </c>
      <c r="H3691" s="24">
        <f t="shared" si="346"/>
        <v>1.8750000000000003E-4</v>
      </c>
      <c r="I3691" s="24">
        <f t="shared" si="347"/>
        <v>0.15279858000000004</v>
      </c>
    </row>
    <row r="3692" spans="1:9" x14ac:dyDescent="0.25">
      <c r="A3692">
        <v>184.5</v>
      </c>
      <c r="B3692">
        <v>0.29699999999999999</v>
      </c>
      <c r="C3692">
        <v>0.03</v>
      </c>
      <c r="D3692">
        <f t="shared" si="342"/>
        <v>3.9000000000000035E-2</v>
      </c>
      <c r="E3692">
        <f t="shared" si="343"/>
        <v>0.25400000000000006</v>
      </c>
      <c r="F3692" s="24">
        <f t="shared" si="344"/>
        <v>-5.7388500000000058E-2</v>
      </c>
      <c r="G3692" s="24">
        <f t="shared" si="345"/>
        <v>0.2099995800000001</v>
      </c>
      <c r="H3692" s="24">
        <f t="shared" si="346"/>
        <v>6.7500000000000001E-5</v>
      </c>
      <c r="I3692" s="24">
        <f t="shared" si="347"/>
        <v>0.15267858000000004</v>
      </c>
    </row>
    <row r="3693" spans="1:9" x14ac:dyDescent="0.25">
      <c r="A3693">
        <v>184.55</v>
      </c>
      <c r="B3693">
        <v>0.3</v>
      </c>
      <c r="C3693">
        <v>0.11</v>
      </c>
      <c r="D3693">
        <f t="shared" si="342"/>
        <v>3.6000000000000032E-2</v>
      </c>
      <c r="E3693">
        <f t="shared" si="343"/>
        <v>0.25100000000000006</v>
      </c>
      <c r="F3693" s="24">
        <f t="shared" si="344"/>
        <v>-5.2974000000000049E-2</v>
      </c>
      <c r="G3693" s="24">
        <f t="shared" si="345"/>
        <v>0.20506825500000009</v>
      </c>
      <c r="H3693" s="24">
        <f t="shared" si="346"/>
        <v>9.0749999999999989E-4</v>
      </c>
      <c r="I3693" s="24">
        <f t="shared" si="347"/>
        <v>0.15300175500000004</v>
      </c>
    </row>
    <row r="3694" spans="1:9" x14ac:dyDescent="0.25">
      <c r="A3694">
        <v>184.6</v>
      </c>
      <c r="B3694">
        <v>0.307</v>
      </c>
      <c r="C3694">
        <v>0.17</v>
      </c>
      <c r="D3694">
        <f t="shared" si="342"/>
        <v>2.9000000000000026E-2</v>
      </c>
      <c r="E3694">
        <f t="shared" si="343"/>
        <v>0.24400000000000005</v>
      </c>
      <c r="F3694" s="24">
        <f t="shared" si="344"/>
        <v>-4.2673500000000045E-2</v>
      </c>
      <c r="G3694" s="24">
        <f t="shared" si="345"/>
        <v>0.19378968000000008</v>
      </c>
      <c r="H3694" s="24">
        <f t="shared" si="346"/>
        <v>2.1675000000000002E-3</v>
      </c>
      <c r="I3694" s="24">
        <f t="shared" si="347"/>
        <v>0.15328368000000003</v>
      </c>
    </row>
    <row r="3695" spans="1:9" x14ac:dyDescent="0.25">
      <c r="A3695">
        <v>184.65</v>
      </c>
      <c r="B3695">
        <v>0.317</v>
      </c>
      <c r="C3695">
        <v>0.22</v>
      </c>
      <c r="D3695">
        <f t="shared" si="342"/>
        <v>1.9000000000000017E-2</v>
      </c>
      <c r="E3695">
        <f t="shared" si="343"/>
        <v>0.23400000000000004</v>
      </c>
      <c r="F3695" s="24">
        <f t="shared" si="344"/>
        <v>-2.7958500000000025E-2</v>
      </c>
      <c r="G3695" s="24">
        <f t="shared" si="345"/>
        <v>0.17823078000000006</v>
      </c>
      <c r="H3695" s="24">
        <f t="shared" si="346"/>
        <v>3.6299999999999995E-3</v>
      </c>
      <c r="I3695" s="24">
        <f t="shared" si="347"/>
        <v>0.15390228000000003</v>
      </c>
    </row>
    <row r="3696" spans="1:9" x14ac:dyDescent="0.25">
      <c r="A3696">
        <v>184.7</v>
      </c>
      <c r="B3696">
        <v>0.32900000000000001</v>
      </c>
      <c r="C3696">
        <v>0.25</v>
      </c>
      <c r="D3696">
        <f t="shared" si="342"/>
        <v>7.0000000000000062E-3</v>
      </c>
      <c r="E3696">
        <f t="shared" si="343"/>
        <v>0.22200000000000003</v>
      </c>
      <c r="F3696" s="24">
        <f t="shared" si="344"/>
        <v>-1.0300500000000008E-2</v>
      </c>
      <c r="G3696" s="24">
        <f t="shared" si="345"/>
        <v>0.16041942000000003</v>
      </c>
      <c r="H3696" s="24">
        <f t="shared" si="346"/>
        <v>4.6874999999999998E-3</v>
      </c>
      <c r="I3696" s="24">
        <f t="shared" si="347"/>
        <v>0.15480642000000003</v>
      </c>
    </row>
    <row r="3697" spans="1:9" x14ac:dyDescent="0.25">
      <c r="A3697">
        <v>184.75</v>
      </c>
      <c r="B3697">
        <v>0.34200000000000003</v>
      </c>
      <c r="C3697">
        <v>0.24</v>
      </c>
      <c r="D3697">
        <f t="shared" si="342"/>
        <v>-6.0000000000000053E-3</v>
      </c>
      <c r="E3697">
        <f t="shared" si="343"/>
        <v>0.20900000000000002</v>
      </c>
      <c r="F3697" s="24">
        <f t="shared" si="344"/>
        <v>8.829000000000007E-3</v>
      </c>
      <c r="G3697" s="24">
        <f t="shared" si="345"/>
        <v>0.14218165500000002</v>
      </c>
      <c r="H3697" s="24">
        <f t="shared" si="346"/>
        <v>4.3200000000000001E-3</v>
      </c>
      <c r="I3697" s="24">
        <f t="shared" si="347"/>
        <v>0.15533065500000001</v>
      </c>
    </row>
    <row r="3698" spans="1:9" x14ac:dyDescent="0.25">
      <c r="A3698">
        <v>184.8</v>
      </c>
      <c r="B3698">
        <v>0.35399999999999998</v>
      </c>
      <c r="C3698">
        <v>0.22</v>
      </c>
      <c r="D3698">
        <f t="shared" si="342"/>
        <v>-1.799999999999996E-2</v>
      </c>
      <c r="E3698">
        <f t="shared" si="343"/>
        <v>0.19700000000000006</v>
      </c>
      <c r="F3698" s="24">
        <f t="shared" si="344"/>
        <v>2.6486999999999945E-2</v>
      </c>
      <c r="G3698" s="24">
        <f t="shared" si="345"/>
        <v>0.12632329500000009</v>
      </c>
      <c r="H3698" s="24">
        <f t="shared" si="346"/>
        <v>3.6299999999999995E-3</v>
      </c>
      <c r="I3698" s="24">
        <f t="shared" si="347"/>
        <v>0.15644029500000003</v>
      </c>
    </row>
    <row r="3699" spans="1:9" x14ac:dyDescent="0.25">
      <c r="A3699">
        <v>184.85</v>
      </c>
      <c r="B3699">
        <v>0.36299999999999999</v>
      </c>
      <c r="C3699">
        <v>0.17</v>
      </c>
      <c r="D3699">
        <f t="shared" si="342"/>
        <v>-2.6999999999999968E-2</v>
      </c>
      <c r="E3699">
        <f t="shared" si="343"/>
        <v>0.18800000000000006</v>
      </c>
      <c r="F3699" s="24">
        <f t="shared" si="344"/>
        <v>3.973049999999996E-2</v>
      </c>
      <c r="G3699" s="24">
        <f t="shared" si="345"/>
        <v>0.11504472000000006</v>
      </c>
      <c r="H3699" s="24">
        <f t="shared" si="346"/>
        <v>2.1675000000000002E-3</v>
      </c>
      <c r="I3699" s="24">
        <f t="shared" si="347"/>
        <v>0.15694272000000001</v>
      </c>
    </row>
    <row r="3700" spans="1:9" x14ac:dyDescent="0.25">
      <c r="A3700">
        <v>184.9</v>
      </c>
      <c r="B3700">
        <v>0.37</v>
      </c>
      <c r="C3700">
        <v>0.1</v>
      </c>
      <c r="D3700">
        <f t="shared" si="342"/>
        <v>-3.3999999999999975E-2</v>
      </c>
      <c r="E3700">
        <f t="shared" si="343"/>
        <v>0.18100000000000005</v>
      </c>
      <c r="F3700" s="24">
        <f t="shared" si="344"/>
        <v>5.0030999999999964E-2</v>
      </c>
      <c r="G3700" s="24">
        <f t="shared" si="345"/>
        <v>0.10663705500000006</v>
      </c>
      <c r="H3700" s="24">
        <f t="shared" si="346"/>
        <v>7.5000000000000012E-4</v>
      </c>
      <c r="I3700" s="24">
        <f t="shared" si="347"/>
        <v>0.15741805500000003</v>
      </c>
    </row>
    <row r="3701" spans="1:9" x14ac:dyDescent="0.25">
      <c r="A3701">
        <v>184.95</v>
      </c>
      <c r="B3701">
        <v>0.373</v>
      </c>
      <c r="C3701">
        <v>0.02</v>
      </c>
      <c r="D3701">
        <f t="shared" si="342"/>
        <v>-3.6999999999999977E-2</v>
      </c>
      <c r="E3701">
        <f t="shared" si="343"/>
        <v>0.17800000000000005</v>
      </c>
      <c r="F3701" s="24">
        <f t="shared" si="344"/>
        <v>5.4445499999999973E-2</v>
      </c>
      <c r="G3701" s="24">
        <f t="shared" si="345"/>
        <v>0.10313142000000006</v>
      </c>
      <c r="H3701" s="24">
        <f t="shared" si="346"/>
        <v>3.0000000000000001E-5</v>
      </c>
      <c r="I3701" s="24">
        <f t="shared" si="347"/>
        <v>0.15760692000000004</v>
      </c>
    </row>
    <row r="3702" spans="1:9" x14ac:dyDescent="0.25">
      <c r="A3702">
        <v>185</v>
      </c>
      <c r="B3702">
        <v>0.372</v>
      </c>
      <c r="C3702">
        <v>-0.06</v>
      </c>
      <c r="D3702">
        <f t="shared" si="342"/>
        <v>-3.5999999999999976E-2</v>
      </c>
      <c r="E3702">
        <f t="shared" si="343"/>
        <v>0.17900000000000005</v>
      </c>
      <c r="F3702" s="24">
        <f t="shared" si="344"/>
        <v>5.2973999999999966E-2</v>
      </c>
      <c r="G3702" s="24">
        <f t="shared" si="345"/>
        <v>0.10429345500000005</v>
      </c>
      <c r="H3702" s="24">
        <f t="shared" si="346"/>
        <v>2.7E-4</v>
      </c>
      <c r="I3702" s="24">
        <f t="shared" si="347"/>
        <v>0.15753745499999999</v>
      </c>
    </row>
    <row r="3703" spans="1:9" x14ac:dyDescent="0.25">
      <c r="A3703">
        <v>185.05</v>
      </c>
      <c r="B3703">
        <v>0.36699999999999999</v>
      </c>
      <c r="C3703">
        <v>-0.14000000000000001</v>
      </c>
      <c r="D3703">
        <f t="shared" si="342"/>
        <v>-3.0999999999999972E-2</v>
      </c>
      <c r="E3703">
        <f t="shared" si="343"/>
        <v>0.18400000000000005</v>
      </c>
      <c r="F3703" s="24">
        <f t="shared" si="344"/>
        <v>4.5616499999999956E-2</v>
      </c>
      <c r="G3703" s="24">
        <f t="shared" si="345"/>
        <v>0.11020128000000005</v>
      </c>
      <c r="H3703" s="24">
        <f t="shared" si="346"/>
        <v>1.4700000000000002E-3</v>
      </c>
      <c r="I3703" s="24">
        <f t="shared" si="347"/>
        <v>0.15728778000000002</v>
      </c>
    </row>
    <row r="3704" spans="1:9" x14ac:dyDescent="0.25">
      <c r="A3704">
        <v>185.1</v>
      </c>
      <c r="B3704">
        <v>0.35899999999999999</v>
      </c>
      <c r="C3704">
        <v>-0.19</v>
      </c>
      <c r="D3704">
        <f t="shared" si="342"/>
        <v>-2.2999999999999965E-2</v>
      </c>
      <c r="E3704">
        <f t="shared" si="343"/>
        <v>0.19200000000000006</v>
      </c>
      <c r="F3704" s="24">
        <f t="shared" si="344"/>
        <v>3.3844499999999951E-2</v>
      </c>
      <c r="G3704" s="24">
        <f t="shared" si="345"/>
        <v>0.11999232000000007</v>
      </c>
      <c r="H3704" s="24">
        <f t="shared" si="346"/>
        <v>2.7074999999999998E-3</v>
      </c>
      <c r="I3704" s="24">
        <f t="shared" si="347"/>
        <v>0.15654432000000001</v>
      </c>
    </row>
    <row r="3705" spans="1:9" x14ac:dyDescent="0.25">
      <c r="A3705">
        <v>185.15</v>
      </c>
      <c r="B3705">
        <v>0.34799999999999998</v>
      </c>
      <c r="C3705">
        <v>-0.23</v>
      </c>
      <c r="D3705">
        <f t="shared" si="342"/>
        <v>-1.1999999999999955E-2</v>
      </c>
      <c r="E3705">
        <f t="shared" si="343"/>
        <v>0.20300000000000007</v>
      </c>
      <c r="F3705" s="24">
        <f t="shared" si="344"/>
        <v>1.7657999999999934E-2</v>
      </c>
      <c r="G3705" s="24">
        <f t="shared" si="345"/>
        <v>0.1341352950000001</v>
      </c>
      <c r="H3705" s="24">
        <f t="shared" si="346"/>
        <v>3.9674999999999997E-3</v>
      </c>
      <c r="I3705" s="24">
        <f t="shared" si="347"/>
        <v>0.15576079500000004</v>
      </c>
    </row>
    <row r="3706" spans="1:9" x14ac:dyDescent="0.25">
      <c r="A3706">
        <v>185.2</v>
      </c>
      <c r="B3706">
        <v>0.33500000000000002</v>
      </c>
      <c r="C3706">
        <v>-0.24</v>
      </c>
      <c r="D3706">
        <f t="shared" si="342"/>
        <v>1.0000000000000009E-3</v>
      </c>
      <c r="E3706">
        <f t="shared" si="343"/>
        <v>0.21600000000000003</v>
      </c>
      <c r="F3706" s="24">
        <f t="shared" si="344"/>
        <v>-1.4715000000000012E-3</v>
      </c>
      <c r="G3706" s="24">
        <f t="shared" si="345"/>
        <v>0.15186528000000002</v>
      </c>
      <c r="H3706" s="24">
        <f t="shared" si="346"/>
        <v>4.3200000000000001E-3</v>
      </c>
      <c r="I3706" s="24">
        <f t="shared" si="347"/>
        <v>0.15471378</v>
      </c>
    </row>
    <row r="3707" spans="1:9" x14ac:dyDescent="0.25">
      <c r="A3707">
        <v>185.25</v>
      </c>
      <c r="B3707">
        <v>0.32300000000000001</v>
      </c>
      <c r="C3707">
        <v>-0.23</v>
      </c>
      <c r="D3707">
        <f t="shared" si="342"/>
        <v>1.3000000000000012E-2</v>
      </c>
      <c r="E3707">
        <f t="shared" si="343"/>
        <v>0.22800000000000004</v>
      </c>
      <c r="F3707" s="24">
        <f t="shared" si="344"/>
        <v>-1.9129500000000018E-2</v>
      </c>
      <c r="G3707" s="24">
        <f t="shared" si="345"/>
        <v>0.16920792000000004</v>
      </c>
      <c r="H3707" s="24">
        <f t="shared" si="346"/>
        <v>3.9674999999999997E-3</v>
      </c>
      <c r="I3707" s="24">
        <f t="shared" si="347"/>
        <v>0.15404592000000003</v>
      </c>
    </row>
    <row r="3708" spans="1:9" x14ac:dyDescent="0.25">
      <c r="A3708">
        <v>185.3</v>
      </c>
      <c r="B3708">
        <v>0.312</v>
      </c>
      <c r="C3708">
        <v>-0.2</v>
      </c>
      <c r="D3708">
        <f t="shared" si="342"/>
        <v>2.4000000000000021E-2</v>
      </c>
      <c r="E3708">
        <f t="shared" si="343"/>
        <v>0.23900000000000005</v>
      </c>
      <c r="F3708" s="24">
        <f t="shared" si="344"/>
        <v>-3.5316000000000028E-2</v>
      </c>
      <c r="G3708" s="24">
        <f t="shared" si="345"/>
        <v>0.18592885500000006</v>
      </c>
      <c r="H3708" s="24">
        <f t="shared" si="346"/>
        <v>3.0000000000000005E-3</v>
      </c>
      <c r="I3708" s="24">
        <f t="shared" si="347"/>
        <v>0.15361285500000005</v>
      </c>
    </row>
    <row r="3709" spans="1:9" x14ac:dyDescent="0.25">
      <c r="A3709">
        <v>185.35</v>
      </c>
      <c r="B3709">
        <v>0.30399999999999999</v>
      </c>
      <c r="C3709">
        <v>-0.14000000000000001</v>
      </c>
      <c r="D3709">
        <f t="shared" si="342"/>
        <v>3.2000000000000028E-2</v>
      </c>
      <c r="E3709">
        <f t="shared" si="343"/>
        <v>0.24700000000000005</v>
      </c>
      <c r="F3709" s="24">
        <f t="shared" si="344"/>
        <v>-4.708800000000004E-2</v>
      </c>
      <c r="G3709" s="24">
        <f t="shared" si="345"/>
        <v>0.19858429500000008</v>
      </c>
      <c r="H3709" s="24">
        <f t="shared" si="346"/>
        <v>1.4700000000000002E-3</v>
      </c>
      <c r="I3709" s="24">
        <f t="shared" si="347"/>
        <v>0.15296629500000003</v>
      </c>
    </row>
    <row r="3710" spans="1:9" x14ac:dyDescent="0.25">
      <c r="A3710">
        <v>185.4</v>
      </c>
      <c r="B3710">
        <v>0.29799999999999999</v>
      </c>
      <c r="C3710">
        <v>-7.0000000000000007E-2</v>
      </c>
      <c r="D3710">
        <f t="shared" si="342"/>
        <v>3.8000000000000034E-2</v>
      </c>
      <c r="E3710">
        <f t="shared" si="343"/>
        <v>0.25300000000000006</v>
      </c>
      <c r="F3710" s="24">
        <f t="shared" si="344"/>
        <v>-5.591700000000005E-2</v>
      </c>
      <c r="G3710" s="24">
        <f t="shared" si="345"/>
        <v>0.20834929500000007</v>
      </c>
      <c r="H3710" s="24">
        <f t="shared" si="346"/>
        <v>3.6750000000000004E-4</v>
      </c>
      <c r="I3710" s="24">
        <f t="shared" si="347"/>
        <v>0.15279979500000002</v>
      </c>
    </row>
    <row r="3711" spans="1:9" x14ac:dyDescent="0.25">
      <c r="A3711">
        <v>185.45</v>
      </c>
      <c r="B3711">
        <v>0.29599999999999999</v>
      </c>
      <c r="C3711">
        <v>0.01</v>
      </c>
      <c r="D3711">
        <f t="shared" si="342"/>
        <v>4.0000000000000036E-2</v>
      </c>
      <c r="E3711">
        <f t="shared" si="343"/>
        <v>0.25500000000000006</v>
      </c>
      <c r="F3711" s="24">
        <f t="shared" si="344"/>
        <v>-5.8860000000000058E-2</v>
      </c>
      <c r="G3711" s="24">
        <f t="shared" si="345"/>
        <v>0.21165637500000009</v>
      </c>
      <c r="H3711" s="24">
        <f t="shared" si="346"/>
        <v>7.5000000000000002E-6</v>
      </c>
      <c r="I3711" s="24">
        <f t="shared" si="347"/>
        <v>0.15280387500000003</v>
      </c>
    </row>
    <row r="3712" spans="1:9" x14ac:dyDescent="0.25">
      <c r="A3712">
        <v>185.5</v>
      </c>
      <c r="B3712">
        <v>0.29899999999999999</v>
      </c>
      <c r="C3712">
        <v>0.09</v>
      </c>
      <c r="D3712">
        <f t="shared" si="342"/>
        <v>3.7000000000000033E-2</v>
      </c>
      <c r="E3712">
        <f t="shared" si="343"/>
        <v>0.25200000000000006</v>
      </c>
      <c r="F3712" s="24">
        <f t="shared" si="344"/>
        <v>-5.4445500000000049E-2</v>
      </c>
      <c r="G3712" s="24">
        <f t="shared" si="345"/>
        <v>0.20670552000000009</v>
      </c>
      <c r="H3712" s="24">
        <f t="shared" si="346"/>
        <v>6.0749999999999997E-4</v>
      </c>
      <c r="I3712" s="24">
        <f t="shared" si="347"/>
        <v>0.15286752000000006</v>
      </c>
    </row>
    <row r="3713" spans="1:9" x14ac:dyDescent="0.25">
      <c r="A3713">
        <v>185.55</v>
      </c>
      <c r="B3713">
        <v>0.30599999999999999</v>
      </c>
      <c r="C3713">
        <v>0.16</v>
      </c>
      <c r="D3713">
        <f t="shared" si="342"/>
        <v>3.0000000000000027E-2</v>
      </c>
      <c r="E3713">
        <f t="shared" si="343"/>
        <v>0.24500000000000005</v>
      </c>
      <c r="F3713" s="24">
        <f t="shared" si="344"/>
        <v>-4.4145000000000038E-2</v>
      </c>
      <c r="G3713" s="24">
        <f t="shared" si="345"/>
        <v>0.19538137500000008</v>
      </c>
      <c r="H3713" s="24">
        <f t="shared" si="346"/>
        <v>1.92E-3</v>
      </c>
      <c r="I3713" s="24">
        <f t="shared" si="347"/>
        <v>0.15315637500000004</v>
      </c>
    </row>
    <row r="3714" spans="1:9" x14ac:dyDescent="0.25">
      <c r="A3714">
        <v>185.6</v>
      </c>
      <c r="B3714">
        <v>0.315</v>
      </c>
      <c r="C3714">
        <v>0.21</v>
      </c>
      <c r="D3714">
        <f t="shared" si="342"/>
        <v>2.1000000000000019E-2</v>
      </c>
      <c r="E3714">
        <f t="shared" si="343"/>
        <v>0.23600000000000004</v>
      </c>
      <c r="F3714" s="24">
        <f t="shared" si="344"/>
        <v>-3.0901500000000026E-2</v>
      </c>
      <c r="G3714" s="24">
        <f t="shared" si="345"/>
        <v>0.18129048000000006</v>
      </c>
      <c r="H3714" s="24">
        <f t="shared" si="346"/>
        <v>3.3074999999999992E-3</v>
      </c>
      <c r="I3714" s="24">
        <f t="shared" si="347"/>
        <v>0.15369648000000002</v>
      </c>
    </row>
    <row r="3715" spans="1:9" x14ac:dyDescent="0.25">
      <c r="A3715">
        <v>185.65</v>
      </c>
      <c r="B3715">
        <v>0.32700000000000001</v>
      </c>
      <c r="C3715">
        <v>0.24</v>
      </c>
      <c r="D3715">
        <f t="shared" ref="D3715:D3778" si="348">springEq - B3715</f>
        <v>9.000000000000008E-3</v>
      </c>
      <c r="E3715">
        <f t="shared" ref="E3715:E3778" si="349">springNs - B3715</f>
        <v>0.22400000000000003</v>
      </c>
      <c r="F3715" s="24">
        <f t="shared" ref="F3715:F3778" si="350">D3715*massPrev*gravity</f>
        <v>-1.3243500000000012E-2</v>
      </c>
      <c r="G3715" s="24">
        <f t="shared" ref="G3715:G3778" si="351">POWER(E3715,2)*0.5*springConst</f>
        <v>0.16332288000000003</v>
      </c>
      <c r="H3715" s="24">
        <f t="shared" ref="H3715:H3778" si="352">POWER(C3715,2)*0.5*massPrev</f>
        <v>4.3200000000000001E-3</v>
      </c>
      <c r="I3715" s="24">
        <f t="shared" si="347"/>
        <v>0.15439938</v>
      </c>
    </row>
    <row r="3716" spans="1:9" x14ac:dyDescent="0.25">
      <c r="A3716">
        <v>185.7</v>
      </c>
      <c r="B3716">
        <v>0.33900000000000002</v>
      </c>
      <c r="C3716">
        <v>0.24</v>
      </c>
      <c r="D3716">
        <f t="shared" si="348"/>
        <v>-3.0000000000000027E-3</v>
      </c>
      <c r="E3716">
        <f t="shared" si="349"/>
        <v>0.21200000000000002</v>
      </c>
      <c r="F3716" s="24">
        <f t="shared" si="350"/>
        <v>4.4145000000000035E-3</v>
      </c>
      <c r="G3716" s="24">
        <f t="shared" si="351"/>
        <v>0.14629272000000004</v>
      </c>
      <c r="H3716" s="24">
        <f t="shared" si="352"/>
        <v>4.3200000000000001E-3</v>
      </c>
      <c r="I3716" s="24">
        <f t="shared" ref="I3716:I3779" si="353">F3716+G3716+H3716</f>
        <v>0.15502722000000005</v>
      </c>
    </row>
    <row r="3717" spans="1:9" x14ac:dyDescent="0.25">
      <c r="A3717">
        <v>185.75</v>
      </c>
      <c r="B3717">
        <v>0.35099999999999998</v>
      </c>
      <c r="C3717">
        <v>0.22</v>
      </c>
      <c r="D3717">
        <f t="shared" si="348"/>
        <v>-1.4999999999999958E-2</v>
      </c>
      <c r="E3717">
        <f t="shared" si="349"/>
        <v>0.20000000000000007</v>
      </c>
      <c r="F3717" s="24">
        <f t="shared" si="350"/>
        <v>2.2072499999999939E-2</v>
      </c>
      <c r="G3717" s="24">
        <f t="shared" si="351"/>
        <v>0.13020000000000009</v>
      </c>
      <c r="H3717" s="24">
        <f t="shared" si="352"/>
        <v>3.6299999999999995E-3</v>
      </c>
      <c r="I3717" s="24">
        <f t="shared" si="353"/>
        <v>0.15590250000000003</v>
      </c>
    </row>
    <row r="3718" spans="1:9" x14ac:dyDescent="0.25">
      <c r="A3718">
        <v>185.8</v>
      </c>
      <c r="B3718">
        <v>0.36199999999999999</v>
      </c>
      <c r="C3718">
        <v>0.17</v>
      </c>
      <c r="D3718">
        <f t="shared" si="348"/>
        <v>-2.5999999999999968E-2</v>
      </c>
      <c r="E3718">
        <f t="shared" si="349"/>
        <v>0.18900000000000006</v>
      </c>
      <c r="F3718" s="24">
        <f t="shared" si="350"/>
        <v>3.8258999999999953E-2</v>
      </c>
      <c r="G3718" s="24">
        <f t="shared" si="351"/>
        <v>0.11627185500000008</v>
      </c>
      <c r="H3718" s="24">
        <f t="shared" si="352"/>
        <v>2.1675000000000002E-3</v>
      </c>
      <c r="I3718" s="24">
        <f t="shared" si="353"/>
        <v>0.15669835500000001</v>
      </c>
    </row>
    <row r="3719" spans="1:9" x14ac:dyDescent="0.25">
      <c r="A3719">
        <v>185.85</v>
      </c>
      <c r="B3719">
        <v>0.36899999999999999</v>
      </c>
      <c r="C3719">
        <v>0.11</v>
      </c>
      <c r="D3719">
        <f t="shared" si="348"/>
        <v>-3.2999999999999974E-2</v>
      </c>
      <c r="E3719">
        <f t="shared" si="349"/>
        <v>0.18200000000000005</v>
      </c>
      <c r="F3719" s="24">
        <f t="shared" si="350"/>
        <v>4.8559499999999964E-2</v>
      </c>
      <c r="G3719" s="24">
        <f t="shared" si="351"/>
        <v>0.10781862000000007</v>
      </c>
      <c r="H3719" s="24">
        <f t="shared" si="352"/>
        <v>9.0749999999999989E-4</v>
      </c>
      <c r="I3719" s="24">
        <f t="shared" si="353"/>
        <v>0.15728562000000004</v>
      </c>
    </row>
    <row r="3720" spans="1:9" x14ac:dyDescent="0.25">
      <c r="A3720">
        <v>185.9</v>
      </c>
      <c r="B3720">
        <v>0.372</v>
      </c>
      <c r="C3720">
        <v>0.04</v>
      </c>
      <c r="D3720">
        <f t="shared" si="348"/>
        <v>-3.5999999999999976E-2</v>
      </c>
      <c r="E3720">
        <f t="shared" si="349"/>
        <v>0.17900000000000005</v>
      </c>
      <c r="F3720" s="24">
        <f t="shared" si="350"/>
        <v>5.2973999999999966E-2</v>
      </c>
      <c r="G3720" s="24">
        <f t="shared" si="351"/>
        <v>0.10429345500000005</v>
      </c>
      <c r="H3720" s="24">
        <f t="shared" si="352"/>
        <v>1.2E-4</v>
      </c>
      <c r="I3720" s="24">
        <f t="shared" si="353"/>
        <v>0.15738745500000001</v>
      </c>
    </row>
    <row r="3721" spans="1:9" x14ac:dyDescent="0.25">
      <c r="A3721">
        <v>185.95</v>
      </c>
      <c r="B3721">
        <v>0.372</v>
      </c>
      <c r="C3721">
        <v>-0.04</v>
      </c>
      <c r="D3721">
        <f t="shared" si="348"/>
        <v>-3.5999999999999976E-2</v>
      </c>
      <c r="E3721">
        <f t="shared" si="349"/>
        <v>0.17900000000000005</v>
      </c>
      <c r="F3721" s="24">
        <f t="shared" si="350"/>
        <v>5.2973999999999966E-2</v>
      </c>
      <c r="G3721" s="24">
        <f t="shared" si="351"/>
        <v>0.10429345500000005</v>
      </c>
      <c r="H3721" s="24">
        <f t="shared" si="352"/>
        <v>1.2E-4</v>
      </c>
      <c r="I3721" s="24">
        <f t="shared" si="353"/>
        <v>0.15738745500000001</v>
      </c>
    </row>
    <row r="3722" spans="1:9" x14ac:dyDescent="0.25">
      <c r="A3722">
        <v>186</v>
      </c>
      <c r="B3722">
        <v>0.36799999999999999</v>
      </c>
      <c r="C3722">
        <v>-0.12</v>
      </c>
      <c r="D3722">
        <f t="shared" si="348"/>
        <v>-3.1999999999999973E-2</v>
      </c>
      <c r="E3722">
        <f t="shared" si="349"/>
        <v>0.18300000000000005</v>
      </c>
      <c r="F3722" s="24">
        <f t="shared" si="350"/>
        <v>4.7087999999999963E-2</v>
      </c>
      <c r="G3722" s="24">
        <f t="shared" si="351"/>
        <v>0.10900669500000006</v>
      </c>
      <c r="H3722" s="24">
        <f t="shared" si="352"/>
        <v>1.08E-3</v>
      </c>
      <c r="I3722" s="24">
        <f t="shared" si="353"/>
        <v>0.157174695</v>
      </c>
    </row>
    <row r="3723" spans="1:9" x14ac:dyDescent="0.25">
      <c r="A3723">
        <v>186.05</v>
      </c>
      <c r="B3723">
        <v>0.36099999999999999</v>
      </c>
      <c r="C3723">
        <v>-0.18</v>
      </c>
      <c r="D3723">
        <f t="shared" si="348"/>
        <v>-2.4999999999999967E-2</v>
      </c>
      <c r="E3723">
        <f t="shared" si="349"/>
        <v>0.19000000000000006</v>
      </c>
      <c r="F3723" s="24">
        <f t="shared" si="350"/>
        <v>3.6787499999999952E-2</v>
      </c>
      <c r="G3723" s="24">
        <f t="shared" si="351"/>
        <v>0.11750550000000007</v>
      </c>
      <c r="H3723" s="24">
        <f t="shared" si="352"/>
        <v>2.4299999999999999E-3</v>
      </c>
      <c r="I3723" s="24">
        <f t="shared" si="353"/>
        <v>0.156723</v>
      </c>
    </row>
    <row r="3724" spans="1:9" x14ac:dyDescent="0.25">
      <c r="A3724">
        <v>186.1</v>
      </c>
      <c r="B3724">
        <v>0.35</v>
      </c>
      <c r="C3724">
        <v>-0.22</v>
      </c>
      <c r="D3724">
        <f t="shared" si="348"/>
        <v>-1.3999999999999957E-2</v>
      </c>
      <c r="E3724">
        <f t="shared" si="349"/>
        <v>0.20100000000000007</v>
      </c>
      <c r="F3724" s="24">
        <f t="shared" si="350"/>
        <v>2.0600999999999935E-2</v>
      </c>
      <c r="G3724" s="24">
        <f t="shared" si="351"/>
        <v>0.13150525500000007</v>
      </c>
      <c r="H3724" s="24">
        <f t="shared" si="352"/>
        <v>3.6299999999999995E-3</v>
      </c>
      <c r="I3724" s="24">
        <f t="shared" si="353"/>
        <v>0.15573625499999999</v>
      </c>
    </row>
    <row r="3725" spans="1:9" x14ac:dyDescent="0.25">
      <c r="A3725">
        <v>186.15</v>
      </c>
      <c r="B3725">
        <v>0.33800000000000002</v>
      </c>
      <c r="C3725">
        <v>-0.25</v>
      </c>
      <c r="D3725">
        <f t="shared" si="348"/>
        <v>-2.0000000000000018E-3</v>
      </c>
      <c r="E3725">
        <f t="shared" si="349"/>
        <v>0.21300000000000002</v>
      </c>
      <c r="F3725" s="24">
        <f t="shared" si="350"/>
        <v>2.9430000000000025E-3</v>
      </c>
      <c r="G3725" s="24">
        <f t="shared" si="351"/>
        <v>0.14767609500000001</v>
      </c>
      <c r="H3725" s="24">
        <f t="shared" si="352"/>
        <v>4.6874999999999998E-3</v>
      </c>
      <c r="I3725" s="24">
        <f t="shared" si="353"/>
        <v>0.15530659500000002</v>
      </c>
    </row>
    <row r="3726" spans="1:9" x14ac:dyDescent="0.25">
      <c r="A3726">
        <v>186.2</v>
      </c>
      <c r="B3726">
        <v>0.32600000000000001</v>
      </c>
      <c r="C3726">
        <v>-0.24</v>
      </c>
      <c r="D3726">
        <f t="shared" si="348"/>
        <v>1.0000000000000009E-2</v>
      </c>
      <c r="E3726">
        <f t="shared" si="349"/>
        <v>0.22500000000000003</v>
      </c>
      <c r="F3726" s="24">
        <f t="shared" si="350"/>
        <v>-1.4715000000000015E-2</v>
      </c>
      <c r="G3726" s="24">
        <f t="shared" si="351"/>
        <v>0.16478437500000004</v>
      </c>
      <c r="H3726" s="24">
        <f t="shared" si="352"/>
        <v>4.3200000000000001E-3</v>
      </c>
      <c r="I3726" s="24">
        <f t="shared" si="353"/>
        <v>0.15438937500000002</v>
      </c>
    </row>
    <row r="3727" spans="1:9" x14ac:dyDescent="0.25">
      <c r="A3727">
        <v>186.25</v>
      </c>
      <c r="B3727">
        <v>0.314</v>
      </c>
      <c r="C3727">
        <v>-0.21</v>
      </c>
      <c r="D3727">
        <f t="shared" si="348"/>
        <v>2.200000000000002E-2</v>
      </c>
      <c r="E3727">
        <f t="shared" si="349"/>
        <v>0.23700000000000004</v>
      </c>
      <c r="F3727" s="24">
        <f t="shared" si="350"/>
        <v>-3.2373000000000034E-2</v>
      </c>
      <c r="G3727" s="24">
        <f t="shared" si="351"/>
        <v>0.18283009500000005</v>
      </c>
      <c r="H3727" s="24">
        <f t="shared" si="352"/>
        <v>3.3074999999999992E-3</v>
      </c>
      <c r="I3727" s="24">
        <f t="shared" si="353"/>
        <v>0.153764595</v>
      </c>
    </row>
    <row r="3728" spans="1:9" x14ac:dyDescent="0.25">
      <c r="A3728">
        <v>186.3</v>
      </c>
      <c r="B3728">
        <v>0.30499999999999999</v>
      </c>
      <c r="C3728">
        <v>-0.15</v>
      </c>
      <c r="D3728">
        <f t="shared" si="348"/>
        <v>3.1000000000000028E-2</v>
      </c>
      <c r="E3728">
        <f t="shared" si="349"/>
        <v>0.24600000000000005</v>
      </c>
      <c r="F3728" s="24">
        <f t="shared" si="350"/>
        <v>-4.5616500000000039E-2</v>
      </c>
      <c r="G3728" s="24">
        <f t="shared" si="351"/>
        <v>0.1969795800000001</v>
      </c>
      <c r="H3728" s="24">
        <f t="shared" si="352"/>
        <v>1.6875E-3</v>
      </c>
      <c r="I3728" s="24">
        <f t="shared" si="353"/>
        <v>0.15305058000000007</v>
      </c>
    </row>
    <row r="3729" spans="1:9" x14ac:dyDescent="0.25">
      <c r="A3729">
        <v>186.35</v>
      </c>
      <c r="B3729">
        <v>0.29899999999999999</v>
      </c>
      <c r="C3729">
        <v>-0.08</v>
      </c>
      <c r="D3729">
        <f t="shared" si="348"/>
        <v>3.7000000000000033E-2</v>
      </c>
      <c r="E3729">
        <f t="shared" si="349"/>
        <v>0.25200000000000006</v>
      </c>
      <c r="F3729" s="24">
        <f t="shared" si="350"/>
        <v>-5.4445500000000049E-2</v>
      </c>
      <c r="G3729" s="24">
        <f t="shared" si="351"/>
        <v>0.20670552000000009</v>
      </c>
      <c r="H3729" s="24">
        <f t="shared" si="352"/>
        <v>4.8000000000000001E-4</v>
      </c>
      <c r="I3729" s="24">
        <f t="shared" si="353"/>
        <v>0.15274002000000006</v>
      </c>
    </row>
    <row r="3730" spans="1:9" x14ac:dyDescent="0.25">
      <c r="A3730">
        <v>186.4</v>
      </c>
      <c r="B3730">
        <v>0.29699999999999999</v>
      </c>
      <c r="C3730">
        <v>0</v>
      </c>
      <c r="D3730">
        <f t="shared" si="348"/>
        <v>3.9000000000000035E-2</v>
      </c>
      <c r="E3730">
        <f t="shared" si="349"/>
        <v>0.25400000000000006</v>
      </c>
      <c r="F3730" s="24">
        <f t="shared" si="350"/>
        <v>-5.7388500000000058E-2</v>
      </c>
      <c r="G3730" s="24">
        <f t="shared" si="351"/>
        <v>0.2099995800000001</v>
      </c>
      <c r="H3730" s="24">
        <f t="shared" si="352"/>
        <v>0</v>
      </c>
      <c r="I3730" s="24">
        <f t="shared" si="353"/>
        <v>0.15261108000000004</v>
      </c>
    </row>
    <row r="3731" spans="1:9" x14ac:dyDescent="0.25">
      <c r="A3731">
        <v>186.45</v>
      </c>
      <c r="B3731">
        <v>0.29899999999999999</v>
      </c>
      <c r="C3731">
        <v>0.08</v>
      </c>
      <c r="D3731">
        <f t="shared" si="348"/>
        <v>3.7000000000000033E-2</v>
      </c>
      <c r="E3731">
        <f t="shared" si="349"/>
        <v>0.25200000000000006</v>
      </c>
      <c r="F3731" s="24">
        <f t="shared" si="350"/>
        <v>-5.4445500000000049E-2</v>
      </c>
      <c r="G3731" s="24">
        <f t="shared" si="351"/>
        <v>0.20670552000000009</v>
      </c>
      <c r="H3731" s="24">
        <f t="shared" si="352"/>
        <v>4.8000000000000001E-4</v>
      </c>
      <c r="I3731" s="24">
        <f t="shared" si="353"/>
        <v>0.15274002000000006</v>
      </c>
    </row>
    <row r="3732" spans="1:9" x14ac:dyDescent="0.25">
      <c r="A3732">
        <v>186.5</v>
      </c>
      <c r="B3732">
        <v>0.30399999999999999</v>
      </c>
      <c r="C3732">
        <v>0.15</v>
      </c>
      <c r="D3732">
        <f t="shared" si="348"/>
        <v>3.2000000000000028E-2</v>
      </c>
      <c r="E3732">
        <f t="shared" si="349"/>
        <v>0.24700000000000005</v>
      </c>
      <c r="F3732" s="24">
        <f t="shared" si="350"/>
        <v>-4.708800000000004E-2</v>
      </c>
      <c r="G3732" s="24">
        <f t="shared" si="351"/>
        <v>0.19858429500000008</v>
      </c>
      <c r="H3732" s="24">
        <f t="shared" si="352"/>
        <v>1.6875E-3</v>
      </c>
      <c r="I3732" s="24">
        <f t="shared" si="353"/>
        <v>0.15318379500000004</v>
      </c>
    </row>
    <row r="3733" spans="1:9" x14ac:dyDescent="0.25">
      <c r="A3733">
        <v>186.55</v>
      </c>
      <c r="B3733">
        <v>0.313</v>
      </c>
      <c r="C3733">
        <v>0.2</v>
      </c>
      <c r="D3733">
        <f t="shared" si="348"/>
        <v>2.300000000000002E-2</v>
      </c>
      <c r="E3733">
        <f t="shared" si="349"/>
        <v>0.23800000000000004</v>
      </c>
      <c r="F3733" s="24">
        <f t="shared" si="350"/>
        <v>-3.3844500000000034E-2</v>
      </c>
      <c r="G3733" s="24">
        <f t="shared" si="351"/>
        <v>0.18437622000000006</v>
      </c>
      <c r="H3733" s="24">
        <f t="shared" si="352"/>
        <v>3.0000000000000005E-3</v>
      </c>
      <c r="I3733" s="24">
        <f t="shared" si="353"/>
        <v>0.15353172000000004</v>
      </c>
    </row>
    <row r="3734" spans="1:9" x14ac:dyDescent="0.25">
      <c r="A3734">
        <v>186.6</v>
      </c>
      <c r="B3734">
        <v>0.32400000000000001</v>
      </c>
      <c r="C3734">
        <v>0.23</v>
      </c>
      <c r="D3734">
        <f t="shared" si="348"/>
        <v>1.2000000000000011E-2</v>
      </c>
      <c r="E3734">
        <f t="shared" si="349"/>
        <v>0.22700000000000004</v>
      </c>
      <c r="F3734" s="24">
        <f t="shared" si="350"/>
        <v>-1.7658000000000014E-2</v>
      </c>
      <c r="G3734" s="24">
        <f t="shared" si="351"/>
        <v>0.16772689500000007</v>
      </c>
      <c r="H3734" s="24">
        <f t="shared" si="352"/>
        <v>3.9674999999999997E-3</v>
      </c>
      <c r="I3734" s="24">
        <f t="shared" si="353"/>
        <v>0.15403639500000008</v>
      </c>
    </row>
    <row r="3735" spans="1:9" x14ac:dyDescent="0.25">
      <c r="A3735">
        <v>186.65</v>
      </c>
      <c r="B3735">
        <v>0.33600000000000002</v>
      </c>
      <c r="C3735">
        <v>0.24</v>
      </c>
      <c r="D3735">
        <f t="shared" si="348"/>
        <v>0</v>
      </c>
      <c r="E3735">
        <f t="shared" si="349"/>
        <v>0.21500000000000002</v>
      </c>
      <c r="F3735" s="24">
        <f t="shared" si="350"/>
        <v>0</v>
      </c>
      <c r="G3735" s="24">
        <f t="shared" si="351"/>
        <v>0.15046237500000004</v>
      </c>
      <c r="H3735" s="24">
        <f t="shared" si="352"/>
        <v>4.3200000000000001E-3</v>
      </c>
      <c r="I3735" s="24">
        <f t="shared" si="353"/>
        <v>0.15478237500000003</v>
      </c>
    </row>
    <row r="3736" spans="1:9" x14ac:dyDescent="0.25">
      <c r="A3736">
        <v>186.7</v>
      </c>
      <c r="B3736">
        <v>0.34899999999999998</v>
      </c>
      <c r="C3736">
        <v>0.23</v>
      </c>
      <c r="D3736">
        <f t="shared" si="348"/>
        <v>-1.2999999999999956E-2</v>
      </c>
      <c r="E3736">
        <f t="shared" si="349"/>
        <v>0.20200000000000007</v>
      </c>
      <c r="F3736" s="24">
        <f t="shared" si="350"/>
        <v>1.9129499999999935E-2</v>
      </c>
      <c r="G3736" s="24">
        <f t="shared" si="351"/>
        <v>0.13281702000000009</v>
      </c>
      <c r="H3736" s="24">
        <f t="shared" si="352"/>
        <v>3.9674999999999997E-3</v>
      </c>
      <c r="I3736" s="24">
        <f t="shared" si="353"/>
        <v>0.15591402000000004</v>
      </c>
    </row>
    <row r="3737" spans="1:9" x14ac:dyDescent="0.25">
      <c r="A3737">
        <v>186.75</v>
      </c>
      <c r="B3737">
        <v>0.35899999999999999</v>
      </c>
      <c r="C3737">
        <v>0.19</v>
      </c>
      <c r="D3737">
        <f t="shared" si="348"/>
        <v>-2.2999999999999965E-2</v>
      </c>
      <c r="E3737">
        <f t="shared" si="349"/>
        <v>0.19200000000000006</v>
      </c>
      <c r="F3737" s="24">
        <f t="shared" si="350"/>
        <v>3.3844499999999951E-2</v>
      </c>
      <c r="G3737" s="24">
        <f t="shared" si="351"/>
        <v>0.11999232000000007</v>
      </c>
      <c r="H3737" s="24">
        <f t="shared" si="352"/>
        <v>2.7074999999999998E-3</v>
      </c>
      <c r="I3737" s="24">
        <f t="shared" si="353"/>
        <v>0.15654432000000001</v>
      </c>
    </row>
    <row r="3738" spans="1:9" x14ac:dyDescent="0.25">
      <c r="A3738">
        <v>186.8</v>
      </c>
      <c r="B3738">
        <v>0.36699999999999999</v>
      </c>
      <c r="C3738">
        <v>0.13</v>
      </c>
      <c r="D3738">
        <f t="shared" si="348"/>
        <v>-3.0999999999999972E-2</v>
      </c>
      <c r="E3738">
        <f t="shared" si="349"/>
        <v>0.18400000000000005</v>
      </c>
      <c r="F3738" s="24">
        <f t="shared" si="350"/>
        <v>4.5616499999999956E-2</v>
      </c>
      <c r="G3738" s="24">
        <f t="shared" si="351"/>
        <v>0.11020128000000005</v>
      </c>
      <c r="H3738" s="24">
        <f t="shared" si="352"/>
        <v>1.2675000000000002E-3</v>
      </c>
      <c r="I3738" s="24">
        <f t="shared" si="353"/>
        <v>0.15708528000000002</v>
      </c>
    </row>
    <row r="3739" spans="1:9" x14ac:dyDescent="0.25">
      <c r="A3739">
        <v>186.85</v>
      </c>
      <c r="B3739">
        <v>0.372</v>
      </c>
      <c r="C3739">
        <v>0.05</v>
      </c>
      <c r="D3739">
        <f t="shared" si="348"/>
        <v>-3.5999999999999976E-2</v>
      </c>
      <c r="E3739">
        <f t="shared" si="349"/>
        <v>0.17900000000000005</v>
      </c>
      <c r="F3739" s="24">
        <f t="shared" si="350"/>
        <v>5.2973999999999966E-2</v>
      </c>
      <c r="G3739" s="24">
        <f t="shared" si="351"/>
        <v>0.10429345500000005</v>
      </c>
      <c r="H3739" s="24">
        <f t="shared" si="352"/>
        <v>1.8750000000000003E-4</v>
      </c>
      <c r="I3739" s="24">
        <f t="shared" si="353"/>
        <v>0.15745495500000001</v>
      </c>
    </row>
    <row r="3740" spans="1:9" x14ac:dyDescent="0.25">
      <c r="A3740">
        <v>186.9</v>
      </c>
      <c r="B3740">
        <v>0.372</v>
      </c>
      <c r="C3740">
        <v>-0.03</v>
      </c>
      <c r="D3740">
        <f t="shared" si="348"/>
        <v>-3.5999999999999976E-2</v>
      </c>
      <c r="E3740">
        <f t="shared" si="349"/>
        <v>0.17900000000000005</v>
      </c>
      <c r="F3740" s="24">
        <f t="shared" si="350"/>
        <v>5.2973999999999966E-2</v>
      </c>
      <c r="G3740" s="24">
        <f t="shared" si="351"/>
        <v>0.10429345500000005</v>
      </c>
      <c r="H3740" s="24">
        <f t="shared" si="352"/>
        <v>6.7500000000000001E-5</v>
      </c>
      <c r="I3740" s="24">
        <f t="shared" si="353"/>
        <v>0.157334955</v>
      </c>
    </row>
    <row r="3741" spans="1:9" x14ac:dyDescent="0.25">
      <c r="A3741">
        <v>186.95</v>
      </c>
      <c r="B3741">
        <v>0.36899999999999999</v>
      </c>
      <c r="C3741">
        <v>-0.11</v>
      </c>
      <c r="D3741">
        <f t="shared" si="348"/>
        <v>-3.2999999999999974E-2</v>
      </c>
      <c r="E3741">
        <f t="shared" si="349"/>
        <v>0.18200000000000005</v>
      </c>
      <c r="F3741" s="24">
        <f t="shared" si="350"/>
        <v>4.8559499999999964E-2</v>
      </c>
      <c r="G3741" s="24">
        <f t="shared" si="351"/>
        <v>0.10781862000000007</v>
      </c>
      <c r="H3741" s="24">
        <f t="shared" si="352"/>
        <v>9.0749999999999989E-4</v>
      </c>
      <c r="I3741" s="24">
        <f t="shared" si="353"/>
        <v>0.15728562000000004</v>
      </c>
    </row>
    <row r="3742" spans="1:9" x14ac:dyDescent="0.25">
      <c r="A3742">
        <v>187</v>
      </c>
      <c r="B3742">
        <v>0.36199999999999999</v>
      </c>
      <c r="C3742">
        <v>-0.17</v>
      </c>
      <c r="D3742">
        <f t="shared" si="348"/>
        <v>-2.5999999999999968E-2</v>
      </c>
      <c r="E3742">
        <f t="shared" si="349"/>
        <v>0.18900000000000006</v>
      </c>
      <c r="F3742" s="24">
        <f t="shared" si="350"/>
        <v>3.8258999999999953E-2</v>
      </c>
      <c r="G3742" s="24">
        <f t="shared" si="351"/>
        <v>0.11627185500000008</v>
      </c>
      <c r="H3742" s="24">
        <f t="shared" si="352"/>
        <v>2.1675000000000002E-3</v>
      </c>
      <c r="I3742" s="24">
        <f t="shared" si="353"/>
        <v>0.15669835500000001</v>
      </c>
    </row>
    <row r="3743" spans="1:9" x14ac:dyDescent="0.25">
      <c r="A3743">
        <v>187.05</v>
      </c>
      <c r="B3743">
        <v>0.35199999999999998</v>
      </c>
      <c r="C3743">
        <v>-0.21</v>
      </c>
      <c r="D3743">
        <f t="shared" si="348"/>
        <v>-1.5999999999999959E-2</v>
      </c>
      <c r="E3743">
        <f t="shared" si="349"/>
        <v>0.19900000000000007</v>
      </c>
      <c r="F3743" s="24">
        <f t="shared" si="350"/>
        <v>2.354399999999994E-2</v>
      </c>
      <c r="G3743" s="24">
        <f t="shared" si="351"/>
        <v>0.12890125500000008</v>
      </c>
      <c r="H3743" s="24">
        <f t="shared" si="352"/>
        <v>3.3074999999999992E-3</v>
      </c>
      <c r="I3743" s="24">
        <f t="shared" si="353"/>
        <v>0.15575275499999999</v>
      </c>
    </row>
    <row r="3744" spans="1:9" x14ac:dyDescent="0.25">
      <c r="A3744">
        <v>187.1</v>
      </c>
      <c r="B3744">
        <v>0.34</v>
      </c>
      <c r="C3744">
        <v>-0.24</v>
      </c>
      <c r="D3744">
        <f t="shared" si="348"/>
        <v>-4.0000000000000036E-3</v>
      </c>
      <c r="E3744">
        <f t="shared" si="349"/>
        <v>0.21100000000000002</v>
      </c>
      <c r="F3744" s="24">
        <f t="shared" si="350"/>
        <v>5.8860000000000049E-3</v>
      </c>
      <c r="G3744" s="24">
        <f t="shared" si="351"/>
        <v>0.14491585500000004</v>
      </c>
      <c r="H3744" s="24">
        <f t="shared" si="352"/>
        <v>4.3200000000000001E-3</v>
      </c>
      <c r="I3744" s="24">
        <f t="shared" si="353"/>
        <v>0.15512185500000003</v>
      </c>
    </row>
    <row r="3745" spans="1:9" x14ac:dyDescent="0.25">
      <c r="A3745">
        <v>187.15</v>
      </c>
      <c r="B3745">
        <v>0.32800000000000001</v>
      </c>
      <c r="C3745">
        <v>-0.24</v>
      </c>
      <c r="D3745">
        <f t="shared" si="348"/>
        <v>8.0000000000000071E-3</v>
      </c>
      <c r="E3745">
        <f t="shared" si="349"/>
        <v>0.22300000000000003</v>
      </c>
      <c r="F3745" s="24">
        <f t="shared" si="350"/>
        <v>-1.177200000000001E-2</v>
      </c>
      <c r="G3745" s="24">
        <f t="shared" si="351"/>
        <v>0.16186789500000004</v>
      </c>
      <c r="H3745" s="24">
        <f t="shared" si="352"/>
        <v>4.3200000000000001E-3</v>
      </c>
      <c r="I3745" s="24">
        <f t="shared" si="353"/>
        <v>0.15441589500000003</v>
      </c>
    </row>
    <row r="3746" spans="1:9" x14ac:dyDescent="0.25">
      <c r="A3746">
        <v>187.2</v>
      </c>
      <c r="B3746">
        <v>0.317</v>
      </c>
      <c r="C3746">
        <v>-0.21</v>
      </c>
      <c r="D3746">
        <f t="shared" si="348"/>
        <v>1.9000000000000017E-2</v>
      </c>
      <c r="E3746">
        <f t="shared" si="349"/>
        <v>0.23400000000000004</v>
      </c>
      <c r="F3746" s="24">
        <f t="shared" si="350"/>
        <v>-2.7958500000000025E-2</v>
      </c>
      <c r="G3746" s="24">
        <f t="shared" si="351"/>
        <v>0.17823078000000006</v>
      </c>
      <c r="H3746" s="24">
        <f t="shared" si="352"/>
        <v>3.3074999999999992E-3</v>
      </c>
      <c r="I3746" s="24">
        <f t="shared" si="353"/>
        <v>0.15357978000000003</v>
      </c>
    </row>
    <row r="3747" spans="1:9" x14ac:dyDescent="0.25">
      <c r="A3747">
        <v>187.25</v>
      </c>
      <c r="B3747">
        <v>0.307</v>
      </c>
      <c r="C3747">
        <v>-0.16</v>
      </c>
      <c r="D3747">
        <f t="shared" si="348"/>
        <v>2.9000000000000026E-2</v>
      </c>
      <c r="E3747">
        <f t="shared" si="349"/>
        <v>0.24400000000000005</v>
      </c>
      <c r="F3747" s="24">
        <f t="shared" si="350"/>
        <v>-4.2673500000000045E-2</v>
      </c>
      <c r="G3747" s="24">
        <f t="shared" si="351"/>
        <v>0.19378968000000008</v>
      </c>
      <c r="H3747" s="24">
        <f t="shared" si="352"/>
        <v>1.92E-3</v>
      </c>
      <c r="I3747" s="24">
        <f t="shared" si="353"/>
        <v>0.15303618000000005</v>
      </c>
    </row>
    <row r="3748" spans="1:9" x14ac:dyDescent="0.25">
      <c r="A3748">
        <v>187.3</v>
      </c>
      <c r="B3748">
        <v>0.3</v>
      </c>
      <c r="C3748">
        <v>-0.09</v>
      </c>
      <c r="D3748">
        <f t="shared" si="348"/>
        <v>3.6000000000000032E-2</v>
      </c>
      <c r="E3748">
        <f t="shared" si="349"/>
        <v>0.25100000000000006</v>
      </c>
      <c r="F3748" s="24">
        <f t="shared" si="350"/>
        <v>-5.2974000000000049E-2</v>
      </c>
      <c r="G3748" s="24">
        <f t="shared" si="351"/>
        <v>0.20506825500000009</v>
      </c>
      <c r="H3748" s="24">
        <f t="shared" si="352"/>
        <v>6.0749999999999997E-4</v>
      </c>
      <c r="I3748" s="24">
        <f t="shared" si="353"/>
        <v>0.15270175500000005</v>
      </c>
    </row>
    <row r="3749" spans="1:9" x14ac:dyDescent="0.25">
      <c r="A3749">
        <v>187.35</v>
      </c>
      <c r="B3749">
        <v>0.29799999999999999</v>
      </c>
      <c r="C3749">
        <v>-0.02</v>
      </c>
      <c r="D3749">
        <f t="shared" si="348"/>
        <v>3.8000000000000034E-2</v>
      </c>
      <c r="E3749">
        <f t="shared" si="349"/>
        <v>0.25300000000000006</v>
      </c>
      <c r="F3749" s="24">
        <f t="shared" si="350"/>
        <v>-5.591700000000005E-2</v>
      </c>
      <c r="G3749" s="24">
        <f t="shared" si="351"/>
        <v>0.20834929500000007</v>
      </c>
      <c r="H3749" s="24">
        <f t="shared" si="352"/>
        <v>3.0000000000000001E-5</v>
      </c>
      <c r="I3749" s="24">
        <f t="shared" si="353"/>
        <v>0.15246229500000003</v>
      </c>
    </row>
    <row r="3750" spans="1:9" x14ac:dyDescent="0.25">
      <c r="A3750">
        <v>187.4</v>
      </c>
      <c r="B3750">
        <v>0.29799999999999999</v>
      </c>
      <c r="C3750">
        <v>0.05</v>
      </c>
      <c r="D3750">
        <f t="shared" si="348"/>
        <v>3.8000000000000034E-2</v>
      </c>
      <c r="E3750">
        <f t="shared" si="349"/>
        <v>0.25300000000000006</v>
      </c>
      <c r="F3750" s="24">
        <f t="shared" si="350"/>
        <v>-5.591700000000005E-2</v>
      </c>
      <c r="G3750" s="24">
        <f t="shared" si="351"/>
        <v>0.20834929500000007</v>
      </c>
      <c r="H3750" s="24">
        <f t="shared" si="352"/>
        <v>1.8750000000000003E-4</v>
      </c>
      <c r="I3750" s="24">
        <f t="shared" si="353"/>
        <v>0.15261979500000003</v>
      </c>
    </row>
    <row r="3751" spans="1:9" x14ac:dyDescent="0.25">
      <c r="A3751">
        <v>187.45</v>
      </c>
      <c r="B3751">
        <v>0.30299999999999999</v>
      </c>
      <c r="C3751">
        <v>0.13</v>
      </c>
      <c r="D3751">
        <f t="shared" si="348"/>
        <v>3.3000000000000029E-2</v>
      </c>
      <c r="E3751">
        <f t="shared" si="349"/>
        <v>0.24800000000000005</v>
      </c>
      <c r="F3751" s="24">
        <f t="shared" si="350"/>
        <v>-4.855950000000004E-2</v>
      </c>
      <c r="G3751" s="24">
        <f t="shared" si="351"/>
        <v>0.20019552000000007</v>
      </c>
      <c r="H3751" s="24">
        <f t="shared" si="352"/>
        <v>1.2675000000000002E-3</v>
      </c>
      <c r="I3751" s="24">
        <f t="shared" si="353"/>
        <v>0.15290352000000004</v>
      </c>
    </row>
    <row r="3752" spans="1:9" x14ac:dyDescent="0.25">
      <c r="A3752">
        <v>187.5</v>
      </c>
      <c r="B3752">
        <v>0.311</v>
      </c>
      <c r="C3752">
        <v>0.19</v>
      </c>
      <c r="D3752">
        <f t="shared" si="348"/>
        <v>2.5000000000000022E-2</v>
      </c>
      <c r="E3752">
        <f t="shared" si="349"/>
        <v>0.24000000000000005</v>
      </c>
      <c r="F3752" s="24">
        <f t="shared" si="350"/>
        <v>-3.6787500000000035E-2</v>
      </c>
      <c r="G3752" s="24">
        <f t="shared" si="351"/>
        <v>0.18748800000000004</v>
      </c>
      <c r="H3752" s="24">
        <f t="shared" si="352"/>
        <v>2.7074999999999998E-3</v>
      </c>
      <c r="I3752" s="24">
        <f t="shared" si="353"/>
        <v>0.15340800000000002</v>
      </c>
    </row>
    <row r="3753" spans="1:9" x14ac:dyDescent="0.25">
      <c r="A3753">
        <v>187.55</v>
      </c>
      <c r="B3753">
        <v>0.32200000000000001</v>
      </c>
      <c r="C3753">
        <v>0.23</v>
      </c>
      <c r="D3753">
        <f t="shared" si="348"/>
        <v>1.4000000000000012E-2</v>
      </c>
      <c r="E3753">
        <f t="shared" si="349"/>
        <v>0.22900000000000004</v>
      </c>
      <c r="F3753" s="24">
        <f t="shared" si="350"/>
        <v>-2.0601000000000015E-2</v>
      </c>
      <c r="G3753" s="24">
        <f t="shared" si="351"/>
        <v>0.17069545500000005</v>
      </c>
      <c r="H3753" s="24">
        <f t="shared" si="352"/>
        <v>3.9674999999999997E-3</v>
      </c>
      <c r="I3753" s="24">
        <f t="shared" si="353"/>
        <v>0.15406195500000006</v>
      </c>
    </row>
    <row r="3754" spans="1:9" x14ac:dyDescent="0.25">
      <c r="A3754">
        <v>187.6</v>
      </c>
      <c r="B3754">
        <v>0.33400000000000002</v>
      </c>
      <c r="C3754">
        <v>0.24</v>
      </c>
      <c r="D3754">
        <f t="shared" si="348"/>
        <v>2.0000000000000018E-3</v>
      </c>
      <c r="E3754">
        <f t="shared" si="349"/>
        <v>0.21700000000000003</v>
      </c>
      <c r="F3754" s="24">
        <f t="shared" si="350"/>
        <v>-2.9430000000000025E-3</v>
      </c>
      <c r="G3754" s="24">
        <f t="shared" si="351"/>
        <v>0.15327469500000004</v>
      </c>
      <c r="H3754" s="24">
        <f t="shared" si="352"/>
        <v>4.3200000000000001E-3</v>
      </c>
      <c r="I3754" s="24">
        <f t="shared" si="353"/>
        <v>0.15465169500000003</v>
      </c>
    </row>
    <row r="3755" spans="1:9" x14ac:dyDescent="0.25">
      <c r="A3755">
        <v>187.65</v>
      </c>
      <c r="B3755">
        <v>0.34599999999999997</v>
      </c>
      <c r="C3755">
        <v>0.23</v>
      </c>
      <c r="D3755">
        <f t="shared" si="348"/>
        <v>-9.9999999999999534E-3</v>
      </c>
      <c r="E3755">
        <f t="shared" si="349"/>
        <v>0.20500000000000007</v>
      </c>
      <c r="F3755" s="24">
        <f t="shared" si="350"/>
        <v>1.4714999999999931E-2</v>
      </c>
      <c r="G3755" s="24">
        <f t="shared" si="351"/>
        <v>0.13679137500000008</v>
      </c>
      <c r="H3755" s="24">
        <f t="shared" si="352"/>
        <v>3.9674999999999997E-3</v>
      </c>
      <c r="I3755" s="24">
        <f t="shared" si="353"/>
        <v>0.15547387500000001</v>
      </c>
    </row>
    <row r="3756" spans="1:9" x14ac:dyDescent="0.25">
      <c r="A3756">
        <v>187.7</v>
      </c>
      <c r="B3756">
        <v>0.35699999999999998</v>
      </c>
      <c r="C3756">
        <v>0.19</v>
      </c>
      <c r="D3756">
        <f t="shared" si="348"/>
        <v>-2.0999999999999963E-2</v>
      </c>
      <c r="E3756">
        <f t="shared" si="349"/>
        <v>0.19400000000000006</v>
      </c>
      <c r="F3756" s="24">
        <f t="shared" si="350"/>
        <v>3.0901499999999946E-2</v>
      </c>
      <c r="G3756" s="24">
        <f t="shared" si="351"/>
        <v>0.12250518000000007</v>
      </c>
      <c r="H3756" s="24">
        <f t="shared" si="352"/>
        <v>2.7074999999999998E-3</v>
      </c>
      <c r="I3756" s="24">
        <f t="shared" si="353"/>
        <v>0.15611418000000002</v>
      </c>
    </row>
    <row r="3757" spans="1:9" x14ac:dyDescent="0.25">
      <c r="A3757">
        <v>187.75</v>
      </c>
      <c r="B3757">
        <v>0.36599999999999999</v>
      </c>
      <c r="C3757">
        <v>0.13</v>
      </c>
      <c r="D3757">
        <f t="shared" si="348"/>
        <v>-2.9999999999999971E-2</v>
      </c>
      <c r="E3757">
        <f t="shared" si="349"/>
        <v>0.18500000000000005</v>
      </c>
      <c r="F3757" s="24">
        <f t="shared" si="350"/>
        <v>4.4144999999999955E-2</v>
      </c>
      <c r="G3757" s="24">
        <f t="shared" si="351"/>
        <v>0.11140237500000005</v>
      </c>
      <c r="H3757" s="24">
        <f t="shared" si="352"/>
        <v>1.2675000000000002E-3</v>
      </c>
      <c r="I3757" s="24">
        <f t="shared" si="353"/>
        <v>0.15681487500000002</v>
      </c>
    </row>
    <row r="3758" spans="1:9" x14ac:dyDescent="0.25">
      <c r="A3758">
        <v>187.8</v>
      </c>
      <c r="B3758">
        <v>0.371</v>
      </c>
      <c r="C3758">
        <v>7.0000000000000007E-2</v>
      </c>
      <c r="D3758">
        <f t="shared" si="348"/>
        <v>-3.4999999999999976E-2</v>
      </c>
      <c r="E3758">
        <f t="shared" si="349"/>
        <v>0.18000000000000005</v>
      </c>
      <c r="F3758" s="24">
        <f t="shared" si="350"/>
        <v>5.1502499999999965E-2</v>
      </c>
      <c r="G3758" s="24">
        <f t="shared" si="351"/>
        <v>0.10546200000000006</v>
      </c>
      <c r="H3758" s="24">
        <f t="shared" si="352"/>
        <v>3.6750000000000004E-4</v>
      </c>
      <c r="I3758" s="24">
        <f t="shared" si="353"/>
        <v>0.157332</v>
      </c>
    </row>
    <row r="3759" spans="1:9" x14ac:dyDescent="0.25">
      <c r="A3759">
        <v>187.85</v>
      </c>
      <c r="B3759">
        <v>0.372</v>
      </c>
      <c r="C3759">
        <v>-0.01</v>
      </c>
      <c r="D3759">
        <f t="shared" si="348"/>
        <v>-3.5999999999999976E-2</v>
      </c>
      <c r="E3759">
        <f t="shared" si="349"/>
        <v>0.17900000000000005</v>
      </c>
      <c r="F3759" s="24">
        <f t="shared" si="350"/>
        <v>5.2973999999999966E-2</v>
      </c>
      <c r="G3759" s="24">
        <f t="shared" si="351"/>
        <v>0.10429345500000005</v>
      </c>
      <c r="H3759" s="24">
        <f t="shared" si="352"/>
        <v>7.5000000000000002E-6</v>
      </c>
      <c r="I3759" s="24">
        <f t="shared" si="353"/>
        <v>0.15727495499999999</v>
      </c>
    </row>
    <row r="3760" spans="1:9" x14ac:dyDescent="0.25">
      <c r="A3760">
        <v>187.9</v>
      </c>
      <c r="B3760">
        <v>0.37</v>
      </c>
      <c r="C3760">
        <v>-0.09</v>
      </c>
      <c r="D3760">
        <f t="shared" si="348"/>
        <v>-3.3999999999999975E-2</v>
      </c>
      <c r="E3760">
        <f t="shared" si="349"/>
        <v>0.18100000000000005</v>
      </c>
      <c r="F3760" s="24">
        <f t="shared" si="350"/>
        <v>5.0030999999999964E-2</v>
      </c>
      <c r="G3760" s="24">
        <f t="shared" si="351"/>
        <v>0.10663705500000006</v>
      </c>
      <c r="H3760" s="24">
        <f t="shared" si="352"/>
        <v>6.0749999999999997E-4</v>
      </c>
      <c r="I3760" s="24">
        <f t="shared" si="353"/>
        <v>0.15727555500000004</v>
      </c>
    </row>
    <row r="3761" spans="1:9" x14ac:dyDescent="0.25">
      <c r="A3761">
        <v>187.95</v>
      </c>
      <c r="B3761">
        <v>0.36399999999999999</v>
      </c>
      <c r="C3761">
        <v>-0.16</v>
      </c>
      <c r="D3761">
        <f t="shared" si="348"/>
        <v>-2.7999999999999969E-2</v>
      </c>
      <c r="E3761">
        <f t="shared" si="349"/>
        <v>0.18700000000000006</v>
      </c>
      <c r="F3761" s="24">
        <f t="shared" si="350"/>
        <v>4.1201999999999954E-2</v>
      </c>
      <c r="G3761" s="24">
        <f t="shared" si="351"/>
        <v>0.11382409500000007</v>
      </c>
      <c r="H3761" s="24">
        <f t="shared" si="352"/>
        <v>1.92E-3</v>
      </c>
      <c r="I3761" s="24">
        <f t="shared" si="353"/>
        <v>0.15694609500000004</v>
      </c>
    </row>
    <row r="3762" spans="1:9" x14ac:dyDescent="0.25">
      <c r="A3762">
        <v>188</v>
      </c>
      <c r="B3762">
        <v>0.35399999999999998</v>
      </c>
      <c r="C3762">
        <v>-0.21</v>
      </c>
      <c r="D3762">
        <f t="shared" si="348"/>
        <v>-1.799999999999996E-2</v>
      </c>
      <c r="E3762">
        <f t="shared" si="349"/>
        <v>0.19700000000000006</v>
      </c>
      <c r="F3762" s="24">
        <f t="shared" si="350"/>
        <v>2.6486999999999945E-2</v>
      </c>
      <c r="G3762" s="24">
        <f t="shared" si="351"/>
        <v>0.12632329500000009</v>
      </c>
      <c r="H3762" s="24">
        <f t="shared" si="352"/>
        <v>3.3074999999999992E-3</v>
      </c>
      <c r="I3762" s="24">
        <f t="shared" si="353"/>
        <v>0.15611779500000003</v>
      </c>
    </row>
    <row r="3763" spans="1:9" x14ac:dyDescent="0.25">
      <c r="A3763">
        <v>188.05</v>
      </c>
      <c r="B3763">
        <v>0.34300000000000003</v>
      </c>
      <c r="C3763">
        <v>-0.24</v>
      </c>
      <c r="D3763">
        <f t="shared" si="348"/>
        <v>-7.0000000000000062E-3</v>
      </c>
      <c r="E3763">
        <f t="shared" si="349"/>
        <v>0.20800000000000002</v>
      </c>
      <c r="F3763" s="24">
        <f t="shared" si="350"/>
        <v>1.0300500000000008E-2</v>
      </c>
      <c r="G3763" s="24">
        <f t="shared" si="351"/>
        <v>0.14082432000000003</v>
      </c>
      <c r="H3763" s="24">
        <f t="shared" si="352"/>
        <v>4.3200000000000001E-3</v>
      </c>
      <c r="I3763" s="24">
        <f t="shared" si="353"/>
        <v>0.15544482000000004</v>
      </c>
    </row>
    <row r="3764" spans="1:9" x14ac:dyDescent="0.25">
      <c r="A3764">
        <v>188.1</v>
      </c>
      <c r="B3764">
        <v>0.33100000000000002</v>
      </c>
      <c r="C3764">
        <v>-0.24</v>
      </c>
      <c r="D3764">
        <f t="shared" si="348"/>
        <v>5.0000000000000044E-3</v>
      </c>
      <c r="E3764">
        <f t="shared" si="349"/>
        <v>0.22000000000000003</v>
      </c>
      <c r="F3764" s="24">
        <f t="shared" si="350"/>
        <v>-7.3575000000000073E-3</v>
      </c>
      <c r="G3764" s="24">
        <f t="shared" si="351"/>
        <v>0.15754200000000004</v>
      </c>
      <c r="H3764" s="24">
        <f t="shared" si="352"/>
        <v>4.3200000000000001E-3</v>
      </c>
      <c r="I3764" s="24">
        <f t="shared" si="353"/>
        <v>0.15450450000000002</v>
      </c>
    </row>
    <row r="3765" spans="1:9" x14ac:dyDescent="0.25">
      <c r="A3765">
        <v>188.15</v>
      </c>
      <c r="B3765">
        <v>0.31900000000000001</v>
      </c>
      <c r="C3765">
        <v>-0.22</v>
      </c>
      <c r="D3765">
        <f t="shared" si="348"/>
        <v>1.7000000000000015E-2</v>
      </c>
      <c r="E3765">
        <f t="shared" si="349"/>
        <v>0.23200000000000004</v>
      </c>
      <c r="F3765" s="24">
        <f t="shared" si="350"/>
        <v>-2.5015500000000024E-2</v>
      </c>
      <c r="G3765" s="24">
        <f t="shared" si="351"/>
        <v>0.17519712000000004</v>
      </c>
      <c r="H3765" s="24">
        <f t="shared" si="352"/>
        <v>3.6299999999999995E-3</v>
      </c>
      <c r="I3765" s="24">
        <f t="shared" si="353"/>
        <v>0.15381162000000001</v>
      </c>
    </row>
    <row r="3766" spans="1:9" x14ac:dyDescent="0.25">
      <c r="A3766">
        <v>188.2</v>
      </c>
      <c r="B3766">
        <v>0.309</v>
      </c>
      <c r="C3766">
        <v>-0.17</v>
      </c>
      <c r="D3766">
        <f t="shared" si="348"/>
        <v>2.7000000000000024E-2</v>
      </c>
      <c r="E3766">
        <f t="shared" si="349"/>
        <v>0.24200000000000005</v>
      </c>
      <c r="F3766" s="24">
        <f t="shared" si="350"/>
        <v>-3.9730500000000037E-2</v>
      </c>
      <c r="G3766" s="24">
        <f t="shared" si="351"/>
        <v>0.19062582000000008</v>
      </c>
      <c r="H3766" s="24">
        <f t="shared" si="352"/>
        <v>2.1675000000000002E-3</v>
      </c>
      <c r="I3766" s="24">
        <f t="shared" si="353"/>
        <v>0.15306282000000004</v>
      </c>
    </row>
    <row r="3767" spans="1:9" x14ac:dyDescent="0.25">
      <c r="A3767">
        <v>188.25</v>
      </c>
      <c r="B3767">
        <v>0.30099999999999999</v>
      </c>
      <c r="C3767">
        <v>-0.11</v>
      </c>
      <c r="D3767">
        <f t="shared" si="348"/>
        <v>3.5000000000000031E-2</v>
      </c>
      <c r="E3767">
        <f t="shared" si="349"/>
        <v>0.25000000000000006</v>
      </c>
      <c r="F3767" s="24">
        <f t="shared" si="350"/>
        <v>-5.1502500000000048E-2</v>
      </c>
      <c r="G3767" s="24">
        <f t="shared" si="351"/>
        <v>0.20343750000000008</v>
      </c>
      <c r="H3767" s="24">
        <f t="shared" si="352"/>
        <v>9.0749999999999989E-4</v>
      </c>
      <c r="I3767" s="24">
        <f t="shared" si="353"/>
        <v>0.15284250000000005</v>
      </c>
    </row>
    <row r="3768" spans="1:9" x14ac:dyDescent="0.25">
      <c r="A3768">
        <v>188.3</v>
      </c>
      <c r="B3768">
        <v>0.29799999999999999</v>
      </c>
      <c r="C3768">
        <v>-0.03</v>
      </c>
      <c r="D3768">
        <f t="shared" si="348"/>
        <v>3.8000000000000034E-2</v>
      </c>
      <c r="E3768">
        <f t="shared" si="349"/>
        <v>0.25300000000000006</v>
      </c>
      <c r="F3768" s="24">
        <f t="shared" si="350"/>
        <v>-5.591700000000005E-2</v>
      </c>
      <c r="G3768" s="24">
        <f t="shared" si="351"/>
        <v>0.20834929500000007</v>
      </c>
      <c r="H3768" s="24">
        <f t="shared" si="352"/>
        <v>6.7500000000000001E-5</v>
      </c>
      <c r="I3768" s="24">
        <f t="shared" si="353"/>
        <v>0.15249979500000002</v>
      </c>
    </row>
    <row r="3769" spans="1:9" x14ac:dyDescent="0.25">
      <c r="A3769">
        <v>188.35</v>
      </c>
      <c r="B3769">
        <v>0.29799999999999999</v>
      </c>
      <c r="C3769">
        <v>0.04</v>
      </c>
      <c r="D3769">
        <f t="shared" si="348"/>
        <v>3.8000000000000034E-2</v>
      </c>
      <c r="E3769">
        <f t="shared" si="349"/>
        <v>0.25300000000000006</v>
      </c>
      <c r="F3769" s="24">
        <f t="shared" si="350"/>
        <v>-5.591700000000005E-2</v>
      </c>
      <c r="G3769" s="24">
        <f t="shared" si="351"/>
        <v>0.20834929500000007</v>
      </c>
      <c r="H3769" s="24">
        <f t="shared" si="352"/>
        <v>1.2E-4</v>
      </c>
      <c r="I3769" s="24">
        <f t="shared" si="353"/>
        <v>0.15255229500000003</v>
      </c>
    </row>
    <row r="3770" spans="1:9" x14ac:dyDescent="0.25">
      <c r="A3770">
        <v>188.4</v>
      </c>
      <c r="B3770">
        <v>0.30199999999999999</v>
      </c>
      <c r="C3770">
        <v>0.12</v>
      </c>
      <c r="D3770">
        <f t="shared" si="348"/>
        <v>3.400000000000003E-2</v>
      </c>
      <c r="E3770">
        <f t="shared" si="349"/>
        <v>0.24900000000000005</v>
      </c>
      <c r="F3770" s="24">
        <f t="shared" si="350"/>
        <v>-5.0031000000000048E-2</v>
      </c>
      <c r="G3770" s="24">
        <f t="shared" si="351"/>
        <v>0.20181325500000008</v>
      </c>
      <c r="H3770" s="24">
        <f t="shared" si="352"/>
        <v>1.08E-3</v>
      </c>
      <c r="I3770" s="24">
        <f t="shared" si="353"/>
        <v>0.15286225500000003</v>
      </c>
    </row>
    <row r="3771" spans="1:9" x14ac:dyDescent="0.25">
      <c r="A3771">
        <v>188.45</v>
      </c>
      <c r="B3771">
        <v>0.31</v>
      </c>
      <c r="C3771">
        <v>0.18</v>
      </c>
      <c r="D3771">
        <f t="shared" si="348"/>
        <v>2.6000000000000023E-2</v>
      </c>
      <c r="E3771">
        <f t="shared" si="349"/>
        <v>0.24100000000000005</v>
      </c>
      <c r="F3771" s="24">
        <f t="shared" si="350"/>
        <v>-3.8259000000000036E-2</v>
      </c>
      <c r="G3771" s="24">
        <f t="shared" si="351"/>
        <v>0.18905365500000007</v>
      </c>
      <c r="H3771" s="24">
        <f t="shared" si="352"/>
        <v>2.4299999999999999E-3</v>
      </c>
      <c r="I3771" s="24">
        <f t="shared" si="353"/>
        <v>0.15322465500000002</v>
      </c>
    </row>
    <row r="3772" spans="1:9" x14ac:dyDescent="0.25">
      <c r="A3772">
        <v>188.5</v>
      </c>
      <c r="B3772">
        <v>0.32</v>
      </c>
      <c r="C3772">
        <v>0.22</v>
      </c>
      <c r="D3772">
        <f t="shared" si="348"/>
        <v>1.6000000000000014E-2</v>
      </c>
      <c r="E3772">
        <f t="shared" si="349"/>
        <v>0.23100000000000004</v>
      </c>
      <c r="F3772" s="24">
        <f t="shared" si="350"/>
        <v>-2.354400000000002E-2</v>
      </c>
      <c r="G3772" s="24">
        <f t="shared" si="351"/>
        <v>0.17369005500000007</v>
      </c>
      <c r="H3772" s="24">
        <f t="shared" si="352"/>
        <v>3.6299999999999995E-3</v>
      </c>
      <c r="I3772" s="24">
        <f t="shared" si="353"/>
        <v>0.15377605500000005</v>
      </c>
    </row>
    <row r="3773" spans="1:9" x14ac:dyDescent="0.25">
      <c r="A3773">
        <v>188.55</v>
      </c>
      <c r="B3773">
        <v>0.33200000000000002</v>
      </c>
      <c r="C3773">
        <v>0.24</v>
      </c>
      <c r="D3773">
        <f t="shared" si="348"/>
        <v>4.0000000000000036E-3</v>
      </c>
      <c r="E3773">
        <f t="shared" si="349"/>
        <v>0.21900000000000003</v>
      </c>
      <c r="F3773" s="24">
        <f t="shared" si="350"/>
        <v>-5.8860000000000049E-3</v>
      </c>
      <c r="G3773" s="24">
        <f t="shared" si="351"/>
        <v>0.15611305500000003</v>
      </c>
      <c r="H3773" s="24">
        <f t="shared" si="352"/>
        <v>4.3200000000000001E-3</v>
      </c>
      <c r="I3773" s="24">
        <f t="shared" si="353"/>
        <v>0.15454705500000002</v>
      </c>
    </row>
    <row r="3774" spans="1:9" x14ac:dyDescent="0.25">
      <c r="A3774">
        <v>188.6</v>
      </c>
      <c r="B3774">
        <v>0.34399999999999997</v>
      </c>
      <c r="C3774">
        <v>0.23</v>
      </c>
      <c r="D3774">
        <f t="shared" si="348"/>
        <v>-7.9999999999999516E-3</v>
      </c>
      <c r="E3774">
        <f t="shared" si="349"/>
        <v>0.20700000000000007</v>
      </c>
      <c r="F3774" s="24">
        <f t="shared" si="350"/>
        <v>1.177199999999993E-2</v>
      </c>
      <c r="G3774" s="24">
        <f t="shared" si="351"/>
        <v>0.13947349500000011</v>
      </c>
      <c r="H3774" s="24">
        <f t="shared" si="352"/>
        <v>3.9674999999999997E-3</v>
      </c>
      <c r="I3774" s="24">
        <f t="shared" si="353"/>
        <v>0.15521299500000005</v>
      </c>
    </row>
    <row r="3775" spans="1:9" x14ac:dyDescent="0.25">
      <c r="A3775">
        <v>188.65</v>
      </c>
      <c r="B3775">
        <v>0.35499999999999998</v>
      </c>
      <c r="C3775">
        <v>0.2</v>
      </c>
      <c r="D3775">
        <f t="shared" si="348"/>
        <v>-1.8999999999999961E-2</v>
      </c>
      <c r="E3775">
        <f t="shared" si="349"/>
        <v>0.19600000000000006</v>
      </c>
      <c r="F3775" s="24">
        <f t="shared" si="350"/>
        <v>2.7958499999999942E-2</v>
      </c>
      <c r="G3775" s="24">
        <f t="shared" si="351"/>
        <v>0.12504408000000009</v>
      </c>
      <c r="H3775" s="24">
        <f t="shared" si="352"/>
        <v>3.0000000000000005E-3</v>
      </c>
      <c r="I3775" s="24">
        <f t="shared" si="353"/>
        <v>0.15600258000000003</v>
      </c>
    </row>
    <row r="3776" spans="1:9" x14ac:dyDescent="0.25">
      <c r="A3776">
        <v>188.7</v>
      </c>
      <c r="B3776">
        <v>0.36399999999999999</v>
      </c>
      <c r="C3776">
        <v>0.15</v>
      </c>
      <c r="D3776">
        <f t="shared" si="348"/>
        <v>-2.7999999999999969E-2</v>
      </c>
      <c r="E3776">
        <f t="shared" si="349"/>
        <v>0.18700000000000006</v>
      </c>
      <c r="F3776" s="24">
        <f t="shared" si="350"/>
        <v>4.1201999999999954E-2</v>
      </c>
      <c r="G3776" s="24">
        <f t="shared" si="351"/>
        <v>0.11382409500000007</v>
      </c>
      <c r="H3776" s="24">
        <f t="shared" si="352"/>
        <v>1.6875E-3</v>
      </c>
      <c r="I3776" s="24">
        <f t="shared" si="353"/>
        <v>0.15671359500000004</v>
      </c>
    </row>
    <row r="3777" spans="1:9" x14ac:dyDescent="0.25">
      <c r="A3777">
        <v>188.75</v>
      </c>
      <c r="B3777">
        <v>0.37</v>
      </c>
      <c r="C3777">
        <v>0.08</v>
      </c>
      <c r="D3777">
        <f t="shared" si="348"/>
        <v>-3.3999999999999975E-2</v>
      </c>
      <c r="E3777">
        <f t="shared" si="349"/>
        <v>0.18100000000000005</v>
      </c>
      <c r="F3777" s="24">
        <f t="shared" si="350"/>
        <v>5.0030999999999964E-2</v>
      </c>
      <c r="G3777" s="24">
        <f t="shared" si="351"/>
        <v>0.10663705500000006</v>
      </c>
      <c r="H3777" s="24">
        <f t="shared" si="352"/>
        <v>4.8000000000000001E-4</v>
      </c>
      <c r="I3777" s="24">
        <f t="shared" si="353"/>
        <v>0.15714805500000004</v>
      </c>
    </row>
    <row r="3778" spans="1:9" x14ac:dyDescent="0.25">
      <c r="A3778">
        <v>188.8</v>
      </c>
      <c r="B3778">
        <v>0.372</v>
      </c>
      <c r="C3778">
        <v>0.01</v>
      </c>
      <c r="D3778">
        <f t="shared" si="348"/>
        <v>-3.5999999999999976E-2</v>
      </c>
      <c r="E3778">
        <f t="shared" si="349"/>
        <v>0.17900000000000005</v>
      </c>
      <c r="F3778" s="24">
        <f t="shared" si="350"/>
        <v>5.2973999999999966E-2</v>
      </c>
      <c r="G3778" s="24">
        <f t="shared" si="351"/>
        <v>0.10429345500000005</v>
      </c>
      <c r="H3778" s="24">
        <f t="shared" si="352"/>
        <v>7.5000000000000002E-6</v>
      </c>
      <c r="I3778" s="24">
        <f t="shared" si="353"/>
        <v>0.15727495499999999</v>
      </c>
    </row>
    <row r="3779" spans="1:9" x14ac:dyDescent="0.25">
      <c r="A3779">
        <v>188.85</v>
      </c>
      <c r="B3779">
        <v>0.371</v>
      </c>
      <c r="C3779">
        <v>-7.0000000000000007E-2</v>
      </c>
      <c r="D3779">
        <f t="shared" ref="D3779:D3842" si="354">springEq - B3779</f>
        <v>-3.4999999999999976E-2</v>
      </c>
      <c r="E3779">
        <f t="shared" ref="E3779:E3842" si="355">springNs - B3779</f>
        <v>0.18000000000000005</v>
      </c>
      <c r="F3779" s="24">
        <f t="shared" ref="F3779:F3842" si="356">D3779*massPrev*gravity</f>
        <v>5.1502499999999965E-2</v>
      </c>
      <c r="G3779" s="24">
        <f t="shared" ref="G3779:G3842" si="357">POWER(E3779,2)*0.5*springConst</f>
        <v>0.10546200000000006</v>
      </c>
      <c r="H3779" s="24">
        <f t="shared" ref="H3779:H3842" si="358">POWER(C3779,2)*0.5*massPrev</f>
        <v>3.6750000000000004E-4</v>
      </c>
      <c r="I3779" s="24">
        <f t="shared" si="353"/>
        <v>0.157332</v>
      </c>
    </row>
    <row r="3780" spans="1:9" x14ac:dyDescent="0.25">
      <c r="A3780">
        <v>188.9</v>
      </c>
      <c r="B3780">
        <v>0.36499999999999999</v>
      </c>
      <c r="C3780">
        <v>-0.15</v>
      </c>
      <c r="D3780">
        <f t="shared" si="354"/>
        <v>-2.899999999999997E-2</v>
      </c>
      <c r="E3780">
        <f t="shared" si="355"/>
        <v>0.18600000000000005</v>
      </c>
      <c r="F3780" s="24">
        <f t="shared" si="356"/>
        <v>4.2673499999999955E-2</v>
      </c>
      <c r="G3780" s="24">
        <f t="shared" si="357"/>
        <v>0.11260998000000007</v>
      </c>
      <c r="H3780" s="24">
        <f t="shared" si="358"/>
        <v>1.6875E-3</v>
      </c>
      <c r="I3780" s="24">
        <f t="shared" ref="I3780:I3843" si="359">F3780+G3780+H3780</f>
        <v>0.15697098000000004</v>
      </c>
    </row>
    <row r="3781" spans="1:9" x14ac:dyDescent="0.25">
      <c r="A3781">
        <v>188.95</v>
      </c>
      <c r="B3781">
        <v>0.35599999999999998</v>
      </c>
      <c r="C3781">
        <v>-0.2</v>
      </c>
      <c r="D3781">
        <f t="shared" si="354"/>
        <v>-1.9999999999999962E-2</v>
      </c>
      <c r="E3781">
        <f t="shared" si="355"/>
        <v>0.19500000000000006</v>
      </c>
      <c r="F3781" s="24">
        <f t="shared" si="356"/>
        <v>2.9429999999999946E-2</v>
      </c>
      <c r="G3781" s="24">
        <f t="shared" si="357"/>
        <v>0.12377137500000007</v>
      </c>
      <c r="H3781" s="24">
        <f t="shared" si="358"/>
        <v>3.0000000000000005E-3</v>
      </c>
      <c r="I3781" s="24">
        <f t="shared" si="359"/>
        <v>0.15620137500000003</v>
      </c>
    </row>
    <row r="3782" spans="1:9" x14ac:dyDescent="0.25">
      <c r="A3782">
        <v>189</v>
      </c>
      <c r="B3782">
        <v>0.34499999999999997</v>
      </c>
      <c r="C3782">
        <v>-0.23</v>
      </c>
      <c r="D3782">
        <f t="shared" si="354"/>
        <v>-8.9999999999999525E-3</v>
      </c>
      <c r="E3782">
        <f t="shared" si="355"/>
        <v>0.20600000000000007</v>
      </c>
      <c r="F3782" s="24">
        <f t="shared" si="356"/>
        <v>1.3243499999999931E-2</v>
      </c>
      <c r="G3782" s="24">
        <f t="shared" si="357"/>
        <v>0.1381291800000001</v>
      </c>
      <c r="H3782" s="24">
        <f t="shared" si="358"/>
        <v>3.9674999999999997E-3</v>
      </c>
      <c r="I3782" s="24">
        <f t="shared" si="359"/>
        <v>0.15534018000000005</v>
      </c>
    </row>
    <row r="3783" spans="1:9" x14ac:dyDescent="0.25">
      <c r="A3783">
        <v>189.05</v>
      </c>
      <c r="B3783">
        <v>0.33300000000000002</v>
      </c>
      <c r="C3783">
        <v>-0.24</v>
      </c>
      <c r="D3783">
        <f t="shared" si="354"/>
        <v>3.0000000000000027E-3</v>
      </c>
      <c r="E3783">
        <f t="shared" si="355"/>
        <v>0.21800000000000003</v>
      </c>
      <c r="F3783" s="24">
        <f t="shared" si="356"/>
        <v>-4.4145000000000035E-3</v>
      </c>
      <c r="G3783" s="24">
        <f t="shared" si="357"/>
        <v>0.15469062000000003</v>
      </c>
      <c r="H3783" s="24">
        <f t="shared" si="358"/>
        <v>4.3200000000000001E-3</v>
      </c>
      <c r="I3783" s="24">
        <f t="shared" si="359"/>
        <v>0.15459612</v>
      </c>
    </row>
    <row r="3784" spans="1:9" x14ac:dyDescent="0.25">
      <c r="A3784">
        <v>189.1</v>
      </c>
      <c r="B3784">
        <v>0.32100000000000001</v>
      </c>
      <c r="C3784">
        <v>-0.22</v>
      </c>
      <c r="D3784">
        <f t="shared" si="354"/>
        <v>1.5000000000000013E-2</v>
      </c>
      <c r="E3784">
        <f t="shared" si="355"/>
        <v>0.23000000000000004</v>
      </c>
      <c r="F3784" s="24">
        <f t="shared" si="356"/>
        <v>-2.2072500000000019E-2</v>
      </c>
      <c r="G3784" s="24">
        <f t="shared" si="357"/>
        <v>0.17218950000000005</v>
      </c>
      <c r="H3784" s="24">
        <f t="shared" si="358"/>
        <v>3.6299999999999995E-3</v>
      </c>
      <c r="I3784" s="24">
        <f t="shared" si="359"/>
        <v>0.15374700000000002</v>
      </c>
    </row>
    <row r="3785" spans="1:9" x14ac:dyDescent="0.25">
      <c r="A3785">
        <v>189.15</v>
      </c>
      <c r="B3785">
        <v>0.311</v>
      </c>
      <c r="C3785">
        <v>-0.18</v>
      </c>
      <c r="D3785">
        <f t="shared" si="354"/>
        <v>2.5000000000000022E-2</v>
      </c>
      <c r="E3785">
        <f t="shared" si="355"/>
        <v>0.24000000000000005</v>
      </c>
      <c r="F3785" s="24">
        <f t="shared" si="356"/>
        <v>-3.6787500000000035E-2</v>
      </c>
      <c r="G3785" s="24">
        <f t="shared" si="357"/>
        <v>0.18748800000000004</v>
      </c>
      <c r="H3785" s="24">
        <f t="shared" si="358"/>
        <v>2.4299999999999999E-3</v>
      </c>
      <c r="I3785" s="24">
        <f t="shared" si="359"/>
        <v>0.1531305</v>
      </c>
    </row>
    <row r="3786" spans="1:9" x14ac:dyDescent="0.25">
      <c r="A3786">
        <v>189.2</v>
      </c>
      <c r="B3786">
        <v>0.30299999999999999</v>
      </c>
      <c r="C3786">
        <v>-0.12</v>
      </c>
      <c r="D3786">
        <f t="shared" si="354"/>
        <v>3.3000000000000029E-2</v>
      </c>
      <c r="E3786">
        <f t="shared" si="355"/>
        <v>0.24800000000000005</v>
      </c>
      <c r="F3786" s="24">
        <f t="shared" si="356"/>
        <v>-4.855950000000004E-2</v>
      </c>
      <c r="G3786" s="24">
        <f t="shared" si="357"/>
        <v>0.20019552000000007</v>
      </c>
      <c r="H3786" s="24">
        <f t="shared" si="358"/>
        <v>1.08E-3</v>
      </c>
      <c r="I3786" s="24">
        <f t="shared" si="359"/>
        <v>0.15271602000000004</v>
      </c>
    </row>
    <row r="3787" spans="1:9" x14ac:dyDescent="0.25">
      <c r="A3787">
        <v>189.25</v>
      </c>
      <c r="B3787">
        <v>0.29899999999999999</v>
      </c>
      <c r="C3787">
        <v>-0.05</v>
      </c>
      <c r="D3787">
        <f t="shared" si="354"/>
        <v>3.7000000000000033E-2</v>
      </c>
      <c r="E3787">
        <f t="shared" si="355"/>
        <v>0.25200000000000006</v>
      </c>
      <c r="F3787" s="24">
        <f t="shared" si="356"/>
        <v>-5.4445500000000049E-2</v>
      </c>
      <c r="G3787" s="24">
        <f t="shared" si="357"/>
        <v>0.20670552000000009</v>
      </c>
      <c r="H3787" s="24">
        <f t="shared" si="358"/>
        <v>1.8750000000000003E-4</v>
      </c>
      <c r="I3787" s="24">
        <f t="shared" si="359"/>
        <v>0.15244752000000006</v>
      </c>
    </row>
    <row r="3788" spans="1:9" x14ac:dyDescent="0.25">
      <c r="A3788">
        <v>189.3</v>
      </c>
      <c r="B3788">
        <v>0.29799999999999999</v>
      </c>
      <c r="C3788">
        <v>0.02</v>
      </c>
      <c r="D3788">
        <f t="shared" si="354"/>
        <v>3.8000000000000034E-2</v>
      </c>
      <c r="E3788">
        <f t="shared" si="355"/>
        <v>0.25300000000000006</v>
      </c>
      <c r="F3788" s="24">
        <f t="shared" si="356"/>
        <v>-5.591700000000005E-2</v>
      </c>
      <c r="G3788" s="24">
        <f t="shared" si="357"/>
        <v>0.20834929500000007</v>
      </c>
      <c r="H3788" s="24">
        <f t="shared" si="358"/>
        <v>3.0000000000000001E-5</v>
      </c>
      <c r="I3788" s="24">
        <f t="shared" si="359"/>
        <v>0.15246229500000003</v>
      </c>
    </row>
    <row r="3789" spans="1:9" x14ac:dyDescent="0.25">
      <c r="A3789">
        <v>189.35</v>
      </c>
      <c r="B3789">
        <v>0.30099999999999999</v>
      </c>
      <c r="C3789">
        <v>0.1</v>
      </c>
      <c r="D3789">
        <f t="shared" si="354"/>
        <v>3.5000000000000031E-2</v>
      </c>
      <c r="E3789">
        <f t="shared" si="355"/>
        <v>0.25000000000000006</v>
      </c>
      <c r="F3789" s="24">
        <f t="shared" si="356"/>
        <v>-5.1502500000000048E-2</v>
      </c>
      <c r="G3789" s="24">
        <f t="shared" si="357"/>
        <v>0.20343750000000008</v>
      </c>
      <c r="H3789" s="24">
        <f t="shared" si="358"/>
        <v>7.5000000000000012E-4</v>
      </c>
      <c r="I3789" s="24">
        <f t="shared" si="359"/>
        <v>0.15268500000000004</v>
      </c>
    </row>
    <row r="3790" spans="1:9" x14ac:dyDescent="0.25">
      <c r="A3790">
        <v>189.4</v>
      </c>
      <c r="B3790">
        <v>0.308</v>
      </c>
      <c r="C3790">
        <v>0.17</v>
      </c>
      <c r="D3790">
        <f t="shared" si="354"/>
        <v>2.8000000000000025E-2</v>
      </c>
      <c r="E3790">
        <f t="shared" si="355"/>
        <v>0.24300000000000005</v>
      </c>
      <c r="F3790" s="24">
        <f t="shared" si="356"/>
        <v>-4.120200000000003E-2</v>
      </c>
      <c r="G3790" s="24">
        <f t="shared" si="357"/>
        <v>0.19220449500000009</v>
      </c>
      <c r="H3790" s="24">
        <f t="shared" si="358"/>
        <v>2.1675000000000002E-3</v>
      </c>
      <c r="I3790" s="24">
        <f t="shared" si="359"/>
        <v>0.15316999500000006</v>
      </c>
    </row>
    <row r="3791" spans="1:9" x14ac:dyDescent="0.25">
      <c r="A3791">
        <v>189.45</v>
      </c>
      <c r="B3791">
        <v>0.318</v>
      </c>
      <c r="C3791">
        <v>0.21</v>
      </c>
      <c r="D3791">
        <f t="shared" si="354"/>
        <v>1.8000000000000016E-2</v>
      </c>
      <c r="E3791">
        <f t="shared" si="355"/>
        <v>0.23300000000000004</v>
      </c>
      <c r="F3791" s="24">
        <f t="shared" si="356"/>
        <v>-2.6487000000000024E-2</v>
      </c>
      <c r="G3791" s="24">
        <f t="shared" si="357"/>
        <v>0.17671069500000006</v>
      </c>
      <c r="H3791" s="24">
        <f t="shared" si="358"/>
        <v>3.3074999999999992E-3</v>
      </c>
      <c r="I3791" s="24">
        <f t="shared" si="359"/>
        <v>0.15353119500000004</v>
      </c>
    </row>
    <row r="3792" spans="1:9" x14ac:dyDescent="0.25">
      <c r="A3792">
        <v>189.5</v>
      </c>
      <c r="B3792">
        <v>0.32900000000000001</v>
      </c>
      <c r="C3792">
        <v>0.24</v>
      </c>
      <c r="D3792">
        <f t="shared" si="354"/>
        <v>7.0000000000000062E-3</v>
      </c>
      <c r="E3792">
        <f t="shared" si="355"/>
        <v>0.22200000000000003</v>
      </c>
      <c r="F3792" s="24">
        <f t="shared" si="356"/>
        <v>-1.0300500000000008E-2</v>
      </c>
      <c r="G3792" s="24">
        <f t="shared" si="357"/>
        <v>0.16041942000000003</v>
      </c>
      <c r="H3792" s="24">
        <f t="shared" si="358"/>
        <v>4.3200000000000001E-3</v>
      </c>
      <c r="I3792" s="24">
        <f t="shared" si="359"/>
        <v>0.15443892000000001</v>
      </c>
    </row>
    <row r="3793" spans="1:9" x14ac:dyDescent="0.25">
      <c r="A3793">
        <v>189.55</v>
      </c>
      <c r="B3793">
        <v>0.34100000000000003</v>
      </c>
      <c r="C3793">
        <v>0.24</v>
      </c>
      <c r="D3793">
        <f t="shared" si="354"/>
        <v>-5.0000000000000044E-3</v>
      </c>
      <c r="E3793">
        <f t="shared" si="355"/>
        <v>0.21000000000000002</v>
      </c>
      <c r="F3793" s="24">
        <f t="shared" si="356"/>
        <v>7.3575000000000073E-3</v>
      </c>
      <c r="G3793" s="24">
        <f t="shared" si="357"/>
        <v>0.14354550000000002</v>
      </c>
      <c r="H3793" s="24">
        <f t="shared" si="358"/>
        <v>4.3200000000000001E-3</v>
      </c>
      <c r="I3793" s="24">
        <f t="shared" si="359"/>
        <v>0.15522300000000003</v>
      </c>
    </row>
    <row r="3794" spans="1:9" x14ac:dyDescent="0.25">
      <c r="A3794">
        <v>189.6</v>
      </c>
      <c r="B3794">
        <v>0.35299999999999998</v>
      </c>
      <c r="C3794">
        <v>0.21</v>
      </c>
      <c r="D3794">
        <f t="shared" si="354"/>
        <v>-1.699999999999996E-2</v>
      </c>
      <c r="E3794">
        <f t="shared" si="355"/>
        <v>0.19800000000000006</v>
      </c>
      <c r="F3794" s="24">
        <f t="shared" si="356"/>
        <v>2.5015499999999941E-2</v>
      </c>
      <c r="G3794" s="24">
        <f t="shared" si="357"/>
        <v>0.12760902000000007</v>
      </c>
      <c r="H3794" s="24">
        <f t="shared" si="358"/>
        <v>3.3074999999999992E-3</v>
      </c>
      <c r="I3794" s="24">
        <f t="shared" si="359"/>
        <v>0.15593202</v>
      </c>
    </row>
    <row r="3795" spans="1:9" x14ac:dyDescent="0.25">
      <c r="A3795">
        <v>189.65</v>
      </c>
      <c r="B3795">
        <v>0.36299999999999999</v>
      </c>
      <c r="C3795">
        <v>0.16</v>
      </c>
      <c r="D3795">
        <f t="shared" si="354"/>
        <v>-2.6999999999999968E-2</v>
      </c>
      <c r="E3795">
        <f t="shared" si="355"/>
        <v>0.18800000000000006</v>
      </c>
      <c r="F3795" s="24">
        <f t="shared" si="356"/>
        <v>3.973049999999996E-2</v>
      </c>
      <c r="G3795" s="24">
        <f t="shared" si="357"/>
        <v>0.11504472000000006</v>
      </c>
      <c r="H3795" s="24">
        <f t="shared" si="358"/>
        <v>1.92E-3</v>
      </c>
      <c r="I3795" s="24">
        <f t="shared" si="359"/>
        <v>0.15669522000000002</v>
      </c>
    </row>
    <row r="3796" spans="1:9" x14ac:dyDescent="0.25">
      <c r="A3796">
        <v>189.7</v>
      </c>
      <c r="B3796">
        <v>0.36899999999999999</v>
      </c>
      <c r="C3796">
        <v>0.09</v>
      </c>
      <c r="D3796">
        <f t="shared" si="354"/>
        <v>-3.2999999999999974E-2</v>
      </c>
      <c r="E3796">
        <f t="shared" si="355"/>
        <v>0.18200000000000005</v>
      </c>
      <c r="F3796" s="24">
        <f t="shared" si="356"/>
        <v>4.8559499999999964E-2</v>
      </c>
      <c r="G3796" s="24">
        <f t="shared" si="357"/>
        <v>0.10781862000000007</v>
      </c>
      <c r="H3796" s="24">
        <f t="shared" si="358"/>
        <v>6.0749999999999997E-4</v>
      </c>
      <c r="I3796" s="24">
        <f t="shared" si="359"/>
        <v>0.15698562000000005</v>
      </c>
    </row>
    <row r="3797" spans="1:9" x14ac:dyDescent="0.25">
      <c r="A3797">
        <v>189.75</v>
      </c>
      <c r="B3797">
        <v>0.372</v>
      </c>
      <c r="C3797">
        <v>0.02</v>
      </c>
      <c r="D3797">
        <f t="shared" si="354"/>
        <v>-3.5999999999999976E-2</v>
      </c>
      <c r="E3797">
        <f t="shared" si="355"/>
        <v>0.17900000000000005</v>
      </c>
      <c r="F3797" s="24">
        <f t="shared" si="356"/>
        <v>5.2973999999999966E-2</v>
      </c>
      <c r="G3797" s="24">
        <f t="shared" si="357"/>
        <v>0.10429345500000005</v>
      </c>
      <c r="H3797" s="24">
        <f t="shared" si="358"/>
        <v>3.0000000000000001E-5</v>
      </c>
      <c r="I3797" s="24">
        <f t="shared" si="359"/>
        <v>0.157297455</v>
      </c>
    </row>
    <row r="3798" spans="1:9" x14ac:dyDescent="0.25">
      <c r="A3798">
        <v>189.8</v>
      </c>
      <c r="B3798">
        <v>0.371</v>
      </c>
      <c r="C3798">
        <v>-0.06</v>
      </c>
      <c r="D3798">
        <f t="shared" si="354"/>
        <v>-3.4999999999999976E-2</v>
      </c>
      <c r="E3798">
        <f t="shared" si="355"/>
        <v>0.18000000000000005</v>
      </c>
      <c r="F3798" s="24">
        <f t="shared" si="356"/>
        <v>5.1502499999999965E-2</v>
      </c>
      <c r="G3798" s="24">
        <f t="shared" si="357"/>
        <v>0.10546200000000006</v>
      </c>
      <c r="H3798" s="24">
        <f t="shared" si="358"/>
        <v>2.7E-4</v>
      </c>
      <c r="I3798" s="24">
        <f t="shared" si="359"/>
        <v>0.1572345</v>
      </c>
    </row>
    <row r="3799" spans="1:9" x14ac:dyDescent="0.25">
      <c r="A3799">
        <v>189.85</v>
      </c>
      <c r="B3799">
        <v>0.36599999999999999</v>
      </c>
      <c r="C3799">
        <v>-0.13</v>
      </c>
      <c r="D3799">
        <f t="shared" si="354"/>
        <v>-2.9999999999999971E-2</v>
      </c>
      <c r="E3799">
        <f t="shared" si="355"/>
        <v>0.18500000000000005</v>
      </c>
      <c r="F3799" s="24">
        <f t="shared" si="356"/>
        <v>4.4144999999999955E-2</v>
      </c>
      <c r="G3799" s="24">
        <f t="shared" si="357"/>
        <v>0.11140237500000005</v>
      </c>
      <c r="H3799" s="24">
        <f t="shared" si="358"/>
        <v>1.2675000000000002E-3</v>
      </c>
      <c r="I3799" s="24">
        <f t="shared" si="359"/>
        <v>0.15681487500000002</v>
      </c>
    </row>
    <row r="3800" spans="1:9" x14ac:dyDescent="0.25">
      <c r="A3800">
        <v>189.9</v>
      </c>
      <c r="B3800">
        <v>0.35799999999999998</v>
      </c>
      <c r="C3800">
        <v>-0.18</v>
      </c>
      <c r="D3800">
        <f t="shared" si="354"/>
        <v>-2.1999999999999964E-2</v>
      </c>
      <c r="E3800">
        <f t="shared" si="355"/>
        <v>0.19300000000000006</v>
      </c>
      <c r="F3800" s="24">
        <f t="shared" si="356"/>
        <v>3.2372999999999943E-2</v>
      </c>
      <c r="G3800" s="24">
        <f t="shared" si="357"/>
        <v>0.12124549500000008</v>
      </c>
      <c r="H3800" s="24">
        <f t="shared" si="358"/>
        <v>2.4299999999999999E-3</v>
      </c>
      <c r="I3800" s="24">
        <f t="shared" si="359"/>
        <v>0.15604849500000001</v>
      </c>
    </row>
    <row r="3801" spans="1:9" x14ac:dyDescent="0.25">
      <c r="A3801">
        <v>189.95</v>
      </c>
      <c r="B3801">
        <v>0.34799999999999998</v>
      </c>
      <c r="C3801">
        <v>-0.22</v>
      </c>
      <c r="D3801">
        <f t="shared" si="354"/>
        <v>-1.1999999999999955E-2</v>
      </c>
      <c r="E3801">
        <f t="shared" si="355"/>
        <v>0.20300000000000007</v>
      </c>
      <c r="F3801" s="24">
        <f t="shared" si="356"/>
        <v>1.7657999999999934E-2</v>
      </c>
      <c r="G3801" s="24">
        <f t="shared" si="357"/>
        <v>0.1341352950000001</v>
      </c>
      <c r="H3801" s="24">
        <f t="shared" si="358"/>
        <v>3.6299999999999995E-3</v>
      </c>
      <c r="I3801" s="24">
        <f t="shared" si="359"/>
        <v>0.15542329500000002</v>
      </c>
    </row>
    <row r="3802" spans="1:9" x14ac:dyDescent="0.25">
      <c r="A3802">
        <v>190</v>
      </c>
      <c r="B3802">
        <v>0.33600000000000002</v>
      </c>
      <c r="C3802">
        <v>-0.24</v>
      </c>
      <c r="D3802">
        <f t="shared" si="354"/>
        <v>0</v>
      </c>
      <c r="E3802">
        <f t="shared" si="355"/>
        <v>0.21500000000000002</v>
      </c>
      <c r="F3802" s="24">
        <f t="shared" si="356"/>
        <v>0</v>
      </c>
      <c r="G3802" s="24">
        <f t="shared" si="357"/>
        <v>0.15046237500000004</v>
      </c>
      <c r="H3802" s="24">
        <f t="shared" si="358"/>
        <v>4.3200000000000001E-3</v>
      </c>
      <c r="I3802" s="24">
        <f t="shared" si="359"/>
        <v>0.15478237500000003</v>
      </c>
    </row>
    <row r="3803" spans="1:9" x14ac:dyDescent="0.25">
      <c r="A3803">
        <v>190.05</v>
      </c>
      <c r="B3803">
        <v>0.32400000000000001</v>
      </c>
      <c r="C3803">
        <v>-0.23</v>
      </c>
      <c r="D3803">
        <f t="shared" si="354"/>
        <v>1.2000000000000011E-2</v>
      </c>
      <c r="E3803">
        <f t="shared" si="355"/>
        <v>0.22700000000000004</v>
      </c>
      <c r="F3803" s="24">
        <f t="shared" si="356"/>
        <v>-1.7658000000000014E-2</v>
      </c>
      <c r="G3803" s="24">
        <f t="shared" si="357"/>
        <v>0.16772689500000007</v>
      </c>
      <c r="H3803" s="24">
        <f t="shared" si="358"/>
        <v>3.9674999999999997E-3</v>
      </c>
      <c r="I3803" s="24">
        <f t="shared" si="359"/>
        <v>0.15403639500000008</v>
      </c>
    </row>
    <row r="3804" spans="1:9" x14ac:dyDescent="0.25">
      <c r="A3804">
        <v>190.1</v>
      </c>
      <c r="B3804">
        <v>0.313</v>
      </c>
      <c r="C3804">
        <v>-0.2</v>
      </c>
      <c r="D3804">
        <f t="shared" si="354"/>
        <v>2.300000000000002E-2</v>
      </c>
      <c r="E3804">
        <f t="shared" si="355"/>
        <v>0.23800000000000004</v>
      </c>
      <c r="F3804" s="24">
        <f t="shared" si="356"/>
        <v>-3.3844500000000034E-2</v>
      </c>
      <c r="G3804" s="24">
        <f t="shared" si="357"/>
        <v>0.18437622000000006</v>
      </c>
      <c r="H3804" s="24">
        <f t="shared" si="358"/>
        <v>3.0000000000000005E-3</v>
      </c>
      <c r="I3804" s="24">
        <f t="shared" si="359"/>
        <v>0.15353172000000004</v>
      </c>
    </row>
    <row r="3805" spans="1:9" x14ac:dyDescent="0.25">
      <c r="A3805">
        <v>190.15</v>
      </c>
      <c r="B3805">
        <v>0.30399999999999999</v>
      </c>
      <c r="C3805">
        <v>-0.13</v>
      </c>
      <c r="D3805">
        <f t="shared" si="354"/>
        <v>3.2000000000000028E-2</v>
      </c>
      <c r="E3805">
        <f t="shared" si="355"/>
        <v>0.24700000000000005</v>
      </c>
      <c r="F3805" s="24">
        <f t="shared" si="356"/>
        <v>-4.708800000000004E-2</v>
      </c>
      <c r="G3805" s="24">
        <f t="shared" si="357"/>
        <v>0.19858429500000008</v>
      </c>
      <c r="H3805" s="24">
        <f t="shared" si="358"/>
        <v>1.2675000000000002E-3</v>
      </c>
      <c r="I3805" s="24">
        <f t="shared" si="359"/>
        <v>0.15276379500000004</v>
      </c>
    </row>
    <row r="3806" spans="1:9" x14ac:dyDescent="0.25">
      <c r="A3806">
        <v>190.2</v>
      </c>
      <c r="B3806">
        <v>0.29899999999999999</v>
      </c>
      <c r="C3806">
        <v>-7.0000000000000007E-2</v>
      </c>
      <c r="D3806">
        <f t="shared" si="354"/>
        <v>3.7000000000000033E-2</v>
      </c>
      <c r="E3806">
        <f t="shared" si="355"/>
        <v>0.25200000000000006</v>
      </c>
      <c r="F3806" s="24">
        <f t="shared" si="356"/>
        <v>-5.4445500000000049E-2</v>
      </c>
      <c r="G3806" s="24">
        <f t="shared" si="357"/>
        <v>0.20670552000000009</v>
      </c>
      <c r="H3806" s="24">
        <f t="shared" si="358"/>
        <v>3.6750000000000004E-4</v>
      </c>
      <c r="I3806" s="24">
        <f t="shared" si="359"/>
        <v>0.15262752000000004</v>
      </c>
    </row>
    <row r="3807" spans="1:9" x14ac:dyDescent="0.25">
      <c r="A3807">
        <v>190.25</v>
      </c>
      <c r="B3807">
        <v>0.29799999999999999</v>
      </c>
      <c r="C3807">
        <v>0.01</v>
      </c>
      <c r="D3807">
        <f t="shared" si="354"/>
        <v>3.8000000000000034E-2</v>
      </c>
      <c r="E3807">
        <f t="shared" si="355"/>
        <v>0.25300000000000006</v>
      </c>
      <c r="F3807" s="24">
        <f t="shared" si="356"/>
        <v>-5.591700000000005E-2</v>
      </c>
      <c r="G3807" s="24">
        <f t="shared" si="357"/>
        <v>0.20834929500000007</v>
      </c>
      <c r="H3807" s="24">
        <f t="shared" si="358"/>
        <v>7.5000000000000002E-6</v>
      </c>
      <c r="I3807" s="24">
        <f t="shared" si="359"/>
        <v>0.15243979500000002</v>
      </c>
    </row>
    <row r="3808" spans="1:9" x14ac:dyDescent="0.25">
      <c r="A3808">
        <v>190.3</v>
      </c>
      <c r="B3808">
        <v>0.3</v>
      </c>
      <c r="C3808">
        <v>0.09</v>
      </c>
      <c r="D3808">
        <f t="shared" si="354"/>
        <v>3.6000000000000032E-2</v>
      </c>
      <c r="E3808">
        <f t="shared" si="355"/>
        <v>0.25100000000000006</v>
      </c>
      <c r="F3808" s="24">
        <f t="shared" si="356"/>
        <v>-5.2974000000000049E-2</v>
      </c>
      <c r="G3808" s="24">
        <f t="shared" si="357"/>
        <v>0.20506825500000009</v>
      </c>
      <c r="H3808" s="24">
        <f t="shared" si="358"/>
        <v>6.0749999999999997E-4</v>
      </c>
      <c r="I3808" s="24">
        <f t="shared" si="359"/>
        <v>0.15270175500000005</v>
      </c>
    </row>
    <row r="3809" spans="1:9" x14ac:dyDescent="0.25">
      <c r="A3809">
        <v>190.35</v>
      </c>
      <c r="B3809">
        <v>0.307</v>
      </c>
      <c r="C3809">
        <v>0.15</v>
      </c>
      <c r="D3809">
        <f t="shared" si="354"/>
        <v>2.9000000000000026E-2</v>
      </c>
      <c r="E3809">
        <f t="shared" si="355"/>
        <v>0.24400000000000005</v>
      </c>
      <c r="F3809" s="24">
        <f t="shared" si="356"/>
        <v>-4.2673500000000045E-2</v>
      </c>
      <c r="G3809" s="24">
        <f t="shared" si="357"/>
        <v>0.19378968000000008</v>
      </c>
      <c r="H3809" s="24">
        <f t="shared" si="358"/>
        <v>1.6875E-3</v>
      </c>
      <c r="I3809" s="24">
        <f t="shared" si="359"/>
        <v>0.15280368000000005</v>
      </c>
    </row>
    <row r="3810" spans="1:9" x14ac:dyDescent="0.25">
      <c r="A3810">
        <v>190.4</v>
      </c>
      <c r="B3810">
        <v>0.316</v>
      </c>
      <c r="C3810">
        <v>0.21</v>
      </c>
      <c r="D3810">
        <f t="shared" si="354"/>
        <v>2.0000000000000018E-2</v>
      </c>
      <c r="E3810">
        <f t="shared" si="355"/>
        <v>0.23500000000000004</v>
      </c>
      <c r="F3810" s="24">
        <f t="shared" si="356"/>
        <v>-2.9430000000000029E-2</v>
      </c>
      <c r="G3810" s="24">
        <f t="shared" si="357"/>
        <v>0.17975737500000005</v>
      </c>
      <c r="H3810" s="24">
        <f t="shared" si="358"/>
        <v>3.3074999999999992E-3</v>
      </c>
      <c r="I3810" s="24">
        <f t="shared" si="359"/>
        <v>0.153634875</v>
      </c>
    </row>
    <row r="3811" spans="1:9" x14ac:dyDescent="0.25">
      <c r="A3811">
        <v>190.45</v>
      </c>
      <c r="B3811">
        <v>0.32700000000000001</v>
      </c>
      <c r="C3811">
        <v>0.23</v>
      </c>
      <c r="D3811">
        <f t="shared" si="354"/>
        <v>9.000000000000008E-3</v>
      </c>
      <c r="E3811">
        <f t="shared" si="355"/>
        <v>0.22400000000000003</v>
      </c>
      <c r="F3811" s="24">
        <f t="shared" si="356"/>
        <v>-1.3243500000000012E-2</v>
      </c>
      <c r="G3811" s="24">
        <f t="shared" si="357"/>
        <v>0.16332288000000003</v>
      </c>
      <c r="H3811" s="24">
        <f t="shared" si="358"/>
        <v>3.9674999999999997E-3</v>
      </c>
      <c r="I3811" s="24">
        <f t="shared" si="359"/>
        <v>0.15404688000000002</v>
      </c>
    </row>
    <row r="3812" spans="1:9" x14ac:dyDescent="0.25">
      <c r="A3812">
        <v>190.5</v>
      </c>
      <c r="B3812">
        <v>0.33900000000000002</v>
      </c>
      <c r="C3812">
        <v>0.23</v>
      </c>
      <c r="D3812">
        <f t="shared" si="354"/>
        <v>-3.0000000000000027E-3</v>
      </c>
      <c r="E3812">
        <f t="shared" si="355"/>
        <v>0.21200000000000002</v>
      </c>
      <c r="F3812" s="24">
        <f t="shared" si="356"/>
        <v>4.4145000000000035E-3</v>
      </c>
      <c r="G3812" s="24">
        <f t="shared" si="357"/>
        <v>0.14629272000000004</v>
      </c>
      <c r="H3812" s="24">
        <f t="shared" si="358"/>
        <v>3.9674999999999997E-3</v>
      </c>
      <c r="I3812" s="24">
        <f t="shared" si="359"/>
        <v>0.15467472000000007</v>
      </c>
    </row>
    <row r="3813" spans="1:9" x14ac:dyDescent="0.25">
      <c r="A3813">
        <v>190.55</v>
      </c>
      <c r="B3813">
        <v>0.35</v>
      </c>
      <c r="C3813">
        <v>0.22</v>
      </c>
      <c r="D3813">
        <f t="shared" si="354"/>
        <v>-1.3999999999999957E-2</v>
      </c>
      <c r="E3813">
        <f t="shared" si="355"/>
        <v>0.20100000000000007</v>
      </c>
      <c r="F3813" s="24">
        <f t="shared" si="356"/>
        <v>2.0600999999999935E-2</v>
      </c>
      <c r="G3813" s="24">
        <f t="shared" si="357"/>
        <v>0.13150525500000007</v>
      </c>
      <c r="H3813" s="24">
        <f t="shared" si="358"/>
        <v>3.6299999999999995E-3</v>
      </c>
      <c r="I3813" s="24">
        <f t="shared" si="359"/>
        <v>0.15573625499999999</v>
      </c>
    </row>
    <row r="3814" spans="1:9" x14ac:dyDescent="0.25">
      <c r="A3814">
        <v>190.6</v>
      </c>
      <c r="B3814">
        <v>0.36</v>
      </c>
      <c r="C3814">
        <v>0.17</v>
      </c>
      <c r="D3814">
        <f t="shared" si="354"/>
        <v>-2.3999999999999966E-2</v>
      </c>
      <c r="E3814">
        <f t="shared" si="355"/>
        <v>0.19100000000000006</v>
      </c>
      <c r="F3814" s="24">
        <f t="shared" si="356"/>
        <v>3.5315999999999952E-2</v>
      </c>
      <c r="G3814" s="24">
        <f t="shared" si="357"/>
        <v>0.11874565500000006</v>
      </c>
      <c r="H3814" s="24">
        <f t="shared" si="358"/>
        <v>2.1675000000000002E-3</v>
      </c>
      <c r="I3814" s="24">
        <f t="shared" si="359"/>
        <v>0.15622915500000001</v>
      </c>
    </row>
    <row r="3815" spans="1:9" x14ac:dyDescent="0.25">
      <c r="A3815">
        <v>190.65</v>
      </c>
      <c r="B3815">
        <v>0.36799999999999999</v>
      </c>
      <c r="C3815">
        <v>0.11</v>
      </c>
      <c r="D3815">
        <f t="shared" si="354"/>
        <v>-3.1999999999999973E-2</v>
      </c>
      <c r="E3815">
        <f t="shared" si="355"/>
        <v>0.18300000000000005</v>
      </c>
      <c r="F3815" s="24">
        <f t="shared" si="356"/>
        <v>4.7087999999999963E-2</v>
      </c>
      <c r="G3815" s="24">
        <f t="shared" si="357"/>
        <v>0.10900669500000006</v>
      </c>
      <c r="H3815" s="24">
        <f t="shared" si="358"/>
        <v>9.0749999999999989E-4</v>
      </c>
      <c r="I3815" s="24">
        <f t="shared" si="359"/>
        <v>0.15700219500000001</v>
      </c>
    </row>
    <row r="3816" spans="1:9" x14ac:dyDescent="0.25">
      <c r="A3816">
        <v>190.7</v>
      </c>
      <c r="B3816">
        <v>0.372</v>
      </c>
      <c r="C3816">
        <v>0.04</v>
      </c>
      <c r="D3816">
        <f t="shared" si="354"/>
        <v>-3.5999999999999976E-2</v>
      </c>
      <c r="E3816">
        <f t="shared" si="355"/>
        <v>0.17900000000000005</v>
      </c>
      <c r="F3816" s="24">
        <f t="shared" si="356"/>
        <v>5.2973999999999966E-2</v>
      </c>
      <c r="G3816" s="24">
        <f t="shared" si="357"/>
        <v>0.10429345500000005</v>
      </c>
      <c r="H3816" s="24">
        <f t="shared" si="358"/>
        <v>1.2E-4</v>
      </c>
      <c r="I3816" s="24">
        <f t="shared" si="359"/>
        <v>0.15738745500000001</v>
      </c>
    </row>
    <row r="3817" spans="1:9" x14ac:dyDescent="0.25">
      <c r="A3817">
        <v>190.75</v>
      </c>
      <c r="B3817">
        <v>0.371</v>
      </c>
      <c r="C3817">
        <v>-0.04</v>
      </c>
      <c r="D3817">
        <f t="shared" si="354"/>
        <v>-3.4999999999999976E-2</v>
      </c>
      <c r="E3817">
        <f t="shared" si="355"/>
        <v>0.18000000000000005</v>
      </c>
      <c r="F3817" s="24">
        <f t="shared" si="356"/>
        <v>5.1502499999999965E-2</v>
      </c>
      <c r="G3817" s="24">
        <f t="shared" si="357"/>
        <v>0.10546200000000006</v>
      </c>
      <c r="H3817" s="24">
        <f t="shared" si="358"/>
        <v>1.2E-4</v>
      </c>
      <c r="I3817" s="24">
        <f t="shared" si="359"/>
        <v>0.15708450000000002</v>
      </c>
    </row>
    <row r="3818" spans="1:9" x14ac:dyDescent="0.25">
      <c r="A3818">
        <v>190.8</v>
      </c>
      <c r="B3818">
        <v>0.36699999999999999</v>
      </c>
      <c r="C3818">
        <v>-0.12</v>
      </c>
      <c r="D3818">
        <f t="shared" si="354"/>
        <v>-3.0999999999999972E-2</v>
      </c>
      <c r="E3818">
        <f t="shared" si="355"/>
        <v>0.18400000000000005</v>
      </c>
      <c r="F3818" s="24">
        <f t="shared" si="356"/>
        <v>4.5616499999999956E-2</v>
      </c>
      <c r="G3818" s="24">
        <f t="shared" si="357"/>
        <v>0.11020128000000005</v>
      </c>
      <c r="H3818" s="24">
        <f t="shared" si="358"/>
        <v>1.08E-3</v>
      </c>
      <c r="I3818" s="24">
        <f t="shared" si="359"/>
        <v>0.15689778000000001</v>
      </c>
    </row>
    <row r="3819" spans="1:9" x14ac:dyDescent="0.25">
      <c r="A3819">
        <v>190.85</v>
      </c>
      <c r="B3819">
        <v>0.36</v>
      </c>
      <c r="C3819">
        <v>-0.18</v>
      </c>
      <c r="D3819">
        <f t="shared" si="354"/>
        <v>-2.3999999999999966E-2</v>
      </c>
      <c r="E3819">
        <f t="shared" si="355"/>
        <v>0.19100000000000006</v>
      </c>
      <c r="F3819" s="24">
        <f t="shared" si="356"/>
        <v>3.5315999999999952E-2</v>
      </c>
      <c r="G3819" s="24">
        <f t="shared" si="357"/>
        <v>0.11874565500000006</v>
      </c>
      <c r="H3819" s="24">
        <f t="shared" si="358"/>
        <v>2.4299999999999999E-3</v>
      </c>
      <c r="I3819" s="24">
        <f t="shared" si="359"/>
        <v>0.15649165500000001</v>
      </c>
    </row>
    <row r="3820" spans="1:9" x14ac:dyDescent="0.25">
      <c r="A3820">
        <v>190.9</v>
      </c>
      <c r="B3820">
        <v>0.35</v>
      </c>
      <c r="C3820">
        <v>-0.22</v>
      </c>
      <c r="D3820">
        <f t="shared" si="354"/>
        <v>-1.3999999999999957E-2</v>
      </c>
      <c r="E3820">
        <f t="shared" si="355"/>
        <v>0.20100000000000007</v>
      </c>
      <c r="F3820" s="24">
        <f t="shared" si="356"/>
        <v>2.0600999999999935E-2</v>
      </c>
      <c r="G3820" s="24">
        <f t="shared" si="357"/>
        <v>0.13150525500000007</v>
      </c>
      <c r="H3820" s="24">
        <f t="shared" si="358"/>
        <v>3.6299999999999995E-3</v>
      </c>
      <c r="I3820" s="24">
        <f t="shared" si="359"/>
        <v>0.15573625499999999</v>
      </c>
    </row>
    <row r="3821" spans="1:9" x14ac:dyDescent="0.25">
      <c r="A3821">
        <v>190.95</v>
      </c>
      <c r="B3821">
        <v>0.33800000000000002</v>
      </c>
      <c r="C3821">
        <v>-0.24</v>
      </c>
      <c r="D3821">
        <f t="shared" si="354"/>
        <v>-2.0000000000000018E-3</v>
      </c>
      <c r="E3821">
        <f t="shared" si="355"/>
        <v>0.21300000000000002</v>
      </c>
      <c r="F3821" s="24">
        <f t="shared" si="356"/>
        <v>2.9430000000000025E-3</v>
      </c>
      <c r="G3821" s="24">
        <f t="shared" si="357"/>
        <v>0.14767609500000001</v>
      </c>
      <c r="H3821" s="24">
        <f t="shared" si="358"/>
        <v>4.3200000000000001E-3</v>
      </c>
      <c r="I3821" s="24">
        <f t="shared" si="359"/>
        <v>0.154939095</v>
      </c>
    </row>
    <row r="3822" spans="1:9" x14ac:dyDescent="0.25">
      <c r="A3822">
        <v>191</v>
      </c>
      <c r="B3822">
        <v>0.32600000000000001</v>
      </c>
      <c r="C3822">
        <v>-0.23</v>
      </c>
      <c r="D3822">
        <f t="shared" si="354"/>
        <v>1.0000000000000009E-2</v>
      </c>
      <c r="E3822">
        <f t="shared" si="355"/>
        <v>0.22500000000000003</v>
      </c>
      <c r="F3822" s="24">
        <f t="shared" si="356"/>
        <v>-1.4715000000000015E-2</v>
      </c>
      <c r="G3822" s="24">
        <f t="shared" si="357"/>
        <v>0.16478437500000004</v>
      </c>
      <c r="H3822" s="24">
        <f t="shared" si="358"/>
        <v>3.9674999999999997E-3</v>
      </c>
      <c r="I3822" s="24">
        <f t="shared" si="359"/>
        <v>0.15403687500000005</v>
      </c>
    </row>
    <row r="3823" spans="1:9" x14ac:dyDescent="0.25">
      <c r="A3823">
        <v>191.05</v>
      </c>
      <c r="B3823">
        <v>0.315</v>
      </c>
      <c r="C3823">
        <v>-0.2</v>
      </c>
      <c r="D3823">
        <f t="shared" si="354"/>
        <v>2.1000000000000019E-2</v>
      </c>
      <c r="E3823">
        <f t="shared" si="355"/>
        <v>0.23600000000000004</v>
      </c>
      <c r="F3823" s="24">
        <f t="shared" si="356"/>
        <v>-3.0901500000000026E-2</v>
      </c>
      <c r="G3823" s="24">
        <f t="shared" si="357"/>
        <v>0.18129048000000006</v>
      </c>
      <c r="H3823" s="24">
        <f t="shared" si="358"/>
        <v>3.0000000000000005E-3</v>
      </c>
      <c r="I3823" s="24">
        <f t="shared" si="359"/>
        <v>0.15338898000000004</v>
      </c>
    </row>
    <row r="3824" spans="1:9" x14ac:dyDescent="0.25">
      <c r="A3824">
        <v>191.1</v>
      </c>
      <c r="B3824">
        <v>0.30599999999999999</v>
      </c>
      <c r="C3824">
        <v>-0.15</v>
      </c>
      <c r="D3824">
        <f t="shared" si="354"/>
        <v>3.0000000000000027E-2</v>
      </c>
      <c r="E3824">
        <f t="shared" si="355"/>
        <v>0.24500000000000005</v>
      </c>
      <c r="F3824" s="24">
        <f t="shared" si="356"/>
        <v>-4.4145000000000038E-2</v>
      </c>
      <c r="G3824" s="24">
        <f t="shared" si="357"/>
        <v>0.19538137500000008</v>
      </c>
      <c r="H3824" s="24">
        <f t="shared" si="358"/>
        <v>1.6875E-3</v>
      </c>
      <c r="I3824" s="24">
        <f t="shared" si="359"/>
        <v>0.15292387500000004</v>
      </c>
    </row>
    <row r="3825" spans="1:9" x14ac:dyDescent="0.25">
      <c r="A3825">
        <v>191.15</v>
      </c>
      <c r="B3825">
        <v>0.30099999999999999</v>
      </c>
      <c r="C3825">
        <v>-0.08</v>
      </c>
      <c r="D3825">
        <f t="shared" si="354"/>
        <v>3.5000000000000031E-2</v>
      </c>
      <c r="E3825">
        <f t="shared" si="355"/>
        <v>0.25000000000000006</v>
      </c>
      <c r="F3825" s="24">
        <f t="shared" si="356"/>
        <v>-5.1502500000000048E-2</v>
      </c>
      <c r="G3825" s="24">
        <f t="shared" si="357"/>
        <v>0.20343750000000008</v>
      </c>
      <c r="H3825" s="24">
        <f t="shared" si="358"/>
        <v>4.8000000000000001E-4</v>
      </c>
      <c r="I3825" s="24">
        <f t="shared" si="359"/>
        <v>0.15241500000000005</v>
      </c>
    </row>
    <row r="3826" spans="1:9" x14ac:dyDescent="0.25">
      <c r="A3826">
        <v>191.2</v>
      </c>
      <c r="B3826">
        <v>0.29799999999999999</v>
      </c>
      <c r="C3826">
        <v>-0.01</v>
      </c>
      <c r="D3826">
        <f t="shared" si="354"/>
        <v>3.8000000000000034E-2</v>
      </c>
      <c r="E3826">
        <f t="shared" si="355"/>
        <v>0.25300000000000006</v>
      </c>
      <c r="F3826" s="24">
        <f t="shared" si="356"/>
        <v>-5.591700000000005E-2</v>
      </c>
      <c r="G3826" s="24">
        <f t="shared" si="357"/>
        <v>0.20834929500000007</v>
      </c>
      <c r="H3826" s="24">
        <f t="shared" si="358"/>
        <v>7.5000000000000002E-6</v>
      </c>
      <c r="I3826" s="24">
        <f t="shared" si="359"/>
        <v>0.15243979500000002</v>
      </c>
    </row>
    <row r="3827" spans="1:9" x14ac:dyDescent="0.25">
      <c r="A3827">
        <v>191.25</v>
      </c>
      <c r="B3827">
        <v>0.3</v>
      </c>
      <c r="C3827">
        <v>7.0000000000000007E-2</v>
      </c>
      <c r="D3827">
        <f t="shared" si="354"/>
        <v>3.6000000000000032E-2</v>
      </c>
      <c r="E3827">
        <f t="shared" si="355"/>
        <v>0.25100000000000006</v>
      </c>
      <c r="F3827" s="24">
        <f t="shared" si="356"/>
        <v>-5.2974000000000049E-2</v>
      </c>
      <c r="G3827" s="24">
        <f t="shared" si="357"/>
        <v>0.20506825500000009</v>
      </c>
      <c r="H3827" s="24">
        <f t="shared" si="358"/>
        <v>3.6750000000000004E-4</v>
      </c>
      <c r="I3827" s="24">
        <f t="shared" si="359"/>
        <v>0.15246175500000003</v>
      </c>
    </row>
    <row r="3828" spans="1:9" x14ac:dyDescent="0.25">
      <c r="A3828">
        <v>191.3</v>
      </c>
      <c r="B3828">
        <v>0.30499999999999999</v>
      </c>
      <c r="C3828">
        <v>0.14000000000000001</v>
      </c>
      <c r="D3828">
        <f t="shared" si="354"/>
        <v>3.1000000000000028E-2</v>
      </c>
      <c r="E3828">
        <f t="shared" si="355"/>
        <v>0.24600000000000005</v>
      </c>
      <c r="F3828" s="24">
        <f t="shared" si="356"/>
        <v>-4.5616500000000039E-2</v>
      </c>
      <c r="G3828" s="24">
        <f t="shared" si="357"/>
        <v>0.1969795800000001</v>
      </c>
      <c r="H3828" s="24">
        <f t="shared" si="358"/>
        <v>1.4700000000000002E-3</v>
      </c>
      <c r="I3828" s="24">
        <f t="shared" si="359"/>
        <v>0.15283308000000007</v>
      </c>
    </row>
    <row r="3829" spans="1:9" x14ac:dyDescent="0.25">
      <c r="A3829">
        <v>191.35</v>
      </c>
      <c r="B3829">
        <v>0.314</v>
      </c>
      <c r="C3829">
        <v>0.2</v>
      </c>
      <c r="D3829">
        <f t="shared" si="354"/>
        <v>2.200000000000002E-2</v>
      </c>
      <c r="E3829">
        <f t="shared" si="355"/>
        <v>0.23700000000000004</v>
      </c>
      <c r="F3829" s="24">
        <f t="shared" si="356"/>
        <v>-3.2373000000000034E-2</v>
      </c>
      <c r="G3829" s="24">
        <f t="shared" si="357"/>
        <v>0.18283009500000005</v>
      </c>
      <c r="H3829" s="24">
        <f t="shared" si="358"/>
        <v>3.0000000000000005E-3</v>
      </c>
      <c r="I3829" s="24">
        <f t="shared" si="359"/>
        <v>0.15345709500000002</v>
      </c>
    </row>
    <row r="3830" spans="1:9" x14ac:dyDescent="0.25">
      <c r="A3830">
        <v>191.4</v>
      </c>
      <c r="B3830">
        <v>0.32500000000000001</v>
      </c>
      <c r="C3830">
        <v>0.23</v>
      </c>
      <c r="D3830">
        <f t="shared" si="354"/>
        <v>1.100000000000001E-2</v>
      </c>
      <c r="E3830">
        <f t="shared" si="355"/>
        <v>0.22600000000000003</v>
      </c>
      <c r="F3830" s="24">
        <f t="shared" si="356"/>
        <v>-1.6186500000000017E-2</v>
      </c>
      <c r="G3830" s="24">
        <f t="shared" si="357"/>
        <v>0.16625238000000006</v>
      </c>
      <c r="H3830" s="24">
        <f t="shared" si="358"/>
        <v>3.9674999999999997E-3</v>
      </c>
      <c r="I3830" s="24">
        <f t="shared" si="359"/>
        <v>0.15403338000000005</v>
      </c>
    </row>
    <row r="3831" spans="1:9" x14ac:dyDescent="0.25">
      <c r="A3831">
        <v>191.45</v>
      </c>
      <c r="B3831">
        <v>0.33700000000000002</v>
      </c>
      <c r="C3831">
        <v>0.24</v>
      </c>
      <c r="D3831">
        <f t="shared" si="354"/>
        <v>-1.0000000000000009E-3</v>
      </c>
      <c r="E3831">
        <f t="shared" si="355"/>
        <v>0.21400000000000002</v>
      </c>
      <c r="F3831" s="24">
        <f t="shared" si="356"/>
        <v>1.4715000000000012E-3</v>
      </c>
      <c r="G3831" s="24">
        <f t="shared" si="357"/>
        <v>0.14906598000000004</v>
      </c>
      <c r="H3831" s="24">
        <f t="shared" si="358"/>
        <v>4.3200000000000001E-3</v>
      </c>
      <c r="I3831" s="24">
        <f t="shared" si="359"/>
        <v>0.15485748000000005</v>
      </c>
    </row>
    <row r="3832" spans="1:9" x14ac:dyDescent="0.25">
      <c r="A3832">
        <v>191.5</v>
      </c>
      <c r="B3832">
        <v>0.34899999999999998</v>
      </c>
      <c r="C3832">
        <v>0.22</v>
      </c>
      <c r="D3832">
        <f t="shared" si="354"/>
        <v>-1.2999999999999956E-2</v>
      </c>
      <c r="E3832">
        <f t="shared" si="355"/>
        <v>0.20200000000000007</v>
      </c>
      <c r="F3832" s="24">
        <f t="shared" si="356"/>
        <v>1.9129499999999935E-2</v>
      </c>
      <c r="G3832" s="24">
        <f t="shared" si="357"/>
        <v>0.13281702000000009</v>
      </c>
      <c r="H3832" s="24">
        <f t="shared" si="358"/>
        <v>3.6299999999999995E-3</v>
      </c>
      <c r="I3832" s="24">
        <f t="shared" si="359"/>
        <v>0.15557652000000002</v>
      </c>
    </row>
    <row r="3833" spans="1:9" x14ac:dyDescent="0.25">
      <c r="A3833">
        <v>191.55</v>
      </c>
      <c r="B3833">
        <v>0.35899999999999999</v>
      </c>
      <c r="C3833">
        <v>0.18</v>
      </c>
      <c r="D3833">
        <f t="shared" si="354"/>
        <v>-2.2999999999999965E-2</v>
      </c>
      <c r="E3833">
        <f t="shared" si="355"/>
        <v>0.19200000000000006</v>
      </c>
      <c r="F3833" s="24">
        <f t="shared" si="356"/>
        <v>3.3844499999999951E-2</v>
      </c>
      <c r="G3833" s="24">
        <f t="shared" si="357"/>
        <v>0.11999232000000007</v>
      </c>
      <c r="H3833" s="24">
        <f t="shared" si="358"/>
        <v>2.4299999999999999E-3</v>
      </c>
      <c r="I3833" s="24">
        <f t="shared" si="359"/>
        <v>0.15626682</v>
      </c>
    </row>
    <row r="3834" spans="1:9" x14ac:dyDescent="0.25">
      <c r="A3834">
        <v>191.6</v>
      </c>
      <c r="B3834">
        <v>0.36699999999999999</v>
      </c>
      <c r="C3834">
        <v>0.12</v>
      </c>
      <c r="D3834">
        <f t="shared" si="354"/>
        <v>-3.0999999999999972E-2</v>
      </c>
      <c r="E3834">
        <f t="shared" si="355"/>
        <v>0.18400000000000005</v>
      </c>
      <c r="F3834" s="24">
        <f t="shared" si="356"/>
        <v>4.5616499999999956E-2</v>
      </c>
      <c r="G3834" s="24">
        <f t="shared" si="357"/>
        <v>0.11020128000000005</v>
      </c>
      <c r="H3834" s="24">
        <f t="shared" si="358"/>
        <v>1.08E-3</v>
      </c>
      <c r="I3834" s="24">
        <f t="shared" si="359"/>
        <v>0.15689778000000001</v>
      </c>
    </row>
    <row r="3835" spans="1:9" x14ac:dyDescent="0.25">
      <c r="A3835">
        <v>191.65</v>
      </c>
      <c r="B3835">
        <v>0.371</v>
      </c>
      <c r="C3835">
        <v>0.05</v>
      </c>
      <c r="D3835">
        <f t="shared" si="354"/>
        <v>-3.4999999999999976E-2</v>
      </c>
      <c r="E3835">
        <f t="shared" si="355"/>
        <v>0.18000000000000005</v>
      </c>
      <c r="F3835" s="24">
        <f t="shared" si="356"/>
        <v>5.1502499999999965E-2</v>
      </c>
      <c r="G3835" s="24">
        <f t="shared" si="357"/>
        <v>0.10546200000000006</v>
      </c>
      <c r="H3835" s="24">
        <f t="shared" si="358"/>
        <v>1.8750000000000003E-4</v>
      </c>
      <c r="I3835" s="24">
        <f t="shared" si="359"/>
        <v>0.15715200000000001</v>
      </c>
    </row>
    <row r="3836" spans="1:9" x14ac:dyDescent="0.25">
      <c r="A3836">
        <v>191.7</v>
      </c>
      <c r="B3836">
        <v>0.371</v>
      </c>
      <c r="C3836">
        <v>-0.03</v>
      </c>
      <c r="D3836">
        <f t="shared" si="354"/>
        <v>-3.4999999999999976E-2</v>
      </c>
      <c r="E3836">
        <f t="shared" si="355"/>
        <v>0.18000000000000005</v>
      </c>
      <c r="F3836" s="24">
        <f t="shared" si="356"/>
        <v>5.1502499999999965E-2</v>
      </c>
      <c r="G3836" s="24">
        <f t="shared" si="357"/>
        <v>0.10546200000000006</v>
      </c>
      <c r="H3836" s="24">
        <f t="shared" si="358"/>
        <v>6.7500000000000001E-5</v>
      </c>
      <c r="I3836" s="24">
        <f t="shared" si="359"/>
        <v>0.157032</v>
      </c>
    </row>
    <row r="3837" spans="1:9" x14ac:dyDescent="0.25">
      <c r="A3837">
        <v>191.75</v>
      </c>
      <c r="B3837">
        <v>0.36799999999999999</v>
      </c>
      <c r="C3837">
        <v>-0.1</v>
      </c>
      <c r="D3837">
        <f t="shared" si="354"/>
        <v>-3.1999999999999973E-2</v>
      </c>
      <c r="E3837">
        <f t="shared" si="355"/>
        <v>0.18300000000000005</v>
      </c>
      <c r="F3837" s="24">
        <f t="shared" si="356"/>
        <v>4.7087999999999963E-2</v>
      </c>
      <c r="G3837" s="24">
        <f t="shared" si="357"/>
        <v>0.10900669500000006</v>
      </c>
      <c r="H3837" s="24">
        <f t="shared" si="358"/>
        <v>7.5000000000000012E-4</v>
      </c>
      <c r="I3837" s="24">
        <f t="shared" si="359"/>
        <v>0.15684469500000001</v>
      </c>
    </row>
    <row r="3838" spans="1:9" x14ac:dyDescent="0.25">
      <c r="A3838">
        <v>191.8</v>
      </c>
      <c r="B3838">
        <v>0.36099999999999999</v>
      </c>
      <c r="C3838">
        <v>-0.16</v>
      </c>
      <c r="D3838">
        <f t="shared" si="354"/>
        <v>-2.4999999999999967E-2</v>
      </c>
      <c r="E3838">
        <f t="shared" si="355"/>
        <v>0.19000000000000006</v>
      </c>
      <c r="F3838" s="24">
        <f t="shared" si="356"/>
        <v>3.6787499999999952E-2</v>
      </c>
      <c r="G3838" s="24">
        <f t="shared" si="357"/>
        <v>0.11750550000000007</v>
      </c>
      <c r="H3838" s="24">
        <f t="shared" si="358"/>
        <v>1.92E-3</v>
      </c>
      <c r="I3838" s="24">
        <f t="shared" si="359"/>
        <v>0.15621300000000002</v>
      </c>
    </row>
    <row r="3839" spans="1:9" x14ac:dyDescent="0.25">
      <c r="A3839">
        <v>191.85</v>
      </c>
      <c r="B3839">
        <v>0.35199999999999998</v>
      </c>
      <c r="C3839">
        <v>-0.21</v>
      </c>
      <c r="D3839">
        <f t="shared" si="354"/>
        <v>-1.5999999999999959E-2</v>
      </c>
      <c r="E3839">
        <f t="shared" si="355"/>
        <v>0.19900000000000007</v>
      </c>
      <c r="F3839" s="24">
        <f t="shared" si="356"/>
        <v>2.354399999999994E-2</v>
      </c>
      <c r="G3839" s="24">
        <f t="shared" si="357"/>
        <v>0.12890125500000008</v>
      </c>
      <c r="H3839" s="24">
        <f t="shared" si="358"/>
        <v>3.3074999999999992E-3</v>
      </c>
      <c r="I3839" s="24">
        <f t="shared" si="359"/>
        <v>0.15575275499999999</v>
      </c>
    </row>
    <row r="3840" spans="1:9" x14ac:dyDescent="0.25">
      <c r="A3840">
        <v>191.9</v>
      </c>
      <c r="B3840">
        <v>0.34100000000000003</v>
      </c>
      <c r="C3840">
        <v>-0.23</v>
      </c>
      <c r="D3840">
        <f t="shared" si="354"/>
        <v>-5.0000000000000044E-3</v>
      </c>
      <c r="E3840">
        <f t="shared" si="355"/>
        <v>0.21000000000000002</v>
      </c>
      <c r="F3840" s="24">
        <f t="shared" si="356"/>
        <v>7.3575000000000073E-3</v>
      </c>
      <c r="G3840" s="24">
        <f t="shared" si="357"/>
        <v>0.14354550000000002</v>
      </c>
      <c r="H3840" s="24">
        <f t="shared" si="358"/>
        <v>3.9674999999999997E-3</v>
      </c>
      <c r="I3840" s="24">
        <f t="shared" si="359"/>
        <v>0.15487050000000005</v>
      </c>
    </row>
    <row r="3841" spans="1:9" x14ac:dyDescent="0.25">
      <c r="A3841">
        <v>191.95</v>
      </c>
      <c r="B3841">
        <v>0.32900000000000001</v>
      </c>
      <c r="C3841">
        <v>-0.23</v>
      </c>
      <c r="D3841">
        <f t="shared" si="354"/>
        <v>7.0000000000000062E-3</v>
      </c>
      <c r="E3841">
        <f t="shared" si="355"/>
        <v>0.22200000000000003</v>
      </c>
      <c r="F3841" s="24">
        <f t="shared" si="356"/>
        <v>-1.0300500000000008E-2</v>
      </c>
      <c r="G3841" s="24">
        <f t="shared" si="357"/>
        <v>0.16041942000000003</v>
      </c>
      <c r="H3841" s="24">
        <f t="shared" si="358"/>
        <v>3.9674999999999997E-3</v>
      </c>
      <c r="I3841" s="24">
        <f t="shared" si="359"/>
        <v>0.15408642000000003</v>
      </c>
    </row>
    <row r="3842" spans="1:9" x14ac:dyDescent="0.25">
      <c r="A3842">
        <v>192</v>
      </c>
      <c r="B3842">
        <v>0.317</v>
      </c>
      <c r="C3842">
        <v>-0.21</v>
      </c>
      <c r="D3842">
        <f t="shared" si="354"/>
        <v>1.9000000000000017E-2</v>
      </c>
      <c r="E3842">
        <f t="shared" si="355"/>
        <v>0.23400000000000004</v>
      </c>
      <c r="F3842" s="24">
        <f t="shared" si="356"/>
        <v>-2.7958500000000025E-2</v>
      </c>
      <c r="G3842" s="24">
        <f t="shared" si="357"/>
        <v>0.17823078000000006</v>
      </c>
      <c r="H3842" s="24">
        <f t="shared" si="358"/>
        <v>3.3074999999999992E-3</v>
      </c>
      <c r="I3842" s="24">
        <f t="shared" si="359"/>
        <v>0.15357978000000003</v>
      </c>
    </row>
    <row r="3843" spans="1:9" x14ac:dyDescent="0.25">
      <c r="A3843">
        <v>192.05</v>
      </c>
      <c r="B3843">
        <v>0.308</v>
      </c>
      <c r="C3843">
        <v>-0.16</v>
      </c>
      <c r="D3843">
        <f t="shared" ref="D3843:D3906" si="360">springEq - B3843</f>
        <v>2.8000000000000025E-2</v>
      </c>
      <c r="E3843">
        <f t="shared" ref="E3843:E3906" si="361">springNs - B3843</f>
        <v>0.24300000000000005</v>
      </c>
      <c r="F3843" s="24">
        <f t="shared" ref="F3843:F3906" si="362">D3843*massPrev*gravity</f>
        <v>-4.120200000000003E-2</v>
      </c>
      <c r="G3843" s="24">
        <f t="shared" ref="G3843:G3906" si="363">POWER(E3843,2)*0.5*springConst</f>
        <v>0.19220449500000009</v>
      </c>
      <c r="H3843" s="24">
        <f t="shared" ref="H3843:H3906" si="364">POWER(C3843,2)*0.5*massPrev</f>
        <v>1.92E-3</v>
      </c>
      <c r="I3843" s="24">
        <f t="shared" si="359"/>
        <v>0.15292249500000007</v>
      </c>
    </row>
    <row r="3844" spans="1:9" x14ac:dyDescent="0.25">
      <c r="A3844">
        <v>192.1</v>
      </c>
      <c r="B3844">
        <v>0.30099999999999999</v>
      </c>
      <c r="C3844">
        <v>-0.09</v>
      </c>
      <c r="D3844">
        <f t="shared" si="360"/>
        <v>3.5000000000000031E-2</v>
      </c>
      <c r="E3844">
        <f t="shared" si="361"/>
        <v>0.25000000000000006</v>
      </c>
      <c r="F3844" s="24">
        <f t="shared" si="362"/>
        <v>-5.1502500000000048E-2</v>
      </c>
      <c r="G3844" s="24">
        <f t="shared" si="363"/>
        <v>0.20343750000000008</v>
      </c>
      <c r="H3844" s="24">
        <f t="shared" si="364"/>
        <v>6.0749999999999997E-4</v>
      </c>
      <c r="I3844" s="24">
        <f t="shared" ref="I3844:I3907" si="365">F3844+G3844+H3844</f>
        <v>0.15254250000000005</v>
      </c>
    </row>
    <row r="3845" spans="1:9" x14ac:dyDescent="0.25">
      <c r="A3845">
        <v>192.15</v>
      </c>
      <c r="B3845">
        <v>0.29799999999999999</v>
      </c>
      <c r="C3845">
        <v>-0.02</v>
      </c>
      <c r="D3845">
        <f t="shared" si="360"/>
        <v>3.8000000000000034E-2</v>
      </c>
      <c r="E3845">
        <f t="shared" si="361"/>
        <v>0.25300000000000006</v>
      </c>
      <c r="F3845" s="24">
        <f t="shared" si="362"/>
        <v>-5.591700000000005E-2</v>
      </c>
      <c r="G3845" s="24">
        <f t="shared" si="363"/>
        <v>0.20834929500000007</v>
      </c>
      <c r="H3845" s="24">
        <f t="shared" si="364"/>
        <v>3.0000000000000001E-5</v>
      </c>
      <c r="I3845" s="24">
        <f t="shared" si="365"/>
        <v>0.15246229500000003</v>
      </c>
    </row>
    <row r="3846" spans="1:9" x14ac:dyDescent="0.25">
      <c r="A3846">
        <v>192.2</v>
      </c>
      <c r="B3846">
        <v>0.29899999999999999</v>
      </c>
      <c r="C3846">
        <v>0.06</v>
      </c>
      <c r="D3846">
        <f t="shared" si="360"/>
        <v>3.7000000000000033E-2</v>
      </c>
      <c r="E3846">
        <f t="shared" si="361"/>
        <v>0.25200000000000006</v>
      </c>
      <c r="F3846" s="24">
        <f t="shared" si="362"/>
        <v>-5.4445500000000049E-2</v>
      </c>
      <c r="G3846" s="24">
        <f t="shared" si="363"/>
        <v>0.20670552000000009</v>
      </c>
      <c r="H3846" s="24">
        <f t="shared" si="364"/>
        <v>2.7E-4</v>
      </c>
      <c r="I3846" s="24">
        <f t="shared" si="365"/>
        <v>0.15253002000000004</v>
      </c>
    </row>
    <row r="3847" spans="1:9" x14ac:dyDescent="0.25">
      <c r="A3847">
        <v>192.25</v>
      </c>
      <c r="B3847">
        <v>0.30399999999999999</v>
      </c>
      <c r="C3847">
        <v>0.13</v>
      </c>
      <c r="D3847">
        <f t="shared" si="360"/>
        <v>3.2000000000000028E-2</v>
      </c>
      <c r="E3847">
        <f t="shared" si="361"/>
        <v>0.24700000000000005</v>
      </c>
      <c r="F3847" s="24">
        <f t="shared" si="362"/>
        <v>-4.708800000000004E-2</v>
      </c>
      <c r="G3847" s="24">
        <f t="shared" si="363"/>
        <v>0.19858429500000008</v>
      </c>
      <c r="H3847" s="24">
        <f t="shared" si="364"/>
        <v>1.2675000000000002E-3</v>
      </c>
      <c r="I3847" s="24">
        <f t="shared" si="365"/>
        <v>0.15276379500000004</v>
      </c>
    </row>
    <row r="3848" spans="1:9" x14ac:dyDescent="0.25">
      <c r="A3848">
        <v>192.3</v>
      </c>
      <c r="B3848">
        <v>0.312</v>
      </c>
      <c r="C3848">
        <v>0.18</v>
      </c>
      <c r="D3848">
        <f t="shared" si="360"/>
        <v>2.4000000000000021E-2</v>
      </c>
      <c r="E3848">
        <f t="shared" si="361"/>
        <v>0.23900000000000005</v>
      </c>
      <c r="F3848" s="24">
        <f t="shared" si="362"/>
        <v>-3.5316000000000028E-2</v>
      </c>
      <c r="G3848" s="24">
        <f t="shared" si="363"/>
        <v>0.18592885500000006</v>
      </c>
      <c r="H3848" s="24">
        <f t="shared" si="364"/>
        <v>2.4299999999999999E-3</v>
      </c>
      <c r="I3848" s="24">
        <f t="shared" si="365"/>
        <v>0.15304285500000003</v>
      </c>
    </row>
    <row r="3849" spans="1:9" x14ac:dyDescent="0.25">
      <c r="A3849">
        <v>192.35</v>
      </c>
      <c r="B3849">
        <v>0.32300000000000001</v>
      </c>
      <c r="C3849">
        <v>0.22</v>
      </c>
      <c r="D3849">
        <f t="shared" si="360"/>
        <v>1.3000000000000012E-2</v>
      </c>
      <c r="E3849">
        <f t="shared" si="361"/>
        <v>0.22800000000000004</v>
      </c>
      <c r="F3849" s="24">
        <f t="shared" si="362"/>
        <v>-1.9129500000000018E-2</v>
      </c>
      <c r="G3849" s="24">
        <f t="shared" si="363"/>
        <v>0.16920792000000004</v>
      </c>
      <c r="H3849" s="24">
        <f t="shared" si="364"/>
        <v>3.6299999999999995E-3</v>
      </c>
      <c r="I3849" s="24">
        <f t="shared" si="365"/>
        <v>0.15370842000000001</v>
      </c>
    </row>
    <row r="3850" spans="1:9" x14ac:dyDescent="0.25">
      <c r="A3850">
        <v>192.4</v>
      </c>
      <c r="B3850">
        <v>0.33400000000000002</v>
      </c>
      <c r="C3850">
        <v>0.23</v>
      </c>
      <c r="D3850">
        <f t="shared" si="360"/>
        <v>2.0000000000000018E-3</v>
      </c>
      <c r="E3850">
        <f t="shared" si="361"/>
        <v>0.21700000000000003</v>
      </c>
      <c r="F3850" s="24">
        <f t="shared" si="362"/>
        <v>-2.9430000000000025E-3</v>
      </c>
      <c r="G3850" s="24">
        <f t="shared" si="363"/>
        <v>0.15327469500000004</v>
      </c>
      <c r="H3850" s="24">
        <f t="shared" si="364"/>
        <v>3.9674999999999997E-3</v>
      </c>
      <c r="I3850" s="24">
        <f t="shared" si="365"/>
        <v>0.15429919500000006</v>
      </c>
    </row>
    <row r="3851" spans="1:9" x14ac:dyDescent="0.25">
      <c r="A3851">
        <v>192.45</v>
      </c>
      <c r="B3851">
        <v>0.34599999999999997</v>
      </c>
      <c r="C3851">
        <v>0.23</v>
      </c>
      <c r="D3851">
        <f t="shared" si="360"/>
        <v>-9.9999999999999534E-3</v>
      </c>
      <c r="E3851">
        <f t="shared" si="361"/>
        <v>0.20500000000000007</v>
      </c>
      <c r="F3851" s="24">
        <f t="shared" si="362"/>
        <v>1.4714999999999931E-2</v>
      </c>
      <c r="G3851" s="24">
        <f t="shared" si="363"/>
        <v>0.13679137500000008</v>
      </c>
      <c r="H3851" s="24">
        <f t="shared" si="364"/>
        <v>3.9674999999999997E-3</v>
      </c>
      <c r="I3851" s="24">
        <f t="shared" si="365"/>
        <v>0.15547387500000001</v>
      </c>
    </row>
    <row r="3852" spans="1:9" x14ac:dyDescent="0.25">
      <c r="A3852">
        <v>192.5</v>
      </c>
      <c r="B3852">
        <v>0.35599999999999998</v>
      </c>
      <c r="C3852">
        <v>0.19</v>
      </c>
      <c r="D3852">
        <f t="shared" si="360"/>
        <v>-1.9999999999999962E-2</v>
      </c>
      <c r="E3852">
        <f t="shared" si="361"/>
        <v>0.19500000000000006</v>
      </c>
      <c r="F3852" s="24">
        <f t="shared" si="362"/>
        <v>2.9429999999999946E-2</v>
      </c>
      <c r="G3852" s="24">
        <f t="shared" si="363"/>
        <v>0.12377137500000007</v>
      </c>
      <c r="H3852" s="24">
        <f t="shared" si="364"/>
        <v>2.7074999999999998E-3</v>
      </c>
      <c r="I3852" s="24">
        <f t="shared" si="365"/>
        <v>0.15590887500000003</v>
      </c>
    </row>
    <row r="3853" spans="1:9" x14ac:dyDescent="0.25">
      <c r="A3853">
        <v>192.55</v>
      </c>
      <c r="B3853">
        <v>0.36499999999999999</v>
      </c>
      <c r="C3853">
        <v>0.14000000000000001</v>
      </c>
      <c r="D3853">
        <f t="shared" si="360"/>
        <v>-2.899999999999997E-2</v>
      </c>
      <c r="E3853">
        <f t="shared" si="361"/>
        <v>0.18600000000000005</v>
      </c>
      <c r="F3853" s="24">
        <f t="shared" si="362"/>
        <v>4.2673499999999955E-2</v>
      </c>
      <c r="G3853" s="24">
        <f t="shared" si="363"/>
        <v>0.11260998000000007</v>
      </c>
      <c r="H3853" s="24">
        <f t="shared" si="364"/>
        <v>1.4700000000000002E-3</v>
      </c>
      <c r="I3853" s="24">
        <f t="shared" si="365"/>
        <v>0.15675348000000003</v>
      </c>
    </row>
    <row r="3854" spans="1:9" x14ac:dyDescent="0.25">
      <c r="A3854">
        <v>192.6</v>
      </c>
      <c r="B3854">
        <v>0.37</v>
      </c>
      <c r="C3854">
        <v>7.0000000000000007E-2</v>
      </c>
      <c r="D3854">
        <f t="shared" si="360"/>
        <v>-3.3999999999999975E-2</v>
      </c>
      <c r="E3854">
        <f t="shared" si="361"/>
        <v>0.18100000000000005</v>
      </c>
      <c r="F3854" s="24">
        <f t="shared" si="362"/>
        <v>5.0030999999999964E-2</v>
      </c>
      <c r="G3854" s="24">
        <f t="shared" si="363"/>
        <v>0.10663705500000006</v>
      </c>
      <c r="H3854" s="24">
        <f t="shared" si="364"/>
        <v>3.6750000000000004E-4</v>
      </c>
      <c r="I3854" s="24">
        <f t="shared" si="365"/>
        <v>0.15703555500000002</v>
      </c>
    </row>
    <row r="3855" spans="1:9" x14ac:dyDescent="0.25">
      <c r="A3855">
        <v>192.65</v>
      </c>
      <c r="B3855">
        <v>0.372</v>
      </c>
      <c r="C3855">
        <v>-0.01</v>
      </c>
      <c r="D3855">
        <f t="shared" si="360"/>
        <v>-3.5999999999999976E-2</v>
      </c>
      <c r="E3855">
        <f t="shared" si="361"/>
        <v>0.17900000000000005</v>
      </c>
      <c r="F3855" s="24">
        <f t="shared" si="362"/>
        <v>5.2973999999999966E-2</v>
      </c>
      <c r="G3855" s="24">
        <f t="shared" si="363"/>
        <v>0.10429345500000005</v>
      </c>
      <c r="H3855" s="24">
        <f t="shared" si="364"/>
        <v>7.5000000000000002E-6</v>
      </c>
      <c r="I3855" s="24">
        <f t="shared" si="365"/>
        <v>0.15727495499999999</v>
      </c>
    </row>
    <row r="3856" spans="1:9" x14ac:dyDescent="0.25">
      <c r="A3856">
        <v>192.7</v>
      </c>
      <c r="B3856">
        <v>0.36899999999999999</v>
      </c>
      <c r="C3856">
        <v>-0.08</v>
      </c>
      <c r="D3856">
        <f t="shared" si="360"/>
        <v>-3.2999999999999974E-2</v>
      </c>
      <c r="E3856">
        <f t="shared" si="361"/>
        <v>0.18200000000000005</v>
      </c>
      <c r="F3856" s="24">
        <f t="shared" si="362"/>
        <v>4.8559499999999964E-2</v>
      </c>
      <c r="G3856" s="24">
        <f t="shared" si="363"/>
        <v>0.10781862000000007</v>
      </c>
      <c r="H3856" s="24">
        <f t="shared" si="364"/>
        <v>4.8000000000000001E-4</v>
      </c>
      <c r="I3856" s="24">
        <f t="shared" si="365"/>
        <v>0.15685812000000005</v>
      </c>
    </row>
    <row r="3857" spans="1:9" x14ac:dyDescent="0.25">
      <c r="A3857">
        <v>192.75</v>
      </c>
      <c r="B3857">
        <v>0.36299999999999999</v>
      </c>
      <c r="C3857">
        <v>-0.15</v>
      </c>
      <c r="D3857">
        <f t="shared" si="360"/>
        <v>-2.6999999999999968E-2</v>
      </c>
      <c r="E3857">
        <f t="shared" si="361"/>
        <v>0.18800000000000006</v>
      </c>
      <c r="F3857" s="24">
        <f t="shared" si="362"/>
        <v>3.973049999999996E-2</v>
      </c>
      <c r="G3857" s="24">
        <f t="shared" si="363"/>
        <v>0.11504472000000006</v>
      </c>
      <c r="H3857" s="24">
        <f t="shared" si="364"/>
        <v>1.6875E-3</v>
      </c>
      <c r="I3857" s="24">
        <f t="shared" si="365"/>
        <v>0.15646272000000003</v>
      </c>
    </row>
    <row r="3858" spans="1:9" x14ac:dyDescent="0.25">
      <c r="A3858">
        <v>192.8</v>
      </c>
      <c r="B3858">
        <v>0.35399999999999998</v>
      </c>
      <c r="C3858">
        <v>-0.2</v>
      </c>
      <c r="D3858">
        <f t="shared" si="360"/>
        <v>-1.799999999999996E-2</v>
      </c>
      <c r="E3858">
        <f t="shared" si="361"/>
        <v>0.19700000000000006</v>
      </c>
      <c r="F3858" s="24">
        <f t="shared" si="362"/>
        <v>2.6486999999999945E-2</v>
      </c>
      <c r="G3858" s="24">
        <f t="shared" si="363"/>
        <v>0.12632329500000009</v>
      </c>
      <c r="H3858" s="24">
        <f t="shared" si="364"/>
        <v>3.0000000000000005E-3</v>
      </c>
      <c r="I3858" s="24">
        <f t="shared" si="365"/>
        <v>0.15581029500000004</v>
      </c>
    </row>
    <row r="3859" spans="1:9" x14ac:dyDescent="0.25">
      <c r="A3859">
        <v>192.85</v>
      </c>
      <c r="B3859">
        <v>0.34300000000000003</v>
      </c>
      <c r="C3859">
        <v>-0.23</v>
      </c>
      <c r="D3859">
        <f t="shared" si="360"/>
        <v>-7.0000000000000062E-3</v>
      </c>
      <c r="E3859">
        <f t="shared" si="361"/>
        <v>0.20800000000000002</v>
      </c>
      <c r="F3859" s="24">
        <f t="shared" si="362"/>
        <v>1.0300500000000008E-2</v>
      </c>
      <c r="G3859" s="24">
        <f t="shared" si="363"/>
        <v>0.14082432000000003</v>
      </c>
      <c r="H3859" s="24">
        <f t="shared" si="364"/>
        <v>3.9674999999999997E-3</v>
      </c>
      <c r="I3859" s="24">
        <f t="shared" si="365"/>
        <v>0.15509232000000006</v>
      </c>
    </row>
    <row r="3860" spans="1:9" x14ac:dyDescent="0.25">
      <c r="A3860">
        <v>192.9</v>
      </c>
      <c r="B3860">
        <v>0.33100000000000002</v>
      </c>
      <c r="C3860">
        <v>-0.23</v>
      </c>
      <c r="D3860">
        <f t="shared" si="360"/>
        <v>5.0000000000000044E-3</v>
      </c>
      <c r="E3860">
        <f t="shared" si="361"/>
        <v>0.22000000000000003</v>
      </c>
      <c r="F3860" s="24">
        <f t="shared" si="362"/>
        <v>-7.3575000000000073E-3</v>
      </c>
      <c r="G3860" s="24">
        <f t="shared" si="363"/>
        <v>0.15754200000000004</v>
      </c>
      <c r="H3860" s="24">
        <f t="shared" si="364"/>
        <v>3.9674999999999997E-3</v>
      </c>
      <c r="I3860" s="24">
        <f t="shared" si="365"/>
        <v>0.15415200000000004</v>
      </c>
    </row>
    <row r="3861" spans="1:9" x14ac:dyDescent="0.25">
      <c r="A3861">
        <v>192.95</v>
      </c>
      <c r="B3861">
        <v>0.31900000000000001</v>
      </c>
      <c r="C3861">
        <v>-0.21</v>
      </c>
      <c r="D3861">
        <f t="shared" si="360"/>
        <v>1.7000000000000015E-2</v>
      </c>
      <c r="E3861">
        <f t="shared" si="361"/>
        <v>0.23200000000000004</v>
      </c>
      <c r="F3861" s="24">
        <f t="shared" si="362"/>
        <v>-2.5015500000000024E-2</v>
      </c>
      <c r="G3861" s="24">
        <f t="shared" si="363"/>
        <v>0.17519712000000004</v>
      </c>
      <c r="H3861" s="24">
        <f t="shared" si="364"/>
        <v>3.3074999999999992E-3</v>
      </c>
      <c r="I3861" s="24">
        <f t="shared" si="365"/>
        <v>0.15348912000000001</v>
      </c>
    </row>
    <row r="3862" spans="1:9" x14ac:dyDescent="0.25">
      <c r="A3862">
        <v>193</v>
      </c>
      <c r="B3862">
        <v>0.31</v>
      </c>
      <c r="C3862">
        <v>-0.17</v>
      </c>
      <c r="D3862">
        <f t="shared" si="360"/>
        <v>2.6000000000000023E-2</v>
      </c>
      <c r="E3862">
        <f t="shared" si="361"/>
        <v>0.24100000000000005</v>
      </c>
      <c r="F3862" s="24">
        <f t="shared" si="362"/>
        <v>-3.8259000000000036E-2</v>
      </c>
      <c r="G3862" s="24">
        <f t="shared" si="363"/>
        <v>0.18905365500000007</v>
      </c>
      <c r="H3862" s="24">
        <f t="shared" si="364"/>
        <v>2.1675000000000002E-3</v>
      </c>
      <c r="I3862" s="24">
        <f t="shared" si="365"/>
        <v>0.15296215500000002</v>
      </c>
    </row>
    <row r="3863" spans="1:9" x14ac:dyDescent="0.25">
      <c r="A3863">
        <v>193.05</v>
      </c>
      <c r="B3863">
        <v>0.30299999999999999</v>
      </c>
      <c r="C3863">
        <v>-0.11</v>
      </c>
      <c r="D3863">
        <f t="shared" si="360"/>
        <v>3.3000000000000029E-2</v>
      </c>
      <c r="E3863">
        <f t="shared" si="361"/>
        <v>0.24800000000000005</v>
      </c>
      <c r="F3863" s="24">
        <f t="shared" si="362"/>
        <v>-4.855950000000004E-2</v>
      </c>
      <c r="G3863" s="24">
        <f t="shared" si="363"/>
        <v>0.20019552000000007</v>
      </c>
      <c r="H3863" s="24">
        <f t="shared" si="364"/>
        <v>9.0749999999999989E-4</v>
      </c>
      <c r="I3863" s="24">
        <f t="shared" si="365"/>
        <v>0.15254352000000004</v>
      </c>
    </row>
    <row r="3864" spans="1:9" x14ac:dyDescent="0.25">
      <c r="A3864">
        <v>193.1</v>
      </c>
      <c r="B3864">
        <v>0.29899999999999999</v>
      </c>
      <c r="C3864">
        <v>-0.03</v>
      </c>
      <c r="D3864">
        <f t="shared" si="360"/>
        <v>3.7000000000000033E-2</v>
      </c>
      <c r="E3864">
        <f t="shared" si="361"/>
        <v>0.25200000000000006</v>
      </c>
      <c r="F3864" s="24">
        <f t="shared" si="362"/>
        <v>-5.4445500000000049E-2</v>
      </c>
      <c r="G3864" s="24">
        <f t="shared" si="363"/>
        <v>0.20670552000000009</v>
      </c>
      <c r="H3864" s="24">
        <f t="shared" si="364"/>
        <v>6.7500000000000001E-5</v>
      </c>
      <c r="I3864" s="24">
        <f t="shared" si="365"/>
        <v>0.15232752000000005</v>
      </c>
    </row>
    <row r="3865" spans="1:9" x14ac:dyDescent="0.25">
      <c r="A3865">
        <v>193.15</v>
      </c>
      <c r="B3865">
        <v>0.29899999999999999</v>
      </c>
      <c r="C3865">
        <v>0.04</v>
      </c>
      <c r="D3865">
        <f t="shared" si="360"/>
        <v>3.7000000000000033E-2</v>
      </c>
      <c r="E3865">
        <f t="shared" si="361"/>
        <v>0.25200000000000006</v>
      </c>
      <c r="F3865" s="24">
        <f t="shared" si="362"/>
        <v>-5.4445500000000049E-2</v>
      </c>
      <c r="G3865" s="24">
        <f t="shared" si="363"/>
        <v>0.20670552000000009</v>
      </c>
      <c r="H3865" s="24">
        <f t="shared" si="364"/>
        <v>1.2E-4</v>
      </c>
      <c r="I3865" s="24">
        <f t="shared" si="365"/>
        <v>0.15238002000000006</v>
      </c>
    </row>
    <row r="3866" spans="1:9" x14ac:dyDescent="0.25">
      <c r="A3866">
        <v>193.2</v>
      </c>
      <c r="B3866">
        <v>0.30299999999999999</v>
      </c>
      <c r="C3866">
        <v>0.11</v>
      </c>
      <c r="D3866">
        <f t="shared" si="360"/>
        <v>3.3000000000000029E-2</v>
      </c>
      <c r="E3866">
        <f t="shared" si="361"/>
        <v>0.24800000000000005</v>
      </c>
      <c r="F3866" s="24">
        <f t="shared" si="362"/>
        <v>-4.855950000000004E-2</v>
      </c>
      <c r="G3866" s="24">
        <f t="shared" si="363"/>
        <v>0.20019552000000007</v>
      </c>
      <c r="H3866" s="24">
        <f t="shared" si="364"/>
        <v>9.0749999999999989E-4</v>
      </c>
      <c r="I3866" s="24">
        <f t="shared" si="365"/>
        <v>0.15254352000000004</v>
      </c>
    </row>
    <row r="3867" spans="1:9" x14ac:dyDescent="0.25">
      <c r="A3867">
        <v>193.25</v>
      </c>
      <c r="B3867">
        <v>0.31</v>
      </c>
      <c r="C3867">
        <v>0.17</v>
      </c>
      <c r="D3867">
        <f t="shared" si="360"/>
        <v>2.6000000000000023E-2</v>
      </c>
      <c r="E3867">
        <f t="shared" si="361"/>
        <v>0.24100000000000005</v>
      </c>
      <c r="F3867" s="24">
        <f t="shared" si="362"/>
        <v>-3.8259000000000036E-2</v>
      </c>
      <c r="G3867" s="24">
        <f t="shared" si="363"/>
        <v>0.18905365500000007</v>
      </c>
      <c r="H3867" s="24">
        <f t="shared" si="364"/>
        <v>2.1675000000000002E-3</v>
      </c>
      <c r="I3867" s="24">
        <f t="shared" si="365"/>
        <v>0.15296215500000002</v>
      </c>
    </row>
    <row r="3868" spans="1:9" x14ac:dyDescent="0.25">
      <c r="A3868">
        <v>193.3</v>
      </c>
      <c r="B3868">
        <v>0.32</v>
      </c>
      <c r="C3868">
        <v>0.21</v>
      </c>
      <c r="D3868">
        <f t="shared" si="360"/>
        <v>1.6000000000000014E-2</v>
      </c>
      <c r="E3868">
        <f t="shared" si="361"/>
        <v>0.23100000000000004</v>
      </c>
      <c r="F3868" s="24">
        <f t="shared" si="362"/>
        <v>-2.354400000000002E-2</v>
      </c>
      <c r="G3868" s="24">
        <f t="shared" si="363"/>
        <v>0.17369005500000007</v>
      </c>
      <c r="H3868" s="24">
        <f t="shared" si="364"/>
        <v>3.3074999999999992E-3</v>
      </c>
      <c r="I3868" s="24">
        <f t="shared" si="365"/>
        <v>0.15345355500000005</v>
      </c>
    </row>
    <row r="3869" spans="1:9" x14ac:dyDescent="0.25">
      <c r="A3869">
        <v>193.35</v>
      </c>
      <c r="B3869">
        <v>0.33200000000000002</v>
      </c>
      <c r="C3869">
        <v>0.23</v>
      </c>
      <c r="D3869">
        <f t="shared" si="360"/>
        <v>4.0000000000000036E-3</v>
      </c>
      <c r="E3869">
        <f t="shared" si="361"/>
        <v>0.21900000000000003</v>
      </c>
      <c r="F3869" s="24">
        <f t="shared" si="362"/>
        <v>-5.8860000000000049E-3</v>
      </c>
      <c r="G3869" s="24">
        <f t="shared" si="363"/>
        <v>0.15611305500000003</v>
      </c>
      <c r="H3869" s="24">
        <f t="shared" si="364"/>
        <v>3.9674999999999997E-3</v>
      </c>
      <c r="I3869" s="24">
        <f t="shared" si="365"/>
        <v>0.15419455500000004</v>
      </c>
    </row>
    <row r="3870" spans="1:9" x14ac:dyDescent="0.25">
      <c r="A3870">
        <v>193.4</v>
      </c>
      <c r="B3870">
        <v>0.34399999999999997</v>
      </c>
      <c r="C3870">
        <v>0.23</v>
      </c>
      <c r="D3870">
        <f t="shared" si="360"/>
        <v>-7.9999999999999516E-3</v>
      </c>
      <c r="E3870">
        <f t="shared" si="361"/>
        <v>0.20700000000000007</v>
      </c>
      <c r="F3870" s="24">
        <f t="shared" si="362"/>
        <v>1.177199999999993E-2</v>
      </c>
      <c r="G3870" s="24">
        <f t="shared" si="363"/>
        <v>0.13947349500000011</v>
      </c>
      <c r="H3870" s="24">
        <f t="shared" si="364"/>
        <v>3.9674999999999997E-3</v>
      </c>
      <c r="I3870" s="24">
        <f t="shared" si="365"/>
        <v>0.15521299500000005</v>
      </c>
    </row>
    <row r="3871" spans="1:9" x14ac:dyDescent="0.25">
      <c r="A3871">
        <v>193.45</v>
      </c>
      <c r="B3871">
        <v>0.35399999999999998</v>
      </c>
      <c r="C3871">
        <v>0.2</v>
      </c>
      <c r="D3871">
        <f t="shared" si="360"/>
        <v>-1.799999999999996E-2</v>
      </c>
      <c r="E3871">
        <f t="shared" si="361"/>
        <v>0.19700000000000006</v>
      </c>
      <c r="F3871" s="24">
        <f t="shared" si="362"/>
        <v>2.6486999999999945E-2</v>
      </c>
      <c r="G3871" s="24">
        <f t="shared" si="363"/>
        <v>0.12632329500000009</v>
      </c>
      <c r="H3871" s="24">
        <f t="shared" si="364"/>
        <v>3.0000000000000005E-3</v>
      </c>
      <c r="I3871" s="24">
        <f t="shared" si="365"/>
        <v>0.15581029500000004</v>
      </c>
    </row>
    <row r="3872" spans="1:9" x14ac:dyDescent="0.25">
      <c r="A3872">
        <v>193.5</v>
      </c>
      <c r="B3872">
        <v>0.36299999999999999</v>
      </c>
      <c r="C3872">
        <v>0.14000000000000001</v>
      </c>
      <c r="D3872">
        <f t="shared" si="360"/>
        <v>-2.6999999999999968E-2</v>
      </c>
      <c r="E3872">
        <f t="shared" si="361"/>
        <v>0.18800000000000006</v>
      </c>
      <c r="F3872" s="24">
        <f t="shared" si="362"/>
        <v>3.973049999999996E-2</v>
      </c>
      <c r="G3872" s="24">
        <f t="shared" si="363"/>
        <v>0.11504472000000006</v>
      </c>
      <c r="H3872" s="24">
        <f t="shared" si="364"/>
        <v>1.4700000000000002E-3</v>
      </c>
      <c r="I3872" s="24">
        <f t="shared" si="365"/>
        <v>0.15624522000000002</v>
      </c>
    </row>
    <row r="3873" spans="1:9" x14ac:dyDescent="0.25">
      <c r="A3873">
        <v>193.55</v>
      </c>
      <c r="B3873">
        <v>0.36899999999999999</v>
      </c>
      <c r="C3873">
        <v>0.08</v>
      </c>
      <c r="D3873">
        <f t="shared" si="360"/>
        <v>-3.2999999999999974E-2</v>
      </c>
      <c r="E3873">
        <f t="shared" si="361"/>
        <v>0.18200000000000005</v>
      </c>
      <c r="F3873" s="24">
        <f t="shared" si="362"/>
        <v>4.8559499999999964E-2</v>
      </c>
      <c r="G3873" s="24">
        <f t="shared" si="363"/>
        <v>0.10781862000000007</v>
      </c>
      <c r="H3873" s="24">
        <f t="shared" si="364"/>
        <v>4.8000000000000001E-4</v>
      </c>
      <c r="I3873" s="24">
        <f t="shared" si="365"/>
        <v>0.15685812000000005</v>
      </c>
    </row>
    <row r="3874" spans="1:9" x14ac:dyDescent="0.25">
      <c r="A3874">
        <v>193.6</v>
      </c>
      <c r="B3874">
        <v>0.371</v>
      </c>
      <c r="C3874">
        <v>0.01</v>
      </c>
      <c r="D3874">
        <f t="shared" si="360"/>
        <v>-3.4999999999999976E-2</v>
      </c>
      <c r="E3874">
        <f t="shared" si="361"/>
        <v>0.18000000000000005</v>
      </c>
      <c r="F3874" s="24">
        <f t="shared" si="362"/>
        <v>5.1502499999999965E-2</v>
      </c>
      <c r="G3874" s="24">
        <f t="shared" si="363"/>
        <v>0.10546200000000006</v>
      </c>
      <c r="H3874" s="24">
        <f t="shared" si="364"/>
        <v>7.5000000000000002E-6</v>
      </c>
      <c r="I3874" s="24">
        <f t="shared" si="365"/>
        <v>0.156972</v>
      </c>
    </row>
    <row r="3875" spans="1:9" x14ac:dyDescent="0.25">
      <c r="A3875">
        <v>193.65</v>
      </c>
      <c r="B3875">
        <v>0.36899999999999999</v>
      </c>
      <c r="C3875">
        <v>-7.0000000000000007E-2</v>
      </c>
      <c r="D3875">
        <f t="shared" si="360"/>
        <v>-3.2999999999999974E-2</v>
      </c>
      <c r="E3875">
        <f t="shared" si="361"/>
        <v>0.18200000000000005</v>
      </c>
      <c r="F3875" s="24">
        <f t="shared" si="362"/>
        <v>4.8559499999999964E-2</v>
      </c>
      <c r="G3875" s="24">
        <f t="shared" si="363"/>
        <v>0.10781862000000007</v>
      </c>
      <c r="H3875" s="24">
        <f t="shared" si="364"/>
        <v>3.6750000000000004E-4</v>
      </c>
      <c r="I3875" s="24">
        <f t="shared" si="365"/>
        <v>0.15674562000000003</v>
      </c>
    </row>
    <row r="3876" spans="1:9" x14ac:dyDescent="0.25">
      <c r="A3876">
        <v>193.7</v>
      </c>
      <c r="B3876">
        <v>0.36399999999999999</v>
      </c>
      <c r="C3876">
        <v>-0.14000000000000001</v>
      </c>
      <c r="D3876">
        <f t="shared" si="360"/>
        <v>-2.7999999999999969E-2</v>
      </c>
      <c r="E3876">
        <f t="shared" si="361"/>
        <v>0.18700000000000006</v>
      </c>
      <c r="F3876" s="24">
        <f t="shared" si="362"/>
        <v>4.1201999999999954E-2</v>
      </c>
      <c r="G3876" s="24">
        <f t="shared" si="363"/>
        <v>0.11382409500000007</v>
      </c>
      <c r="H3876" s="24">
        <f t="shared" si="364"/>
        <v>1.4700000000000002E-3</v>
      </c>
      <c r="I3876" s="24">
        <f t="shared" si="365"/>
        <v>0.15649609500000003</v>
      </c>
    </row>
    <row r="3877" spans="1:9" x14ac:dyDescent="0.25">
      <c r="A3877">
        <v>193.75</v>
      </c>
      <c r="B3877">
        <v>0.35599999999999998</v>
      </c>
      <c r="C3877">
        <v>-0.19</v>
      </c>
      <c r="D3877">
        <f t="shared" si="360"/>
        <v>-1.9999999999999962E-2</v>
      </c>
      <c r="E3877">
        <f t="shared" si="361"/>
        <v>0.19500000000000006</v>
      </c>
      <c r="F3877" s="24">
        <f t="shared" si="362"/>
        <v>2.9429999999999946E-2</v>
      </c>
      <c r="G3877" s="24">
        <f t="shared" si="363"/>
        <v>0.12377137500000007</v>
      </c>
      <c r="H3877" s="24">
        <f t="shared" si="364"/>
        <v>2.7074999999999998E-3</v>
      </c>
      <c r="I3877" s="24">
        <f t="shared" si="365"/>
        <v>0.15590887500000003</v>
      </c>
    </row>
    <row r="3878" spans="1:9" x14ac:dyDescent="0.25">
      <c r="A3878">
        <v>193.8</v>
      </c>
      <c r="B3878">
        <v>0.34499999999999997</v>
      </c>
      <c r="C3878">
        <v>-0.22</v>
      </c>
      <c r="D3878">
        <f t="shared" si="360"/>
        <v>-8.9999999999999525E-3</v>
      </c>
      <c r="E3878">
        <f t="shared" si="361"/>
        <v>0.20600000000000007</v>
      </c>
      <c r="F3878" s="24">
        <f t="shared" si="362"/>
        <v>1.3243499999999931E-2</v>
      </c>
      <c r="G3878" s="24">
        <f t="shared" si="363"/>
        <v>0.1381291800000001</v>
      </c>
      <c r="H3878" s="24">
        <f t="shared" si="364"/>
        <v>3.6299999999999995E-3</v>
      </c>
      <c r="I3878" s="24">
        <f t="shared" si="365"/>
        <v>0.15500268000000003</v>
      </c>
    </row>
    <row r="3879" spans="1:9" x14ac:dyDescent="0.25">
      <c r="A3879">
        <v>193.85</v>
      </c>
      <c r="B3879">
        <v>0.33300000000000002</v>
      </c>
      <c r="C3879">
        <v>-0.23</v>
      </c>
      <c r="D3879">
        <f t="shared" si="360"/>
        <v>3.0000000000000027E-3</v>
      </c>
      <c r="E3879">
        <f t="shared" si="361"/>
        <v>0.21800000000000003</v>
      </c>
      <c r="F3879" s="24">
        <f t="shared" si="362"/>
        <v>-4.4145000000000035E-3</v>
      </c>
      <c r="G3879" s="24">
        <f t="shared" si="363"/>
        <v>0.15469062000000003</v>
      </c>
      <c r="H3879" s="24">
        <f t="shared" si="364"/>
        <v>3.9674999999999997E-3</v>
      </c>
      <c r="I3879" s="24">
        <f t="shared" si="365"/>
        <v>0.15424362000000003</v>
      </c>
    </row>
    <row r="3880" spans="1:9" x14ac:dyDescent="0.25">
      <c r="A3880">
        <v>193.9</v>
      </c>
      <c r="B3880">
        <v>0.32200000000000001</v>
      </c>
      <c r="C3880">
        <v>-0.22</v>
      </c>
      <c r="D3880">
        <f t="shared" si="360"/>
        <v>1.4000000000000012E-2</v>
      </c>
      <c r="E3880">
        <f t="shared" si="361"/>
        <v>0.22900000000000004</v>
      </c>
      <c r="F3880" s="24">
        <f t="shared" si="362"/>
        <v>-2.0601000000000015E-2</v>
      </c>
      <c r="G3880" s="24">
        <f t="shared" si="363"/>
        <v>0.17069545500000005</v>
      </c>
      <c r="H3880" s="24">
        <f t="shared" si="364"/>
        <v>3.6299999999999995E-3</v>
      </c>
      <c r="I3880" s="24">
        <f t="shared" si="365"/>
        <v>0.15372445500000004</v>
      </c>
    </row>
    <row r="3881" spans="1:9" x14ac:dyDescent="0.25">
      <c r="A3881">
        <v>193.95</v>
      </c>
      <c r="B3881">
        <v>0.312</v>
      </c>
      <c r="C3881">
        <v>-0.18</v>
      </c>
      <c r="D3881">
        <f t="shared" si="360"/>
        <v>2.4000000000000021E-2</v>
      </c>
      <c r="E3881">
        <f t="shared" si="361"/>
        <v>0.23900000000000005</v>
      </c>
      <c r="F3881" s="24">
        <f t="shared" si="362"/>
        <v>-3.5316000000000028E-2</v>
      </c>
      <c r="G3881" s="24">
        <f t="shared" si="363"/>
        <v>0.18592885500000006</v>
      </c>
      <c r="H3881" s="24">
        <f t="shared" si="364"/>
        <v>2.4299999999999999E-3</v>
      </c>
      <c r="I3881" s="24">
        <f t="shared" si="365"/>
        <v>0.15304285500000003</v>
      </c>
    </row>
    <row r="3882" spans="1:9" x14ac:dyDescent="0.25">
      <c r="A3882">
        <v>194</v>
      </c>
      <c r="B3882">
        <v>0.30399999999999999</v>
      </c>
      <c r="C3882">
        <v>-0.12</v>
      </c>
      <c r="D3882">
        <f t="shared" si="360"/>
        <v>3.2000000000000028E-2</v>
      </c>
      <c r="E3882">
        <f t="shared" si="361"/>
        <v>0.24700000000000005</v>
      </c>
      <c r="F3882" s="24">
        <f t="shared" si="362"/>
        <v>-4.708800000000004E-2</v>
      </c>
      <c r="G3882" s="24">
        <f t="shared" si="363"/>
        <v>0.19858429500000008</v>
      </c>
      <c r="H3882" s="24">
        <f t="shared" si="364"/>
        <v>1.08E-3</v>
      </c>
      <c r="I3882" s="24">
        <f t="shared" si="365"/>
        <v>0.15257629500000003</v>
      </c>
    </row>
    <row r="3883" spans="1:9" x14ac:dyDescent="0.25">
      <c r="A3883">
        <v>194.05</v>
      </c>
      <c r="B3883">
        <v>0.29899999999999999</v>
      </c>
      <c r="C3883">
        <v>-0.05</v>
      </c>
      <c r="D3883">
        <f t="shared" si="360"/>
        <v>3.7000000000000033E-2</v>
      </c>
      <c r="E3883">
        <f t="shared" si="361"/>
        <v>0.25200000000000006</v>
      </c>
      <c r="F3883" s="24">
        <f t="shared" si="362"/>
        <v>-5.4445500000000049E-2</v>
      </c>
      <c r="G3883" s="24">
        <f t="shared" si="363"/>
        <v>0.20670552000000009</v>
      </c>
      <c r="H3883" s="24">
        <f t="shared" si="364"/>
        <v>1.8750000000000003E-4</v>
      </c>
      <c r="I3883" s="24">
        <f t="shared" si="365"/>
        <v>0.15244752000000006</v>
      </c>
    </row>
    <row r="3884" spans="1:9" x14ac:dyDescent="0.25">
      <c r="A3884">
        <v>194.1</v>
      </c>
      <c r="B3884">
        <v>0.29899999999999999</v>
      </c>
      <c r="C3884">
        <v>0.03</v>
      </c>
      <c r="D3884">
        <f t="shared" si="360"/>
        <v>3.7000000000000033E-2</v>
      </c>
      <c r="E3884">
        <f t="shared" si="361"/>
        <v>0.25200000000000006</v>
      </c>
      <c r="F3884" s="24">
        <f t="shared" si="362"/>
        <v>-5.4445500000000049E-2</v>
      </c>
      <c r="G3884" s="24">
        <f t="shared" si="363"/>
        <v>0.20670552000000009</v>
      </c>
      <c r="H3884" s="24">
        <f t="shared" si="364"/>
        <v>6.7500000000000001E-5</v>
      </c>
      <c r="I3884" s="24">
        <f t="shared" si="365"/>
        <v>0.15232752000000005</v>
      </c>
    </row>
    <row r="3885" spans="1:9" x14ac:dyDescent="0.25">
      <c r="A3885">
        <v>194.15</v>
      </c>
      <c r="B3885">
        <v>0.30199999999999999</v>
      </c>
      <c r="C3885">
        <v>0.1</v>
      </c>
      <c r="D3885">
        <f t="shared" si="360"/>
        <v>3.400000000000003E-2</v>
      </c>
      <c r="E3885">
        <f t="shared" si="361"/>
        <v>0.24900000000000005</v>
      </c>
      <c r="F3885" s="24">
        <f t="shared" si="362"/>
        <v>-5.0031000000000048E-2</v>
      </c>
      <c r="G3885" s="24">
        <f t="shared" si="363"/>
        <v>0.20181325500000008</v>
      </c>
      <c r="H3885" s="24">
        <f t="shared" si="364"/>
        <v>7.5000000000000012E-4</v>
      </c>
      <c r="I3885" s="24">
        <f t="shared" si="365"/>
        <v>0.15253225500000003</v>
      </c>
    </row>
    <row r="3886" spans="1:9" x14ac:dyDescent="0.25">
      <c r="A3886">
        <v>194.2</v>
      </c>
      <c r="B3886">
        <v>0.309</v>
      </c>
      <c r="C3886">
        <v>0.16</v>
      </c>
      <c r="D3886">
        <f t="shared" si="360"/>
        <v>2.7000000000000024E-2</v>
      </c>
      <c r="E3886">
        <f t="shared" si="361"/>
        <v>0.24200000000000005</v>
      </c>
      <c r="F3886" s="24">
        <f t="shared" si="362"/>
        <v>-3.9730500000000037E-2</v>
      </c>
      <c r="G3886" s="24">
        <f t="shared" si="363"/>
        <v>0.19062582000000008</v>
      </c>
      <c r="H3886" s="24">
        <f t="shared" si="364"/>
        <v>1.92E-3</v>
      </c>
      <c r="I3886" s="24">
        <f t="shared" si="365"/>
        <v>0.15281532000000006</v>
      </c>
    </row>
    <row r="3887" spans="1:9" x14ac:dyDescent="0.25">
      <c r="A3887">
        <v>194.25</v>
      </c>
      <c r="B3887">
        <v>0.318</v>
      </c>
      <c r="C3887">
        <v>0.21</v>
      </c>
      <c r="D3887">
        <f t="shared" si="360"/>
        <v>1.8000000000000016E-2</v>
      </c>
      <c r="E3887">
        <f t="shared" si="361"/>
        <v>0.23300000000000004</v>
      </c>
      <c r="F3887" s="24">
        <f t="shared" si="362"/>
        <v>-2.6487000000000024E-2</v>
      </c>
      <c r="G3887" s="24">
        <f t="shared" si="363"/>
        <v>0.17671069500000006</v>
      </c>
      <c r="H3887" s="24">
        <f t="shared" si="364"/>
        <v>3.3074999999999992E-3</v>
      </c>
      <c r="I3887" s="24">
        <f t="shared" si="365"/>
        <v>0.15353119500000004</v>
      </c>
    </row>
    <row r="3888" spans="1:9" x14ac:dyDescent="0.25">
      <c r="A3888">
        <v>194.3</v>
      </c>
      <c r="B3888">
        <v>0.33</v>
      </c>
      <c r="C3888">
        <v>0.23</v>
      </c>
      <c r="D3888">
        <f t="shared" si="360"/>
        <v>6.0000000000000053E-3</v>
      </c>
      <c r="E3888">
        <f t="shared" si="361"/>
        <v>0.22100000000000003</v>
      </c>
      <c r="F3888" s="24">
        <f t="shared" si="362"/>
        <v>-8.829000000000007E-3</v>
      </c>
      <c r="G3888" s="24">
        <f t="shared" si="363"/>
        <v>0.15897745500000005</v>
      </c>
      <c r="H3888" s="24">
        <f t="shared" si="364"/>
        <v>3.9674999999999997E-3</v>
      </c>
      <c r="I3888" s="24">
        <f t="shared" si="365"/>
        <v>0.15411595500000005</v>
      </c>
    </row>
    <row r="3889" spans="1:9" x14ac:dyDescent="0.25">
      <c r="A3889">
        <v>194.35</v>
      </c>
      <c r="B3889">
        <v>0.34100000000000003</v>
      </c>
      <c r="C3889">
        <v>0.23</v>
      </c>
      <c r="D3889">
        <f t="shared" si="360"/>
        <v>-5.0000000000000044E-3</v>
      </c>
      <c r="E3889">
        <f t="shared" si="361"/>
        <v>0.21000000000000002</v>
      </c>
      <c r="F3889" s="24">
        <f t="shared" si="362"/>
        <v>7.3575000000000073E-3</v>
      </c>
      <c r="G3889" s="24">
        <f t="shared" si="363"/>
        <v>0.14354550000000002</v>
      </c>
      <c r="H3889" s="24">
        <f t="shared" si="364"/>
        <v>3.9674999999999997E-3</v>
      </c>
      <c r="I3889" s="24">
        <f t="shared" si="365"/>
        <v>0.15487050000000005</v>
      </c>
    </row>
    <row r="3890" spans="1:9" x14ac:dyDescent="0.25">
      <c r="A3890">
        <v>194.4</v>
      </c>
      <c r="B3890">
        <v>0.35199999999999998</v>
      </c>
      <c r="C3890">
        <v>0.2</v>
      </c>
      <c r="D3890">
        <f t="shared" si="360"/>
        <v>-1.5999999999999959E-2</v>
      </c>
      <c r="E3890">
        <f t="shared" si="361"/>
        <v>0.19900000000000007</v>
      </c>
      <c r="F3890" s="24">
        <f t="shared" si="362"/>
        <v>2.354399999999994E-2</v>
      </c>
      <c r="G3890" s="24">
        <f t="shared" si="363"/>
        <v>0.12890125500000008</v>
      </c>
      <c r="H3890" s="24">
        <f t="shared" si="364"/>
        <v>3.0000000000000005E-3</v>
      </c>
      <c r="I3890" s="24">
        <f t="shared" si="365"/>
        <v>0.155445255</v>
      </c>
    </row>
    <row r="3891" spans="1:9" x14ac:dyDescent="0.25">
      <c r="A3891">
        <v>194.45</v>
      </c>
      <c r="B3891">
        <v>0.36099999999999999</v>
      </c>
      <c r="C3891">
        <v>0.16</v>
      </c>
      <c r="D3891">
        <f t="shared" si="360"/>
        <v>-2.4999999999999967E-2</v>
      </c>
      <c r="E3891">
        <f t="shared" si="361"/>
        <v>0.19000000000000006</v>
      </c>
      <c r="F3891" s="24">
        <f t="shared" si="362"/>
        <v>3.6787499999999952E-2</v>
      </c>
      <c r="G3891" s="24">
        <f t="shared" si="363"/>
        <v>0.11750550000000007</v>
      </c>
      <c r="H3891" s="24">
        <f t="shared" si="364"/>
        <v>1.92E-3</v>
      </c>
      <c r="I3891" s="24">
        <f t="shared" si="365"/>
        <v>0.15621300000000002</v>
      </c>
    </row>
    <row r="3892" spans="1:9" x14ac:dyDescent="0.25">
      <c r="A3892">
        <v>194.5</v>
      </c>
      <c r="B3892">
        <v>0.36799999999999999</v>
      </c>
      <c r="C3892">
        <v>0.1</v>
      </c>
      <c r="D3892">
        <f t="shared" si="360"/>
        <v>-3.1999999999999973E-2</v>
      </c>
      <c r="E3892">
        <f t="shared" si="361"/>
        <v>0.18300000000000005</v>
      </c>
      <c r="F3892" s="24">
        <f t="shared" si="362"/>
        <v>4.7087999999999963E-2</v>
      </c>
      <c r="G3892" s="24">
        <f t="shared" si="363"/>
        <v>0.10900669500000006</v>
      </c>
      <c r="H3892" s="24">
        <f t="shared" si="364"/>
        <v>7.5000000000000012E-4</v>
      </c>
      <c r="I3892" s="24">
        <f t="shared" si="365"/>
        <v>0.15684469500000001</v>
      </c>
    </row>
    <row r="3893" spans="1:9" x14ac:dyDescent="0.25">
      <c r="A3893">
        <v>194.55</v>
      </c>
      <c r="B3893">
        <v>0.371</v>
      </c>
      <c r="C3893">
        <v>0.02</v>
      </c>
      <c r="D3893">
        <f t="shared" si="360"/>
        <v>-3.4999999999999976E-2</v>
      </c>
      <c r="E3893">
        <f t="shared" si="361"/>
        <v>0.18000000000000005</v>
      </c>
      <c r="F3893" s="24">
        <f t="shared" si="362"/>
        <v>5.1502499999999965E-2</v>
      </c>
      <c r="G3893" s="24">
        <f t="shared" si="363"/>
        <v>0.10546200000000006</v>
      </c>
      <c r="H3893" s="24">
        <f t="shared" si="364"/>
        <v>3.0000000000000001E-5</v>
      </c>
      <c r="I3893" s="24">
        <f t="shared" si="365"/>
        <v>0.15699450000000001</v>
      </c>
    </row>
    <row r="3894" spans="1:9" x14ac:dyDescent="0.25">
      <c r="A3894">
        <v>194.6</v>
      </c>
      <c r="B3894">
        <v>0.37</v>
      </c>
      <c r="C3894">
        <v>-0.05</v>
      </c>
      <c r="D3894">
        <f t="shared" si="360"/>
        <v>-3.3999999999999975E-2</v>
      </c>
      <c r="E3894">
        <f t="shared" si="361"/>
        <v>0.18100000000000005</v>
      </c>
      <c r="F3894" s="24">
        <f t="shared" si="362"/>
        <v>5.0030999999999964E-2</v>
      </c>
      <c r="G3894" s="24">
        <f t="shared" si="363"/>
        <v>0.10663705500000006</v>
      </c>
      <c r="H3894" s="24">
        <f t="shared" si="364"/>
        <v>1.8750000000000003E-4</v>
      </c>
      <c r="I3894" s="24">
        <f t="shared" si="365"/>
        <v>0.15685555500000004</v>
      </c>
    </row>
    <row r="3895" spans="1:9" x14ac:dyDescent="0.25">
      <c r="A3895">
        <v>194.65</v>
      </c>
      <c r="B3895">
        <v>0.36499999999999999</v>
      </c>
      <c r="C3895">
        <v>-0.12</v>
      </c>
      <c r="D3895">
        <f t="shared" si="360"/>
        <v>-2.899999999999997E-2</v>
      </c>
      <c r="E3895">
        <f t="shared" si="361"/>
        <v>0.18600000000000005</v>
      </c>
      <c r="F3895" s="24">
        <f t="shared" si="362"/>
        <v>4.2673499999999955E-2</v>
      </c>
      <c r="G3895" s="24">
        <f t="shared" si="363"/>
        <v>0.11260998000000007</v>
      </c>
      <c r="H3895" s="24">
        <f t="shared" si="364"/>
        <v>1.08E-3</v>
      </c>
      <c r="I3895" s="24">
        <f t="shared" si="365"/>
        <v>0.15636348000000003</v>
      </c>
    </row>
    <row r="3896" spans="1:9" x14ac:dyDescent="0.25">
      <c r="A3896">
        <v>194.7</v>
      </c>
      <c r="B3896">
        <v>0.35799999999999998</v>
      </c>
      <c r="C3896">
        <v>-0.18</v>
      </c>
      <c r="D3896">
        <f t="shared" si="360"/>
        <v>-2.1999999999999964E-2</v>
      </c>
      <c r="E3896">
        <f t="shared" si="361"/>
        <v>0.19300000000000006</v>
      </c>
      <c r="F3896" s="24">
        <f t="shared" si="362"/>
        <v>3.2372999999999943E-2</v>
      </c>
      <c r="G3896" s="24">
        <f t="shared" si="363"/>
        <v>0.12124549500000008</v>
      </c>
      <c r="H3896" s="24">
        <f t="shared" si="364"/>
        <v>2.4299999999999999E-3</v>
      </c>
      <c r="I3896" s="24">
        <f t="shared" si="365"/>
        <v>0.15604849500000001</v>
      </c>
    </row>
    <row r="3897" spans="1:9" x14ac:dyDescent="0.25">
      <c r="A3897">
        <v>194.75</v>
      </c>
      <c r="B3897">
        <v>0.34699999999999998</v>
      </c>
      <c r="C3897">
        <v>-0.22</v>
      </c>
      <c r="D3897">
        <f t="shared" si="360"/>
        <v>-1.0999999999999954E-2</v>
      </c>
      <c r="E3897">
        <f t="shared" si="361"/>
        <v>0.20400000000000007</v>
      </c>
      <c r="F3897" s="24">
        <f t="shared" si="362"/>
        <v>1.6186499999999934E-2</v>
      </c>
      <c r="G3897" s="24">
        <f t="shared" si="363"/>
        <v>0.13546008000000009</v>
      </c>
      <c r="H3897" s="24">
        <f t="shared" si="364"/>
        <v>3.6299999999999995E-3</v>
      </c>
      <c r="I3897" s="24">
        <f t="shared" si="365"/>
        <v>0.15527658000000003</v>
      </c>
    </row>
    <row r="3898" spans="1:9" x14ac:dyDescent="0.25">
      <c r="A3898">
        <v>194.8</v>
      </c>
      <c r="B3898">
        <v>0.33600000000000002</v>
      </c>
      <c r="C3898">
        <v>-0.23</v>
      </c>
      <c r="D3898">
        <f t="shared" si="360"/>
        <v>0</v>
      </c>
      <c r="E3898">
        <f t="shared" si="361"/>
        <v>0.21500000000000002</v>
      </c>
      <c r="F3898" s="24">
        <f t="shared" si="362"/>
        <v>0</v>
      </c>
      <c r="G3898" s="24">
        <f t="shared" si="363"/>
        <v>0.15046237500000004</v>
      </c>
      <c r="H3898" s="24">
        <f t="shared" si="364"/>
        <v>3.9674999999999997E-3</v>
      </c>
      <c r="I3898" s="24">
        <f t="shared" si="365"/>
        <v>0.15442987500000005</v>
      </c>
    </row>
    <row r="3899" spans="1:9" x14ac:dyDescent="0.25">
      <c r="A3899">
        <v>194.85</v>
      </c>
      <c r="B3899">
        <v>0.32400000000000001</v>
      </c>
      <c r="C3899">
        <v>-0.22</v>
      </c>
      <c r="D3899">
        <f t="shared" si="360"/>
        <v>1.2000000000000011E-2</v>
      </c>
      <c r="E3899">
        <f t="shared" si="361"/>
        <v>0.22700000000000004</v>
      </c>
      <c r="F3899" s="24">
        <f t="shared" si="362"/>
        <v>-1.7658000000000014E-2</v>
      </c>
      <c r="G3899" s="24">
        <f t="shared" si="363"/>
        <v>0.16772689500000007</v>
      </c>
      <c r="H3899" s="24">
        <f t="shared" si="364"/>
        <v>3.6299999999999995E-3</v>
      </c>
      <c r="I3899" s="24">
        <f t="shared" si="365"/>
        <v>0.15369889500000006</v>
      </c>
    </row>
    <row r="3900" spans="1:9" x14ac:dyDescent="0.25">
      <c r="A3900">
        <v>194.9</v>
      </c>
      <c r="B3900">
        <v>0.314</v>
      </c>
      <c r="C3900">
        <v>-0.19</v>
      </c>
      <c r="D3900">
        <f t="shared" si="360"/>
        <v>2.200000000000002E-2</v>
      </c>
      <c r="E3900">
        <f t="shared" si="361"/>
        <v>0.23700000000000004</v>
      </c>
      <c r="F3900" s="24">
        <f t="shared" si="362"/>
        <v>-3.2373000000000034E-2</v>
      </c>
      <c r="G3900" s="24">
        <f t="shared" si="363"/>
        <v>0.18283009500000005</v>
      </c>
      <c r="H3900" s="24">
        <f t="shared" si="364"/>
        <v>2.7074999999999998E-3</v>
      </c>
      <c r="I3900" s="24">
        <f t="shared" si="365"/>
        <v>0.15316459500000001</v>
      </c>
    </row>
    <row r="3901" spans="1:9" x14ac:dyDescent="0.25">
      <c r="A3901">
        <v>194.95</v>
      </c>
      <c r="B3901">
        <v>0.30499999999999999</v>
      </c>
      <c r="C3901">
        <v>-0.13</v>
      </c>
      <c r="D3901">
        <f t="shared" si="360"/>
        <v>3.1000000000000028E-2</v>
      </c>
      <c r="E3901">
        <f t="shared" si="361"/>
        <v>0.24600000000000005</v>
      </c>
      <c r="F3901" s="24">
        <f t="shared" si="362"/>
        <v>-4.5616500000000039E-2</v>
      </c>
      <c r="G3901" s="24">
        <f t="shared" si="363"/>
        <v>0.1969795800000001</v>
      </c>
      <c r="H3901" s="24">
        <f t="shared" si="364"/>
        <v>1.2675000000000002E-3</v>
      </c>
      <c r="I3901" s="24">
        <f t="shared" si="365"/>
        <v>0.15263058000000007</v>
      </c>
    </row>
    <row r="3902" spans="1:9" x14ac:dyDescent="0.25">
      <c r="A3902">
        <v>195</v>
      </c>
      <c r="B3902">
        <v>0.3</v>
      </c>
      <c r="C3902">
        <v>-0.06</v>
      </c>
      <c r="D3902">
        <f t="shared" si="360"/>
        <v>3.6000000000000032E-2</v>
      </c>
      <c r="E3902">
        <f t="shared" si="361"/>
        <v>0.25100000000000006</v>
      </c>
      <c r="F3902" s="24">
        <f t="shared" si="362"/>
        <v>-5.2974000000000049E-2</v>
      </c>
      <c r="G3902" s="24">
        <f t="shared" si="363"/>
        <v>0.20506825500000009</v>
      </c>
      <c r="H3902" s="24">
        <f t="shared" si="364"/>
        <v>2.7E-4</v>
      </c>
      <c r="I3902" s="24">
        <f t="shared" si="365"/>
        <v>0.15236425500000003</v>
      </c>
    </row>
    <row r="3903" spans="1:9" x14ac:dyDescent="0.25">
      <c r="A3903">
        <v>195.05</v>
      </c>
      <c r="B3903">
        <v>0.29899999999999999</v>
      </c>
      <c r="C3903">
        <v>0.01</v>
      </c>
      <c r="D3903">
        <f t="shared" si="360"/>
        <v>3.7000000000000033E-2</v>
      </c>
      <c r="E3903">
        <f t="shared" si="361"/>
        <v>0.25200000000000006</v>
      </c>
      <c r="F3903" s="24">
        <f t="shared" si="362"/>
        <v>-5.4445500000000049E-2</v>
      </c>
      <c r="G3903" s="24">
        <f t="shared" si="363"/>
        <v>0.20670552000000009</v>
      </c>
      <c r="H3903" s="24">
        <f t="shared" si="364"/>
        <v>7.5000000000000002E-6</v>
      </c>
      <c r="I3903" s="24">
        <f t="shared" si="365"/>
        <v>0.15226752000000005</v>
      </c>
    </row>
    <row r="3904" spans="1:9" x14ac:dyDescent="0.25">
      <c r="A3904">
        <v>195.1</v>
      </c>
      <c r="B3904">
        <v>0.30099999999999999</v>
      </c>
      <c r="C3904">
        <v>0.08</v>
      </c>
      <c r="D3904">
        <f t="shared" si="360"/>
        <v>3.5000000000000031E-2</v>
      </c>
      <c r="E3904">
        <f t="shared" si="361"/>
        <v>0.25000000000000006</v>
      </c>
      <c r="F3904" s="24">
        <f t="shared" si="362"/>
        <v>-5.1502500000000048E-2</v>
      </c>
      <c r="G3904" s="24">
        <f t="shared" si="363"/>
        <v>0.20343750000000008</v>
      </c>
      <c r="H3904" s="24">
        <f t="shared" si="364"/>
        <v>4.8000000000000001E-4</v>
      </c>
      <c r="I3904" s="24">
        <f t="shared" si="365"/>
        <v>0.15241500000000005</v>
      </c>
    </row>
    <row r="3905" spans="1:9" x14ac:dyDescent="0.25">
      <c r="A3905">
        <v>195.15</v>
      </c>
      <c r="B3905">
        <v>0.307</v>
      </c>
      <c r="C3905">
        <v>0.15</v>
      </c>
      <c r="D3905">
        <f t="shared" si="360"/>
        <v>2.9000000000000026E-2</v>
      </c>
      <c r="E3905">
        <f t="shared" si="361"/>
        <v>0.24400000000000005</v>
      </c>
      <c r="F3905" s="24">
        <f t="shared" si="362"/>
        <v>-4.2673500000000045E-2</v>
      </c>
      <c r="G3905" s="24">
        <f t="shared" si="363"/>
        <v>0.19378968000000008</v>
      </c>
      <c r="H3905" s="24">
        <f t="shared" si="364"/>
        <v>1.6875E-3</v>
      </c>
      <c r="I3905" s="24">
        <f t="shared" si="365"/>
        <v>0.15280368000000005</v>
      </c>
    </row>
    <row r="3906" spans="1:9" x14ac:dyDescent="0.25">
      <c r="A3906">
        <v>195.2</v>
      </c>
      <c r="B3906">
        <v>0.316</v>
      </c>
      <c r="C3906">
        <v>0.2</v>
      </c>
      <c r="D3906">
        <f t="shared" si="360"/>
        <v>2.0000000000000018E-2</v>
      </c>
      <c r="E3906">
        <f t="shared" si="361"/>
        <v>0.23500000000000004</v>
      </c>
      <c r="F3906" s="24">
        <f t="shared" si="362"/>
        <v>-2.9430000000000029E-2</v>
      </c>
      <c r="G3906" s="24">
        <f t="shared" si="363"/>
        <v>0.17975737500000005</v>
      </c>
      <c r="H3906" s="24">
        <f t="shared" si="364"/>
        <v>3.0000000000000005E-3</v>
      </c>
      <c r="I3906" s="24">
        <f t="shared" si="365"/>
        <v>0.15332737500000002</v>
      </c>
    </row>
    <row r="3907" spans="1:9" x14ac:dyDescent="0.25">
      <c r="A3907">
        <v>195.25</v>
      </c>
      <c r="B3907">
        <v>0.32700000000000001</v>
      </c>
      <c r="C3907">
        <v>0.23</v>
      </c>
      <c r="D3907">
        <f t="shared" ref="D3907:D3970" si="366">springEq - B3907</f>
        <v>9.000000000000008E-3</v>
      </c>
      <c r="E3907">
        <f t="shared" ref="E3907:E3970" si="367">springNs - B3907</f>
        <v>0.22400000000000003</v>
      </c>
      <c r="F3907" s="24">
        <f t="shared" ref="F3907:F3970" si="368">D3907*massPrev*gravity</f>
        <v>-1.3243500000000012E-2</v>
      </c>
      <c r="G3907" s="24">
        <f t="shared" ref="G3907:G3970" si="369">POWER(E3907,2)*0.5*springConst</f>
        <v>0.16332288000000003</v>
      </c>
      <c r="H3907" s="24">
        <f t="shared" ref="H3907:H3970" si="370">POWER(C3907,2)*0.5*massPrev</f>
        <v>3.9674999999999997E-3</v>
      </c>
      <c r="I3907" s="24">
        <f t="shared" si="365"/>
        <v>0.15404688000000002</v>
      </c>
    </row>
    <row r="3908" spans="1:9" x14ac:dyDescent="0.25">
      <c r="A3908">
        <v>195.3</v>
      </c>
      <c r="B3908">
        <v>0.33900000000000002</v>
      </c>
      <c r="C3908">
        <v>0.23</v>
      </c>
      <c r="D3908">
        <f t="shared" si="366"/>
        <v>-3.0000000000000027E-3</v>
      </c>
      <c r="E3908">
        <f t="shared" si="367"/>
        <v>0.21200000000000002</v>
      </c>
      <c r="F3908" s="24">
        <f t="shared" si="368"/>
        <v>4.4145000000000035E-3</v>
      </c>
      <c r="G3908" s="24">
        <f t="shared" si="369"/>
        <v>0.14629272000000004</v>
      </c>
      <c r="H3908" s="24">
        <f t="shared" si="370"/>
        <v>3.9674999999999997E-3</v>
      </c>
      <c r="I3908" s="24">
        <f t="shared" ref="I3908:I3971" si="371">F3908+G3908+H3908</f>
        <v>0.15467472000000007</v>
      </c>
    </row>
    <row r="3909" spans="1:9" x14ac:dyDescent="0.25">
      <c r="A3909">
        <v>195.35</v>
      </c>
      <c r="B3909">
        <v>0.35</v>
      </c>
      <c r="C3909">
        <v>0.21</v>
      </c>
      <c r="D3909">
        <f t="shared" si="366"/>
        <v>-1.3999999999999957E-2</v>
      </c>
      <c r="E3909">
        <f t="shared" si="367"/>
        <v>0.20100000000000007</v>
      </c>
      <c r="F3909" s="24">
        <f t="shared" si="368"/>
        <v>2.0600999999999935E-2</v>
      </c>
      <c r="G3909" s="24">
        <f t="shared" si="369"/>
        <v>0.13150525500000007</v>
      </c>
      <c r="H3909" s="24">
        <f t="shared" si="370"/>
        <v>3.3074999999999992E-3</v>
      </c>
      <c r="I3909" s="24">
        <f t="shared" si="371"/>
        <v>0.15541375499999999</v>
      </c>
    </row>
    <row r="3910" spans="1:9" x14ac:dyDescent="0.25">
      <c r="A3910">
        <v>195.4</v>
      </c>
      <c r="B3910">
        <v>0.36</v>
      </c>
      <c r="C3910">
        <v>0.17</v>
      </c>
      <c r="D3910">
        <f t="shared" si="366"/>
        <v>-2.3999999999999966E-2</v>
      </c>
      <c r="E3910">
        <f t="shared" si="367"/>
        <v>0.19100000000000006</v>
      </c>
      <c r="F3910" s="24">
        <f t="shared" si="368"/>
        <v>3.5315999999999952E-2</v>
      </c>
      <c r="G3910" s="24">
        <f t="shared" si="369"/>
        <v>0.11874565500000006</v>
      </c>
      <c r="H3910" s="24">
        <f t="shared" si="370"/>
        <v>2.1675000000000002E-3</v>
      </c>
      <c r="I3910" s="24">
        <f t="shared" si="371"/>
        <v>0.15622915500000001</v>
      </c>
    </row>
    <row r="3911" spans="1:9" x14ac:dyDescent="0.25">
      <c r="A3911">
        <v>195.45</v>
      </c>
      <c r="B3911">
        <v>0.36699999999999999</v>
      </c>
      <c r="C3911">
        <v>0.1</v>
      </c>
      <c r="D3911">
        <f t="shared" si="366"/>
        <v>-3.0999999999999972E-2</v>
      </c>
      <c r="E3911">
        <f t="shared" si="367"/>
        <v>0.18400000000000005</v>
      </c>
      <c r="F3911" s="24">
        <f t="shared" si="368"/>
        <v>4.5616499999999956E-2</v>
      </c>
      <c r="G3911" s="24">
        <f t="shared" si="369"/>
        <v>0.11020128000000005</v>
      </c>
      <c r="H3911" s="24">
        <f t="shared" si="370"/>
        <v>7.5000000000000012E-4</v>
      </c>
      <c r="I3911" s="24">
        <f t="shared" si="371"/>
        <v>0.15656778000000002</v>
      </c>
    </row>
    <row r="3912" spans="1:9" x14ac:dyDescent="0.25">
      <c r="A3912">
        <v>195.5</v>
      </c>
      <c r="B3912">
        <v>0.37</v>
      </c>
      <c r="C3912">
        <v>0.03</v>
      </c>
      <c r="D3912">
        <f t="shared" si="366"/>
        <v>-3.3999999999999975E-2</v>
      </c>
      <c r="E3912">
        <f t="shared" si="367"/>
        <v>0.18100000000000005</v>
      </c>
      <c r="F3912" s="24">
        <f t="shared" si="368"/>
        <v>5.0030999999999964E-2</v>
      </c>
      <c r="G3912" s="24">
        <f t="shared" si="369"/>
        <v>0.10663705500000006</v>
      </c>
      <c r="H3912" s="24">
        <f t="shared" si="370"/>
        <v>6.7500000000000001E-5</v>
      </c>
      <c r="I3912" s="24">
        <f t="shared" si="371"/>
        <v>0.15673555500000003</v>
      </c>
    </row>
    <row r="3913" spans="1:9" x14ac:dyDescent="0.25">
      <c r="A3913">
        <v>195.55</v>
      </c>
      <c r="B3913">
        <v>0.37</v>
      </c>
      <c r="C3913">
        <v>-0.04</v>
      </c>
      <c r="D3913">
        <f t="shared" si="366"/>
        <v>-3.3999999999999975E-2</v>
      </c>
      <c r="E3913">
        <f t="shared" si="367"/>
        <v>0.18100000000000005</v>
      </c>
      <c r="F3913" s="24">
        <f t="shared" si="368"/>
        <v>5.0030999999999964E-2</v>
      </c>
      <c r="G3913" s="24">
        <f t="shared" si="369"/>
        <v>0.10663705500000006</v>
      </c>
      <c r="H3913" s="24">
        <f t="shared" si="370"/>
        <v>1.2E-4</v>
      </c>
      <c r="I3913" s="24">
        <f t="shared" si="371"/>
        <v>0.15678805500000004</v>
      </c>
    </row>
    <row r="3914" spans="1:9" x14ac:dyDescent="0.25">
      <c r="A3914">
        <v>195.6</v>
      </c>
      <c r="B3914">
        <v>0.36599999999999999</v>
      </c>
      <c r="C3914">
        <v>-0.11</v>
      </c>
      <c r="D3914">
        <f t="shared" si="366"/>
        <v>-2.9999999999999971E-2</v>
      </c>
      <c r="E3914">
        <f t="shared" si="367"/>
        <v>0.18500000000000005</v>
      </c>
      <c r="F3914" s="24">
        <f t="shared" si="368"/>
        <v>4.4144999999999955E-2</v>
      </c>
      <c r="G3914" s="24">
        <f t="shared" si="369"/>
        <v>0.11140237500000005</v>
      </c>
      <c r="H3914" s="24">
        <f t="shared" si="370"/>
        <v>9.0749999999999989E-4</v>
      </c>
      <c r="I3914" s="24">
        <f t="shared" si="371"/>
        <v>0.15645487500000002</v>
      </c>
    </row>
    <row r="3915" spans="1:9" x14ac:dyDescent="0.25">
      <c r="A3915">
        <v>195.65</v>
      </c>
      <c r="B3915">
        <v>0.35899999999999999</v>
      </c>
      <c r="C3915">
        <v>-0.17</v>
      </c>
      <c r="D3915">
        <f t="shared" si="366"/>
        <v>-2.2999999999999965E-2</v>
      </c>
      <c r="E3915">
        <f t="shared" si="367"/>
        <v>0.19200000000000006</v>
      </c>
      <c r="F3915" s="24">
        <f t="shared" si="368"/>
        <v>3.3844499999999951E-2</v>
      </c>
      <c r="G3915" s="24">
        <f t="shared" si="369"/>
        <v>0.11999232000000007</v>
      </c>
      <c r="H3915" s="24">
        <f t="shared" si="370"/>
        <v>2.1675000000000002E-3</v>
      </c>
      <c r="I3915" s="24">
        <f t="shared" si="371"/>
        <v>0.15600432</v>
      </c>
    </row>
    <row r="3916" spans="1:9" x14ac:dyDescent="0.25">
      <c r="A3916">
        <v>195.7</v>
      </c>
      <c r="B3916">
        <v>0.34899999999999998</v>
      </c>
      <c r="C3916">
        <v>-0.21</v>
      </c>
      <c r="D3916">
        <f t="shared" si="366"/>
        <v>-1.2999999999999956E-2</v>
      </c>
      <c r="E3916">
        <f t="shared" si="367"/>
        <v>0.20200000000000007</v>
      </c>
      <c r="F3916" s="24">
        <f t="shared" si="368"/>
        <v>1.9129499999999935E-2</v>
      </c>
      <c r="G3916" s="24">
        <f t="shared" si="369"/>
        <v>0.13281702000000009</v>
      </c>
      <c r="H3916" s="24">
        <f t="shared" si="370"/>
        <v>3.3074999999999992E-3</v>
      </c>
      <c r="I3916" s="24">
        <f t="shared" si="371"/>
        <v>0.15525402000000002</v>
      </c>
    </row>
    <row r="3917" spans="1:9" x14ac:dyDescent="0.25">
      <c r="A3917">
        <v>195.75</v>
      </c>
      <c r="B3917">
        <v>0.33800000000000002</v>
      </c>
      <c r="C3917">
        <v>-0.23</v>
      </c>
      <c r="D3917">
        <f t="shared" si="366"/>
        <v>-2.0000000000000018E-3</v>
      </c>
      <c r="E3917">
        <f t="shared" si="367"/>
        <v>0.21300000000000002</v>
      </c>
      <c r="F3917" s="24">
        <f t="shared" si="368"/>
        <v>2.9430000000000025E-3</v>
      </c>
      <c r="G3917" s="24">
        <f t="shared" si="369"/>
        <v>0.14767609500000001</v>
      </c>
      <c r="H3917" s="24">
        <f t="shared" si="370"/>
        <v>3.9674999999999997E-3</v>
      </c>
      <c r="I3917" s="24">
        <f t="shared" si="371"/>
        <v>0.15458659500000002</v>
      </c>
    </row>
    <row r="3918" spans="1:9" x14ac:dyDescent="0.25">
      <c r="A3918">
        <v>195.8</v>
      </c>
      <c r="B3918">
        <v>0.32700000000000001</v>
      </c>
      <c r="C3918">
        <v>-0.22</v>
      </c>
      <c r="D3918">
        <f t="shared" si="366"/>
        <v>9.000000000000008E-3</v>
      </c>
      <c r="E3918">
        <f t="shared" si="367"/>
        <v>0.22400000000000003</v>
      </c>
      <c r="F3918" s="24">
        <f t="shared" si="368"/>
        <v>-1.3243500000000012E-2</v>
      </c>
      <c r="G3918" s="24">
        <f t="shared" si="369"/>
        <v>0.16332288000000003</v>
      </c>
      <c r="H3918" s="24">
        <f t="shared" si="370"/>
        <v>3.6299999999999995E-3</v>
      </c>
      <c r="I3918" s="24">
        <f t="shared" si="371"/>
        <v>0.15370938000000001</v>
      </c>
    </row>
    <row r="3919" spans="1:9" x14ac:dyDescent="0.25">
      <c r="A3919">
        <v>195.85</v>
      </c>
      <c r="B3919">
        <v>0.316</v>
      </c>
      <c r="C3919">
        <v>-0.2</v>
      </c>
      <c r="D3919">
        <f t="shared" si="366"/>
        <v>2.0000000000000018E-2</v>
      </c>
      <c r="E3919">
        <f t="shared" si="367"/>
        <v>0.23500000000000004</v>
      </c>
      <c r="F3919" s="24">
        <f t="shared" si="368"/>
        <v>-2.9430000000000029E-2</v>
      </c>
      <c r="G3919" s="24">
        <f t="shared" si="369"/>
        <v>0.17975737500000005</v>
      </c>
      <c r="H3919" s="24">
        <f t="shared" si="370"/>
        <v>3.0000000000000005E-3</v>
      </c>
      <c r="I3919" s="24">
        <f t="shared" si="371"/>
        <v>0.15332737500000002</v>
      </c>
    </row>
    <row r="3920" spans="1:9" x14ac:dyDescent="0.25">
      <c r="A3920">
        <v>195.9</v>
      </c>
      <c r="B3920">
        <v>0.307</v>
      </c>
      <c r="C3920">
        <v>-0.15</v>
      </c>
      <c r="D3920">
        <f t="shared" si="366"/>
        <v>2.9000000000000026E-2</v>
      </c>
      <c r="E3920">
        <f t="shared" si="367"/>
        <v>0.24400000000000005</v>
      </c>
      <c r="F3920" s="24">
        <f t="shared" si="368"/>
        <v>-4.2673500000000045E-2</v>
      </c>
      <c r="G3920" s="24">
        <f t="shared" si="369"/>
        <v>0.19378968000000008</v>
      </c>
      <c r="H3920" s="24">
        <f t="shared" si="370"/>
        <v>1.6875E-3</v>
      </c>
      <c r="I3920" s="24">
        <f t="shared" si="371"/>
        <v>0.15280368000000005</v>
      </c>
    </row>
    <row r="3921" spans="1:9" x14ac:dyDescent="0.25">
      <c r="A3921">
        <v>195.95</v>
      </c>
      <c r="B3921">
        <v>0.30099999999999999</v>
      </c>
      <c r="C3921">
        <v>-0.08</v>
      </c>
      <c r="D3921">
        <f t="shared" si="366"/>
        <v>3.5000000000000031E-2</v>
      </c>
      <c r="E3921">
        <f t="shared" si="367"/>
        <v>0.25000000000000006</v>
      </c>
      <c r="F3921" s="24">
        <f t="shared" si="368"/>
        <v>-5.1502500000000048E-2</v>
      </c>
      <c r="G3921" s="24">
        <f t="shared" si="369"/>
        <v>0.20343750000000008</v>
      </c>
      <c r="H3921" s="24">
        <f t="shared" si="370"/>
        <v>4.8000000000000001E-4</v>
      </c>
      <c r="I3921" s="24">
        <f t="shared" si="371"/>
        <v>0.15241500000000005</v>
      </c>
    </row>
    <row r="3922" spans="1:9" x14ac:dyDescent="0.25">
      <c r="A3922">
        <v>196</v>
      </c>
      <c r="B3922">
        <v>0.29899999999999999</v>
      </c>
      <c r="C3922">
        <v>0</v>
      </c>
      <c r="D3922">
        <f t="shared" si="366"/>
        <v>3.7000000000000033E-2</v>
      </c>
      <c r="E3922">
        <f t="shared" si="367"/>
        <v>0.25200000000000006</v>
      </c>
      <c r="F3922" s="24">
        <f t="shared" si="368"/>
        <v>-5.4445500000000049E-2</v>
      </c>
      <c r="G3922" s="24">
        <f t="shared" si="369"/>
        <v>0.20670552000000009</v>
      </c>
      <c r="H3922" s="24">
        <f t="shared" si="370"/>
        <v>0</v>
      </c>
      <c r="I3922" s="24">
        <f t="shared" si="371"/>
        <v>0.15226002000000005</v>
      </c>
    </row>
    <row r="3923" spans="1:9" x14ac:dyDescent="0.25">
      <c r="A3923">
        <v>196.05</v>
      </c>
      <c r="B3923">
        <v>0.30099999999999999</v>
      </c>
      <c r="C3923">
        <v>7.0000000000000007E-2</v>
      </c>
      <c r="D3923">
        <f t="shared" si="366"/>
        <v>3.5000000000000031E-2</v>
      </c>
      <c r="E3923">
        <f t="shared" si="367"/>
        <v>0.25000000000000006</v>
      </c>
      <c r="F3923" s="24">
        <f t="shared" si="368"/>
        <v>-5.1502500000000048E-2</v>
      </c>
      <c r="G3923" s="24">
        <f t="shared" si="369"/>
        <v>0.20343750000000008</v>
      </c>
      <c r="H3923" s="24">
        <f t="shared" si="370"/>
        <v>3.6750000000000004E-4</v>
      </c>
      <c r="I3923" s="24">
        <f t="shared" si="371"/>
        <v>0.15230250000000004</v>
      </c>
    </row>
    <row r="3924" spans="1:9" x14ac:dyDescent="0.25">
      <c r="A3924">
        <v>196.1</v>
      </c>
      <c r="B3924">
        <v>0.30599999999999999</v>
      </c>
      <c r="C3924">
        <v>0.14000000000000001</v>
      </c>
      <c r="D3924">
        <f t="shared" si="366"/>
        <v>3.0000000000000027E-2</v>
      </c>
      <c r="E3924">
        <f t="shared" si="367"/>
        <v>0.24500000000000005</v>
      </c>
      <c r="F3924" s="24">
        <f t="shared" si="368"/>
        <v>-4.4145000000000038E-2</v>
      </c>
      <c r="G3924" s="24">
        <f t="shared" si="369"/>
        <v>0.19538137500000008</v>
      </c>
      <c r="H3924" s="24">
        <f t="shared" si="370"/>
        <v>1.4700000000000002E-3</v>
      </c>
      <c r="I3924" s="24">
        <f t="shared" si="371"/>
        <v>0.15270637500000003</v>
      </c>
    </row>
    <row r="3925" spans="1:9" x14ac:dyDescent="0.25">
      <c r="A3925">
        <v>196.15</v>
      </c>
      <c r="B3925">
        <v>0.314</v>
      </c>
      <c r="C3925">
        <v>0.19</v>
      </c>
      <c r="D3925">
        <f t="shared" si="366"/>
        <v>2.200000000000002E-2</v>
      </c>
      <c r="E3925">
        <f t="shared" si="367"/>
        <v>0.23700000000000004</v>
      </c>
      <c r="F3925" s="24">
        <f t="shared" si="368"/>
        <v>-3.2373000000000034E-2</v>
      </c>
      <c r="G3925" s="24">
        <f t="shared" si="369"/>
        <v>0.18283009500000005</v>
      </c>
      <c r="H3925" s="24">
        <f t="shared" si="370"/>
        <v>2.7074999999999998E-3</v>
      </c>
      <c r="I3925" s="24">
        <f t="shared" si="371"/>
        <v>0.15316459500000001</v>
      </c>
    </row>
    <row r="3926" spans="1:9" x14ac:dyDescent="0.25">
      <c r="A3926">
        <v>196.2</v>
      </c>
      <c r="B3926">
        <v>0.32500000000000001</v>
      </c>
      <c r="C3926">
        <v>0.22</v>
      </c>
      <c r="D3926">
        <f t="shared" si="366"/>
        <v>1.100000000000001E-2</v>
      </c>
      <c r="E3926">
        <f t="shared" si="367"/>
        <v>0.22600000000000003</v>
      </c>
      <c r="F3926" s="24">
        <f t="shared" si="368"/>
        <v>-1.6186500000000017E-2</v>
      </c>
      <c r="G3926" s="24">
        <f t="shared" si="369"/>
        <v>0.16625238000000006</v>
      </c>
      <c r="H3926" s="24">
        <f t="shared" si="370"/>
        <v>3.6299999999999995E-3</v>
      </c>
      <c r="I3926" s="24">
        <f t="shared" si="371"/>
        <v>0.15369588000000003</v>
      </c>
    </row>
    <row r="3927" spans="1:9" x14ac:dyDescent="0.25">
      <c r="A3927">
        <v>196.25</v>
      </c>
      <c r="B3927">
        <v>0.33700000000000002</v>
      </c>
      <c r="C3927">
        <v>0.23</v>
      </c>
      <c r="D3927">
        <f t="shared" si="366"/>
        <v>-1.0000000000000009E-3</v>
      </c>
      <c r="E3927">
        <f t="shared" si="367"/>
        <v>0.21400000000000002</v>
      </c>
      <c r="F3927" s="24">
        <f t="shared" si="368"/>
        <v>1.4715000000000012E-3</v>
      </c>
      <c r="G3927" s="24">
        <f t="shared" si="369"/>
        <v>0.14906598000000004</v>
      </c>
      <c r="H3927" s="24">
        <f t="shared" si="370"/>
        <v>3.9674999999999997E-3</v>
      </c>
      <c r="I3927" s="24">
        <f t="shared" si="371"/>
        <v>0.15450498000000007</v>
      </c>
    </row>
    <row r="3928" spans="1:9" x14ac:dyDescent="0.25">
      <c r="A3928">
        <v>196.3</v>
      </c>
      <c r="B3928">
        <v>0.34799999999999998</v>
      </c>
      <c r="C3928">
        <v>0.21</v>
      </c>
      <c r="D3928">
        <f t="shared" si="366"/>
        <v>-1.1999999999999955E-2</v>
      </c>
      <c r="E3928">
        <f t="shared" si="367"/>
        <v>0.20300000000000007</v>
      </c>
      <c r="F3928" s="24">
        <f t="shared" si="368"/>
        <v>1.7657999999999934E-2</v>
      </c>
      <c r="G3928" s="24">
        <f t="shared" si="369"/>
        <v>0.1341352950000001</v>
      </c>
      <c r="H3928" s="24">
        <f t="shared" si="370"/>
        <v>3.3074999999999992E-3</v>
      </c>
      <c r="I3928" s="24">
        <f t="shared" si="371"/>
        <v>0.15510079500000001</v>
      </c>
    </row>
    <row r="3929" spans="1:9" x14ac:dyDescent="0.25">
      <c r="A3929">
        <v>196.35</v>
      </c>
      <c r="B3929">
        <v>0.35799999999999998</v>
      </c>
      <c r="C3929">
        <v>0.18</v>
      </c>
      <c r="D3929">
        <f t="shared" si="366"/>
        <v>-2.1999999999999964E-2</v>
      </c>
      <c r="E3929">
        <f t="shared" si="367"/>
        <v>0.19300000000000006</v>
      </c>
      <c r="F3929" s="24">
        <f t="shared" si="368"/>
        <v>3.2372999999999943E-2</v>
      </c>
      <c r="G3929" s="24">
        <f t="shared" si="369"/>
        <v>0.12124549500000008</v>
      </c>
      <c r="H3929" s="24">
        <f t="shared" si="370"/>
        <v>2.4299999999999999E-3</v>
      </c>
      <c r="I3929" s="24">
        <f t="shared" si="371"/>
        <v>0.15604849500000001</v>
      </c>
    </row>
    <row r="3930" spans="1:9" x14ac:dyDescent="0.25">
      <c r="A3930">
        <v>196.4</v>
      </c>
      <c r="B3930">
        <v>0.36599999999999999</v>
      </c>
      <c r="C3930">
        <v>0.12</v>
      </c>
      <c r="D3930">
        <f t="shared" si="366"/>
        <v>-2.9999999999999971E-2</v>
      </c>
      <c r="E3930">
        <f t="shared" si="367"/>
        <v>0.18500000000000005</v>
      </c>
      <c r="F3930" s="24">
        <f t="shared" si="368"/>
        <v>4.4144999999999955E-2</v>
      </c>
      <c r="G3930" s="24">
        <f t="shared" si="369"/>
        <v>0.11140237500000005</v>
      </c>
      <c r="H3930" s="24">
        <f t="shared" si="370"/>
        <v>1.08E-3</v>
      </c>
      <c r="I3930" s="24">
        <f t="shared" si="371"/>
        <v>0.15662737500000001</v>
      </c>
    </row>
    <row r="3931" spans="1:9" x14ac:dyDescent="0.25">
      <c r="A3931">
        <v>196.45</v>
      </c>
      <c r="B3931">
        <v>0.37</v>
      </c>
      <c r="C3931">
        <v>0.05</v>
      </c>
      <c r="D3931">
        <f t="shared" si="366"/>
        <v>-3.3999999999999975E-2</v>
      </c>
      <c r="E3931">
        <f t="shared" si="367"/>
        <v>0.18100000000000005</v>
      </c>
      <c r="F3931" s="24">
        <f t="shared" si="368"/>
        <v>5.0030999999999964E-2</v>
      </c>
      <c r="G3931" s="24">
        <f t="shared" si="369"/>
        <v>0.10663705500000006</v>
      </c>
      <c r="H3931" s="24">
        <f t="shared" si="370"/>
        <v>1.8750000000000003E-4</v>
      </c>
      <c r="I3931" s="24">
        <f t="shared" si="371"/>
        <v>0.15685555500000004</v>
      </c>
    </row>
    <row r="3932" spans="1:9" x14ac:dyDescent="0.25">
      <c r="A3932">
        <v>196.5</v>
      </c>
      <c r="B3932">
        <v>0.371</v>
      </c>
      <c r="C3932">
        <v>-0.02</v>
      </c>
      <c r="D3932">
        <f t="shared" si="366"/>
        <v>-3.4999999999999976E-2</v>
      </c>
      <c r="E3932">
        <f t="shared" si="367"/>
        <v>0.18000000000000005</v>
      </c>
      <c r="F3932" s="24">
        <f t="shared" si="368"/>
        <v>5.1502499999999965E-2</v>
      </c>
      <c r="G3932" s="24">
        <f t="shared" si="369"/>
        <v>0.10546200000000006</v>
      </c>
      <c r="H3932" s="24">
        <f t="shared" si="370"/>
        <v>3.0000000000000001E-5</v>
      </c>
      <c r="I3932" s="24">
        <f t="shared" si="371"/>
        <v>0.15699450000000001</v>
      </c>
    </row>
    <row r="3933" spans="1:9" x14ac:dyDescent="0.25">
      <c r="A3933">
        <v>196.55</v>
      </c>
      <c r="B3933">
        <v>0.36799999999999999</v>
      </c>
      <c r="C3933">
        <v>-0.1</v>
      </c>
      <c r="D3933">
        <f t="shared" si="366"/>
        <v>-3.1999999999999973E-2</v>
      </c>
      <c r="E3933">
        <f t="shared" si="367"/>
        <v>0.18300000000000005</v>
      </c>
      <c r="F3933" s="24">
        <f t="shared" si="368"/>
        <v>4.7087999999999963E-2</v>
      </c>
      <c r="G3933" s="24">
        <f t="shared" si="369"/>
        <v>0.10900669500000006</v>
      </c>
      <c r="H3933" s="24">
        <f t="shared" si="370"/>
        <v>7.5000000000000012E-4</v>
      </c>
      <c r="I3933" s="24">
        <f t="shared" si="371"/>
        <v>0.15684469500000001</v>
      </c>
    </row>
    <row r="3934" spans="1:9" x14ac:dyDescent="0.25">
      <c r="A3934">
        <v>196.6</v>
      </c>
      <c r="B3934">
        <v>0.36099999999999999</v>
      </c>
      <c r="C3934">
        <v>-0.16</v>
      </c>
      <c r="D3934">
        <f t="shared" si="366"/>
        <v>-2.4999999999999967E-2</v>
      </c>
      <c r="E3934">
        <f t="shared" si="367"/>
        <v>0.19000000000000006</v>
      </c>
      <c r="F3934" s="24">
        <f t="shared" si="368"/>
        <v>3.6787499999999952E-2</v>
      </c>
      <c r="G3934" s="24">
        <f t="shared" si="369"/>
        <v>0.11750550000000007</v>
      </c>
      <c r="H3934" s="24">
        <f t="shared" si="370"/>
        <v>1.92E-3</v>
      </c>
      <c r="I3934" s="24">
        <f t="shared" si="371"/>
        <v>0.15621300000000002</v>
      </c>
    </row>
    <row r="3935" spans="1:9" x14ac:dyDescent="0.25">
      <c r="A3935">
        <v>196.65</v>
      </c>
      <c r="B3935">
        <v>0.35099999999999998</v>
      </c>
      <c r="C3935">
        <v>-0.21</v>
      </c>
      <c r="D3935">
        <f t="shared" si="366"/>
        <v>-1.4999999999999958E-2</v>
      </c>
      <c r="E3935">
        <f t="shared" si="367"/>
        <v>0.20000000000000007</v>
      </c>
      <c r="F3935" s="24">
        <f t="shared" si="368"/>
        <v>2.2072499999999939E-2</v>
      </c>
      <c r="G3935" s="24">
        <f t="shared" si="369"/>
        <v>0.13020000000000009</v>
      </c>
      <c r="H3935" s="24">
        <f t="shared" si="370"/>
        <v>3.3074999999999992E-3</v>
      </c>
      <c r="I3935" s="24">
        <f t="shared" si="371"/>
        <v>0.15558000000000002</v>
      </c>
    </row>
    <row r="3936" spans="1:9" x14ac:dyDescent="0.25">
      <c r="A3936">
        <v>196.7</v>
      </c>
      <c r="B3936">
        <v>0.34</v>
      </c>
      <c r="C3936">
        <v>-0.23</v>
      </c>
      <c r="D3936">
        <f t="shared" si="366"/>
        <v>-4.0000000000000036E-3</v>
      </c>
      <c r="E3936">
        <f t="shared" si="367"/>
        <v>0.21100000000000002</v>
      </c>
      <c r="F3936" s="24">
        <f t="shared" si="368"/>
        <v>5.8860000000000049E-3</v>
      </c>
      <c r="G3936" s="24">
        <f t="shared" si="369"/>
        <v>0.14491585500000004</v>
      </c>
      <c r="H3936" s="24">
        <f t="shared" si="370"/>
        <v>3.9674999999999997E-3</v>
      </c>
      <c r="I3936" s="24">
        <f t="shared" si="371"/>
        <v>0.15476935500000005</v>
      </c>
    </row>
    <row r="3937" spans="1:9" x14ac:dyDescent="0.25">
      <c r="A3937">
        <v>196.75</v>
      </c>
      <c r="B3937">
        <v>0.32900000000000001</v>
      </c>
      <c r="C3937">
        <v>-0.23</v>
      </c>
      <c r="D3937">
        <f t="shared" si="366"/>
        <v>7.0000000000000062E-3</v>
      </c>
      <c r="E3937">
        <f t="shared" si="367"/>
        <v>0.22200000000000003</v>
      </c>
      <c r="F3937" s="24">
        <f t="shared" si="368"/>
        <v>-1.0300500000000008E-2</v>
      </c>
      <c r="G3937" s="24">
        <f t="shared" si="369"/>
        <v>0.16041942000000003</v>
      </c>
      <c r="H3937" s="24">
        <f t="shared" si="370"/>
        <v>3.9674999999999997E-3</v>
      </c>
      <c r="I3937" s="24">
        <f t="shared" si="371"/>
        <v>0.15408642000000003</v>
      </c>
    </row>
    <row r="3938" spans="1:9" x14ac:dyDescent="0.25">
      <c r="A3938">
        <v>196.8</v>
      </c>
      <c r="B3938">
        <v>0.318</v>
      </c>
      <c r="C3938">
        <v>-0.2</v>
      </c>
      <c r="D3938">
        <f t="shared" si="366"/>
        <v>1.8000000000000016E-2</v>
      </c>
      <c r="E3938">
        <f t="shared" si="367"/>
        <v>0.23300000000000004</v>
      </c>
      <c r="F3938" s="24">
        <f t="shared" si="368"/>
        <v>-2.6487000000000024E-2</v>
      </c>
      <c r="G3938" s="24">
        <f t="shared" si="369"/>
        <v>0.17671069500000006</v>
      </c>
      <c r="H3938" s="24">
        <f t="shared" si="370"/>
        <v>3.0000000000000005E-3</v>
      </c>
      <c r="I3938" s="24">
        <f t="shared" si="371"/>
        <v>0.15322369500000005</v>
      </c>
    </row>
    <row r="3939" spans="1:9" x14ac:dyDescent="0.25">
      <c r="A3939">
        <v>196.85</v>
      </c>
      <c r="B3939">
        <v>0.309</v>
      </c>
      <c r="C3939">
        <v>-0.15</v>
      </c>
      <c r="D3939">
        <f t="shared" si="366"/>
        <v>2.7000000000000024E-2</v>
      </c>
      <c r="E3939">
        <f t="shared" si="367"/>
        <v>0.24200000000000005</v>
      </c>
      <c r="F3939" s="24">
        <f t="shared" si="368"/>
        <v>-3.9730500000000037E-2</v>
      </c>
      <c r="G3939" s="24">
        <f t="shared" si="369"/>
        <v>0.19062582000000008</v>
      </c>
      <c r="H3939" s="24">
        <f t="shared" si="370"/>
        <v>1.6875E-3</v>
      </c>
      <c r="I3939" s="24">
        <f t="shared" si="371"/>
        <v>0.15258282000000006</v>
      </c>
    </row>
    <row r="3940" spans="1:9" x14ac:dyDescent="0.25">
      <c r="A3940">
        <v>196.9</v>
      </c>
      <c r="B3940">
        <v>0.30199999999999999</v>
      </c>
      <c r="C3940">
        <v>-0.09</v>
      </c>
      <c r="D3940">
        <f t="shared" si="366"/>
        <v>3.400000000000003E-2</v>
      </c>
      <c r="E3940">
        <f t="shared" si="367"/>
        <v>0.24900000000000005</v>
      </c>
      <c r="F3940" s="24">
        <f t="shared" si="368"/>
        <v>-5.0031000000000048E-2</v>
      </c>
      <c r="G3940" s="24">
        <f t="shared" si="369"/>
        <v>0.20181325500000008</v>
      </c>
      <c r="H3940" s="24">
        <f t="shared" si="370"/>
        <v>6.0749999999999997E-4</v>
      </c>
      <c r="I3940" s="24">
        <f t="shared" si="371"/>
        <v>0.15238975500000004</v>
      </c>
    </row>
    <row r="3941" spans="1:9" x14ac:dyDescent="0.25">
      <c r="A3941">
        <v>196.95</v>
      </c>
      <c r="B3941">
        <v>0.3</v>
      </c>
      <c r="C3941">
        <v>-0.02</v>
      </c>
      <c r="D3941">
        <f t="shared" si="366"/>
        <v>3.6000000000000032E-2</v>
      </c>
      <c r="E3941">
        <f t="shared" si="367"/>
        <v>0.25100000000000006</v>
      </c>
      <c r="F3941" s="24">
        <f t="shared" si="368"/>
        <v>-5.2974000000000049E-2</v>
      </c>
      <c r="G3941" s="24">
        <f t="shared" si="369"/>
        <v>0.20506825500000009</v>
      </c>
      <c r="H3941" s="24">
        <f t="shared" si="370"/>
        <v>3.0000000000000001E-5</v>
      </c>
      <c r="I3941" s="24">
        <f t="shared" si="371"/>
        <v>0.15212425500000004</v>
      </c>
    </row>
    <row r="3942" spans="1:9" x14ac:dyDescent="0.25">
      <c r="A3942">
        <v>197</v>
      </c>
      <c r="B3942">
        <v>0.30099999999999999</v>
      </c>
      <c r="C3942">
        <v>0.05</v>
      </c>
      <c r="D3942">
        <f t="shared" si="366"/>
        <v>3.5000000000000031E-2</v>
      </c>
      <c r="E3942">
        <f t="shared" si="367"/>
        <v>0.25000000000000006</v>
      </c>
      <c r="F3942" s="24">
        <f t="shared" si="368"/>
        <v>-5.1502500000000048E-2</v>
      </c>
      <c r="G3942" s="24">
        <f t="shared" si="369"/>
        <v>0.20343750000000008</v>
      </c>
      <c r="H3942" s="24">
        <f t="shared" si="370"/>
        <v>1.8750000000000003E-4</v>
      </c>
      <c r="I3942" s="24">
        <f t="shared" si="371"/>
        <v>0.15212250000000005</v>
      </c>
    </row>
    <row r="3943" spans="1:9" x14ac:dyDescent="0.25">
      <c r="A3943">
        <v>197.05</v>
      </c>
      <c r="B3943">
        <v>0.30499999999999999</v>
      </c>
      <c r="C3943">
        <v>0.12</v>
      </c>
      <c r="D3943">
        <f t="shared" si="366"/>
        <v>3.1000000000000028E-2</v>
      </c>
      <c r="E3943">
        <f t="shared" si="367"/>
        <v>0.24600000000000005</v>
      </c>
      <c r="F3943" s="24">
        <f t="shared" si="368"/>
        <v>-4.5616500000000039E-2</v>
      </c>
      <c r="G3943" s="24">
        <f t="shared" si="369"/>
        <v>0.1969795800000001</v>
      </c>
      <c r="H3943" s="24">
        <f t="shared" si="370"/>
        <v>1.08E-3</v>
      </c>
      <c r="I3943" s="24">
        <f t="shared" si="371"/>
        <v>0.15244308000000006</v>
      </c>
    </row>
    <row r="3944" spans="1:9" x14ac:dyDescent="0.25">
      <c r="A3944">
        <v>197.1</v>
      </c>
      <c r="B3944">
        <v>0.312</v>
      </c>
      <c r="C3944">
        <v>0.18</v>
      </c>
      <c r="D3944">
        <f t="shared" si="366"/>
        <v>2.4000000000000021E-2</v>
      </c>
      <c r="E3944">
        <f t="shared" si="367"/>
        <v>0.23900000000000005</v>
      </c>
      <c r="F3944" s="24">
        <f t="shared" si="368"/>
        <v>-3.5316000000000028E-2</v>
      </c>
      <c r="G3944" s="24">
        <f t="shared" si="369"/>
        <v>0.18592885500000006</v>
      </c>
      <c r="H3944" s="24">
        <f t="shared" si="370"/>
        <v>2.4299999999999999E-3</v>
      </c>
      <c r="I3944" s="24">
        <f t="shared" si="371"/>
        <v>0.15304285500000003</v>
      </c>
    </row>
    <row r="3945" spans="1:9" x14ac:dyDescent="0.25">
      <c r="A3945">
        <v>197.15</v>
      </c>
      <c r="B3945">
        <v>0.32300000000000001</v>
      </c>
      <c r="C3945">
        <v>0.22</v>
      </c>
      <c r="D3945">
        <f t="shared" si="366"/>
        <v>1.3000000000000012E-2</v>
      </c>
      <c r="E3945">
        <f t="shared" si="367"/>
        <v>0.22800000000000004</v>
      </c>
      <c r="F3945" s="24">
        <f t="shared" si="368"/>
        <v>-1.9129500000000018E-2</v>
      </c>
      <c r="G3945" s="24">
        <f t="shared" si="369"/>
        <v>0.16920792000000004</v>
      </c>
      <c r="H3945" s="24">
        <f t="shared" si="370"/>
        <v>3.6299999999999995E-3</v>
      </c>
      <c r="I3945" s="24">
        <f t="shared" si="371"/>
        <v>0.15370842000000001</v>
      </c>
    </row>
    <row r="3946" spans="1:9" x14ac:dyDescent="0.25">
      <c r="A3946">
        <v>197.2</v>
      </c>
      <c r="B3946">
        <v>0.33400000000000002</v>
      </c>
      <c r="C3946">
        <v>0.23</v>
      </c>
      <c r="D3946">
        <f t="shared" si="366"/>
        <v>2.0000000000000018E-3</v>
      </c>
      <c r="E3946">
        <f t="shared" si="367"/>
        <v>0.21700000000000003</v>
      </c>
      <c r="F3946" s="24">
        <f t="shared" si="368"/>
        <v>-2.9430000000000025E-3</v>
      </c>
      <c r="G3946" s="24">
        <f t="shared" si="369"/>
        <v>0.15327469500000004</v>
      </c>
      <c r="H3946" s="24">
        <f t="shared" si="370"/>
        <v>3.9674999999999997E-3</v>
      </c>
      <c r="I3946" s="24">
        <f t="shared" si="371"/>
        <v>0.15429919500000006</v>
      </c>
    </row>
    <row r="3947" spans="1:9" x14ac:dyDescent="0.25">
      <c r="A3947">
        <v>197.25</v>
      </c>
      <c r="B3947">
        <v>0.34599999999999997</v>
      </c>
      <c r="C3947">
        <v>0.22</v>
      </c>
      <c r="D3947">
        <f t="shared" si="366"/>
        <v>-9.9999999999999534E-3</v>
      </c>
      <c r="E3947">
        <f t="shared" si="367"/>
        <v>0.20500000000000007</v>
      </c>
      <c r="F3947" s="24">
        <f t="shared" si="368"/>
        <v>1.4714999999999931E-2</v>
      </c>
      <c r="G3947" s="24">
        <f t="shared" si="369"/>
        <v>0.13679137500000008</v>
      </c>
      <c r="H3947" s="24">
        <f t="shared" si="370"/>
        <v>3.6299999999999995E-3</v>
      </c>
      <c r="I3947" s="24">
        <f t="shared" si="371"/>
        <v>0.15513637499999999</v>
      </c>
    </row>
    <row r="3948" spans="1:9" x14ac:dyDescent="0.25">
      <c r="A3948">
        <v>197.3</v>
      </c>
      <c r="B3948">
        <v>0.35599999999999998</v>
      </c>
      <c r="C3948">
        <v>0.19</v>
      </c>
      <c r="D3948">
        <f t="shared" si="366"/>
        <v>-1.9999999999999962E-2</v>
      </c>
      <c r="E3948">
        <f t="shared" si="367"/>
        <v>0.19500000000000006</v>
      </c>
      <c r="F3948" s="24">
        <f t="shared" si="368"/>
        <v>2.9429999999999946E-2</v>
      </c>
      <c r="G3948" s="24">
        <f t="shared" si="369"/>
        <v>0.12377137500000007</v>
      </c>
      <c r="H3948" s="24">
        <f t="shared" si="370"/>
        <v>2.7074999999999998E-3</v>
      </c>
      <c r="I3948" s="24">
        <f t="shared" si="371"/>
        <v>0.15590887500000003</v>
      </c>
    </row>
    <row r="3949" spans="1:9" x14ac:dyDescent="0.25">
      <c r="A3949">
        <v>197.35</v>
      </c>
      <c r="B3949">
        <v>0.36399999999999999</v>
      </c>
      <c r="C3949">
        <v>0.13</v>
      </c>
      <c r="D3949">
        <f t="shared" si="366"/>
        <v>-2.7999999999999969E-2</v>
      </c>
      <c r="E3949">
        <f t="shared" si="367"/>
        <v>0.18700000000000006</v>
      </c>
      <c r="F3949" s="24">
        <f t="shared" si="368"/>
        <v>4.1201999999999954E-2</v>
      </c>
      <c r="G3949" s="24">
        <f t="shared" si="369"/>
        <v>0.11382409500000007</v>
      </c>
      <c r="H3949" s="24">
        <f t="shared" si="370"/>
        <v>1.2675000000000002E-3</v>
      </c>
      <c r="I3949" s="24">
        <f t="shared" si="371"/>
        <v>0.15629359500000004</v>
      </c>
    </row>
    <row r="3950" spans="1:9" x14ac:dyDescent="0.25">
      <c r="A3950">
        <v>197.4</v>
      </c>
      <c r="B3950">
        <v>0.36899999999999999</v>
      </c>
      <c r="C3950">
        <v>0.06</v>
      </c>
      <c r="D3950">
        <f t="shared" si="366"/>
        <v>-3.2999999999999974E-2</v>
      </c>
      <c r="E3950">
        <f t="shared" si="367"/>
        <v>0.18200000000000005</v>
      </c>
      <c r="F3950" s="24">
        <f t="shared" si="368"/>
        <v>4.8559499999999964E-2</v>
      </c>
      <c r="G3950" s="24">
        <f t="shared" si="369"/>
        <v>0.10781862000000007</v>
      </c>
      <c r="H3950" s="24">
        <f t="shared" si="370"/>
        <v>2.7E-4</v>
      </c>
      <c r="I3950" s="24">
        <f t="shared" si="371"/>
        <v>0.15664812000000003</v>
      </c>
    </row>
    <row r="3951" spans="1:9" x14ac:dyDescent="0.25">
      <c r="A3951">
        <v>197.45</v>
      </c>
      <c r="B3951">
        <v>0.37</v>
      </c>
      <c r="C3951">
        <v>-0.01</v>
      </c>
      <c r="D3951">
        <f t="shared" si="366"/>
        <v>-3.3999999999999975E-2</v>
      </c>
      <c r="E3951">
        <f t="shared" si="367"/>
        <v>0.18100000000000005</v>
      </c>
      <c r="F3951" s="24">
        <f t="shared" si="368"/>
        <v>5.0030999999999964E-2</v>
      </c>
      <c r="G3951" s="24">
        <f t="shared" si="369"/>
        <v>0.10663705500000006</v>
      </c>
      <c r="H3951" s="24">
        <f t="shared" si="370"/>
        <v>7.5000000000000002E-6</v>
      </c>
      <c r="I3951" s="24">
        <f t="shared" si="371"/>
        <v>0.15667555500000002</v>
      </c>
    </row>
    <row r="3952" spans="1:9" x14ac:dyDescent="0.25">
      <c r="A3952">
        <v>197.5</v>
      </c>
      <c r="B3952">
        <v>0.36799999999999999</v>
      </c>
      <c r="C3952">
        <v>-0.08</v>
      </c>
      <c r="D3952">
        <f t="shared" si="366"/>
        <v>-3.1999999999999973E-2</v>
      </c>
      <c r="E3952">
        <f t="shared" si="367"/>
        <v>0.18300000000000005</v>
      </c>
      <c r="F3952" s="24">
        <f t="shared" si="368"/>
        <v>4.7087999999999963E-2</v>
      </c>
      <c r="G3952" s="24">
        <f t="shared" si="369"/>
        <v>0.10900669500000006</v>
      </c>
      <c r="H3952" s="24">
        <f t="shared" si="370"/>
        <v>4.8000000000000001E-4</v>
      </c>
      <c r="I3952" s="24">
        <f t="shared" si="371"/>
        <v>0.15657469500000001</v>
      </c>
    </row>
    <row r="3953" spans="1:9" x14ac:dyDescent="0.25">
      <c r="A3953">
        <v>197.55</v>
      </c>
      <c r="B3953">
        <v>0.36199999999999999</v>
      </c>
      <c r="C3953">
        <v>-0.14000000000000001</v>
      </c>
      <c r="D3953">
        <f t="shared" si="366"/>
        <v>-2.5999999999999968E-2</v>
      </c>
      <c r="E3953">
        <f t="shared" si="367"/>
        <v>0.18900000000000006</v>
      </c>
      <c r="F3953" s="24">
        <f t="shared" si="368"/>
        <v>3.8258999999999953E-2</v>
      </c>
      <c r="G3953" s="24">
        <f t="shared" si="369"/>
        <v>0.11627185500000008</v>
      </c>
      <c r="H3953" s="24">
        <f t="shared" si="370"/>
        <v>1.4700000000000002E-3</v>
      </c>
      <c r="I3953" s="24">
        <f t="shared" si="371"/>
        <v>0.15600085500000002</v>
      </c>
    </row>
    <row r="3954" spans="1:9" x14ac:dyDescent="0.25">
      <c r="A3954">
        <v>197.6</v>
      </c>
      <c r="B3954">
        <v>0.35299999999999998</v>
      </c>
      <c r="C3954">
        <v>-0.19</v>
      </c>
      <c r="D3954">
        <f t="shared" si="366"/>
        <v>-1.699999999999996E-2</v>
      </c>
      <c r="E3954">
        <f t="shared" si="367"/>
        <v>0.19800000000000006</v>
      </c>
      <c r="F3954" s="24">
        <f t="shared" si="368"/>
        <v>2.5015499999999941E-2</v>
      </c>
      <c r="G3954" s="24">
        <f t="shared" si="369"/>
        <v>0.12760902000000007</v>
      </c>
      <c r="H3954" s="24">
        <f t="shared" si="370"/>
        <v>2.7074999999999998E-3</v>
      </c>
      <c r="I3954" s="24">
        <f t="shared" si="371"/>
        <v>0.15533202000000002</v>
      </c>
    </row>
    <row r="3955" spans="1:9" x14ac:dyDescent="0.25">
      <c r="A3955">
        <v>197.65</v>
      </c>
      <c r="B3955">
        <v>0.34300000000000003</v>
      </c>
      <c r="C3955">
        <v>-0.22</v>
      </c>
      <c r="D3955">
        <f t="shared" si="366"/>
        <v>-7.0000000000000062E-3</v>
      </c>
      <c r="E3955">
        <f t="shared" si="367"/>
        <v>0.20800000000000002</v>
      </c>
      <c r="F3955" s="24">
        <f t="shared" si="368"/>
        <v>1.0300500000000008E-2</v>
      </c>
      <c r="G3955" s="24">
        <f t="shared" si="369"/>
        <v>0.14082432000000003</v>
      </c>
      <c r="H3955" s="24">
        <f t="shared" si="370"/>
        <v>3.6299999999999995E-3</v>
      </c>
      <c r="I3955" s="24">
        <f t="shared" si="371"/>
        <v>0.15475482000000004</v>
      </c>
    </row>
    <row r="3956" spans="1:9" x14ac:dyDescent="0.25">
      <c r="A3956">
        <v>197.7</v>
      </c>
      <c r="B3956">
        <v>0.33100000000000002</v>
      </c>
      <c r="C3956">
        <v>-0.23</v>
      </c>
      <c r="D3956">
        <f t="shared" si="366"/>
        <v>5.0000000000000044E-3</v>
      </c>
      <c r="E3956">
        <f t="shared" si="367"/>
        <v>0.22000000000000003</v>
      </c>
      <c r="F3956" s="24">
        <f t="shared" si="368"/>
        <v>-7.3575000000000073E-3</v>
      </c>
      <c r="G3956" s="24">
        <f t="shared" si="369"/>
        <v>0.15754200000000004</v>
      </c>
      <c r="H3956" s="24">
        <f t="shared" si="370"/>
        <v>3.9674999999999997E-3</v>
      </c>
      <c r="I3956" s="24">
        <f t="shared" si="371"/>
        <v>0.15415200000000004</v>
      </c>
    </row>
    <row r="3957" spans="1:9" x14ac:dyDescent="0.25">
      <c r="A3957">
        <v>197.75</v>
      </c>
      <c r="B3957">
        <v>0.32</v>
      </c>
      <c r="C3957">
        <v>-0.21</v>
      </c>
      <c r="D3957">
        <f t="shared" si="366"/>
        <v>1.6000000000000014E-2</v>
      </c>
      <c r="E3957">
        <f t="shared" si="367"/>
        <v>0.23100000000000004</v>
      </c>
      <c r="F3957" s="24">
        <f t="shared" si="368"/>
        <v>-2.354400000000002E-2</v>
      </c>
      <c r="G3957" s="24">
        <f t="shared" si="369"/>
        <v>0.17369005500000007</v>
      </c>
      <c r="H3957" s="24">
        <f t="shared" si="370"/>
        <v>3.3074999999999992E-3</v>
      </c>
      <c r="I3957" s="24">
        <f t="shared" si="371"/>
        <v>0.15345355500000005</v>
      </c>
    </row>
    <row r="3958" spans="1:9" x14ac:dyDescent="0.25">
      <c r="A3958">
        <v>197.8</v>
      </c>
      <c r="B3958">
        <v>0.311</v>
      </c>
      <c r="C3958">
        <v>-0.17</v>
      </c>
      <c r="D3958">
        <f t="shared" si="366"/>
        <v>2.5000000000000022E-2</v>
      </c>
      <c r="E3958">
        <f t="shared" si="367"/>
        <v>0.24000000000000005</v>
      </c>
      <c r="F3958" s="24">
        <f t="shared" si="368"/>
        <v>-3.6787500000000035E-2</v>
      </c>
      <c r="G3958" s="24">
        <f t="shared" si="369"/>
        <v>0.18748800000000004</v>
      </c>
      <c r="H3958" s="24">
        <f t="shared" si="370"/>
        <v>2.1675000000000002E-3</v>
      </c>
      <c r="I3958" s="24">
        <f t="shared" si="371"/>
        <v>0.152868</v>
      </c>
    </row>
    <row r="3959" spans="1:9" x14ac:dyDescent="0.25">
      <c r="A3959">
        <v>197.85</v>
      </c>
      <c r="B3959">
        <v>0.30299999999999999</v>
      </c>
      <c r="C3959">
        <v>-0.11</v>
      </c>
      <c r="D3959">
        <f t="shared" si="366"/>
        <v>3.3000000000000029E-2</v>
      </c>
      <c r="E3959">
        <f t="shared" si="367"/>
        <v>0.24800000000000005</v>
      </c>
      <c r="F3959" s="24">
        <f t="shared" si="368"/>
        <v>-4.855950000000004E-2</v>
      </c>
      <c r="G3959" s="24">
        <f t="shared" si="369"/>
        <v>0.20019552000000007</v>
      </c>
      <c r="H3959" s="24">
        <f t="shared" si="370"/>
        <v>9.0749999999999989E-4</v>
      </c>
      <c r="I3959" s="24">
        <f t="shared" si="371"/>
        <v>0.15254352000000004</v>
      </c>
    </row>
    <row r="3960" spans="1:9" x14ac:dyDescent="0.25">
      <c r="A3960">
        <v>197.9</v>
      </c>
      <c r="B3960">
        <v>0.3</v>
      </c>
      <c r="C3960">
        <v>-0.03</v>
      </c>
      <c r="D3960">
        <f t="shared" si="366"/>
        <v>3.6000000000000032E-2</v>
      </c>
      <c r="E3960">
        <f t="shared" si="367"/>
        <v>0.25100000000000006</v>
      </c>
      <c r="F3960" s="24">
        <f t="shared" si="368"/>
        <v>-5.2974000000000049E-2</v>
      </c>
      <c r="G3960" s="24">
        <f t="shared" si="369"/>
        <v>0.20506825500000009</v>
      </c>
      <c r="H3960" s="24">
        <f t="shared" si="370"/>
        <v>6.7500000000000001E-5</v>
      </c>
      <c r="I3960" s="24">
        <f t="shared" si="371"/>
        <v>0.15216175500000004</v>
      </c>
    </row>
    <row r="3961" spans="1:9" x14ac:dyDescent="0.25">
      <c r="A3961">
        <v>197.95</v>
      </c>
      <c r="B3961">
        <v>0.3</v>
      </c>
      <c r="C3961">
        <v>0.04</v>
      </c>
      <c r="D3961">
        <f t="shared" si="366"/>
        <v>3.6000000000000032E-2</v>
      </c>
      <c r="E3961">
        <f t="shared" si="367"/>
        <v>0.25100000000000006</v>
      </c>
      <c r="F3961" s="24">
        <f t="shared" si="368"/>
        <v>-5.2974000000000049E-2</v>
      </c>
      <c r="G3961" s="24">
        <f t="shared" si="369"/>
        <v>0.20506825500000009</v>
      </c>
      <c r="H3961" s="24">
        <f t="shared" si="370"/>
        <v>1.2E-4</v>
      </c>
      <c r="I3961" s="24">
        <f t="shared" si="371"/>
        <v>0.15221425500000005</v>
      </c>
    </row>
    <row r="3962" spans="1:9" x14ac:dyDescent="0.25">
      <c r="A3962">
        <v>198</v>
      </c>
      <c r="B3962">
        <v>0.30399999999999999</v>
      </c>
      <c r="C3962">
        <v>0.11</v>
      </c>
      <c r="D3962">
        <f t="shared" si="366"/>
        <v>3.2000000000000028E-2</v>
      </c>
      <c r="E3962">
        <f t="shared" si="367"/>
        <v>0.24700000000000005</v>
      </c>
      <c r="F3962" s="24">
        <f t="shared" si="368"/>
        <v>-4.708800000000004E-2</v>
      </c>
      <c r="G3962" s="24">
        <f t="shared" si="369"/>
        <v>0.19858429500000008</v>
      </c>
      <c r="H3962" s="24">
        <f t="shared" si="370"/>
        <v>9.0749999999999989E-4</v>
      </c>
      <c r="I3962" s="24">
        <f t="shared" si="371"/>
        <v>0.15240379500000004</v>
      </c>
    </row>
    <row r="3963" spans="1:9" x14ac:dyDescent="0.25">
      <c r="A3963">
        <v>198.05</v>
      </c>
      <c r="B3963">
        <v>0.311</v>
      </c>
      <c r="C3963">
        <v>0.17</v>
      </c>
      <c r="D3963">
        <f t="shared" si="366"/>
        <v>2.5000000000000022E-2</v>
      </c>
      <c r="E3963">
        <f t="shared" si="367"/>
        <v>0.24000000000000005</v>
      </c>
      <c r="F3963" s="24">
        <f t="shared" si="368"/>
        <v>-3.6787500000000035E-2</v>
      </c>
      <c r="G3963" s="24">
        <f t="shared" si="369"/>
        <v>0.18748800000000004</v>
      </c>
      <c r="H3963" s="24">
        <f t="shared" si="370"/>
        <v>2.1675000000000002E-3</v>
      </c>
      <c r="I3963" s="24">
        <f t="shared" si="371"/>
        <v>0.152868</v>
      </c>
    </row>
    <row r="3964" spans="1:9" x14ac:dyDescent="0.25">
      <c r="A3964">
        <v>198.1</v>
      </c>
      <c r="B3964">
        <v>0.32100000000000001</v>
      </c>
      <c r="C3964">
        <v>0.21</v>
      </c>
      <c r="D3964">
        <f t="shared" si="366"/>
        <v>1.5000000000000013E-2</v>
      </c>
      <c r="E3964">
        <f t="shared" si="367"/>
        <v>0.23000000000000004</v>
      </c>
      <c r="F3964" s="24">
        <f t="shared" si="368"/>
        <v>-2.2072500000000019E-2</v>
      </c>
      <c r="G3964" s="24">
        <f t="shared" si="369"/>
        <v>0.17218950000000005</v>
      </c>
      <c r="H3964" s="24">
        <f t="shared" si="370"/>
        <v>3.3074999999999992E-3</v>
      </c>
      <c r="I3964" s="24">
        <f t="shared" si="371"/>
        <v>0.15342450000000002</v>
      </c>
    </row>
    <row r="3965" spans="1:9" x14ac:dyDescent="0.25">
      <c r="A3965">
        <v>198.15</v>
      </c>
      <c r="B3965">
        <v>0.33200000000000002</v>
      </c>
      <c r="C3965">
        <v>0.22</v>
      </c>
      <c r="D3965">
        <f t="shared" si="366"/>
        <v>4.0000000000000036E-3</v>
      </c>
      <c r="E3965">
        <f t="shared" si="367"/>
        <v>0.21900000000000003</v>
      </c>
      <c r="F3965" s="24">
        <f t="shared" si="368"/>
        <v>-5.8860000000000049E-3</v>
      </c>
      <c r="G3965" s="24">
        <f t="shared" si="369"/>
        <v>0.15611305500000003</v>
      </c>
      <c r="H3965" s="24">
        <f t="shared" si="370"/>
        <v>3.6299999999999995E-3</v>
      </c>
      <c r="I3965" s="24">
        <f t="shared" si="371"/>
        <v>0.15385705500000002</v>
      </c>
    </row>
    <row r="3966" spans="1:9" x14ac:dyDescent="0.25">
      <c r="A3966">
        <v>198.2</v>
      </c>
      <c r="B3966">
        <v>0.34300000000000003</v>
      </c>
      <c r="C3966">
        <v>0.22</v>
      </c>
      <c r="D3966">
        <f t="shared" si="366"/>
        <v>-7.0000000000000062E-3</v>
      </c>
      <c r="E3966">
        <f t="shared" si="367"/>
        <v>0.20800000000000002</v>
      </c>
      <c r="F3966" s="24">
        <f t="shared" si="368"/>
        <v>1.0300500000000008E-2</v>
      </c>
      <c r="G3966" s="24">
        <f t="shared" si="369"/>
        <v>0.14082432000000003</v>
      </c>
      <c r="H3966" s="24">
        <f t="shared" si="370"/>
        <v>3.6299999999999995E-3</v>
      </c>
      <c r="I3966" s="24">
        <f t="shared" si="371"/>
        <v>0.15475482000000004</v>
      </c>
    </row>
    <row r="3967" spans="1:9" x14ac:dyDescent="0.25">
      <c r="A3967">
        <v>198.25</v>
      </c>
      <c r="B3967">
        <v>0.35399999999999998</v>
      </c>
      <c r="C3967">
        <v>0.19</v>
      </c>
      <c r="D3967">
        <f t="shared" si="366"/>
        <v>-1.799999999999996E-2</v>
      </c>
      <c r="E3967">
        <f t="shared" si="367"/>
        <v>0.19700000000000006</v>
      </c>
      <c r="F3967" s="24">
        <f t="shared" si="368"/>
        <v>2.6486999999999945E-2</v>
      </c>
      <c r="G3967" s="24">
        <f t="shared" si="369"/>
        <v>0.12632329500000009</v>
      </c>
      <c r="H3967" s="24">
        <f t="shared" si="370"/>
        <v>2.7074999999999998E-3</v>
      </c>
      <c r="I3967" s="24">
        <f t="shared" si="371"/>
        <v>0.15551779500000004</v>
      </c>
    </row>
    <row r="3968" spans="1:9" x14ac:dyDescent="0.25">
      <c r="A3968">
        <v>198.3</v>
      </c>
      <c r="B3968">
        <v>0.36199999999999999</v>
      </c>
      <c r="C3968">
        <v>0.14000000000000001</v>
      </c>
      <c r="D3968">
        <f t="shared" si="366"/>
        <v>-2.5999999999999968E-2</v>
      </c>
      <c r="E3968">
        <f t="shared" si="367"/>
        <v>0.18900000000000006</v>
      </c>
      <c r="F3968" s="24">
        <f t="shared" si="368"/>
        <v>3.8258999999999953E-2</v>
      </c>
      <c r="G3968" s="24">
        <f t="shared" si="369"/>
        <v>0.11627185500000008</v>
      </c>
      <c r="H3968" s="24">
        <f t="shared" si="370"/>
        <v>1.4700000000000002E-3</v>
      </c>
      <c r="I3968" s="24">
        <f t="shared" si="371"/>
        <v>0.15600085500000002</v>
      </c>
    </row>
    <row r="3969" spans="1:9" x14ac:dyDescent="0.25">
      <c r="A3969">
        <v>198.35</v>
      </c>
      <c r="B3969">
        <v>0.36799999999999999</v>
      </c>
      <c r="C3969">
        <v>0.08</v>
      </c>
      <c r="D3969">
        <f t="shared" si="366"/>
        <v>-3.1999999999999973E-2</v>
      </c>
      <c r="E3969">
        <f t="shared" si="367"/>
        <v>0.18300000000000005</v>
      </c>
      <c r="F3969" s="24">
        <f t="shared" si="368"/>
        <v>4.7087999999999963E-2</v>
      </c>
      <c r="G3969" s="24">
        <f t="shared" si="369"/>
        <v>0.10900669500000006</v>
      </c>
      <c r="H3969" s="24">
        <f t="shared" si="370"/>
        <v>4.8000000000000001E-4</v>
      </c>
      <c r="I3969" s="24">
        <f t="shared" si="371"/>
        <v>0.15657469500000001</v>
      </c>
    </row>
    <row r="3970" spans="1:9" x14ac:dyDescent="0.25">
      <c r="A3970">
        <v>198.4</v>
      </c>
      <c r="B3970">
        <v>0.37</v>
      </c>
      <c r="C3970">
        <v>0.01</v>
      </c>
      <c r="D3970">
        <f t="shared" si="366"/>
        <v>-3.3999999999999975E-2</v>
      </c>
      <c r="E3970">
        <f t="shared" si="367"/>
        <v>0.18100000000000005</v>
      </c>
      <c r="F3970" s="24">
        <f t="shared" si="368"/>
        <v>5.0030999999999964E-2</v>
      </c>
      <c r="G3970" s="24">
        <f t="shared" si="369"/>
        <v>0.10663705500000006</v>
      </c>
      <c r="H3970" s="24">
        <f t="shared" si="370"/>
        <v>7.5000000000000002E-6</v>
      </c>
      <c r="I3970" s="24">
        <f t="shared" si="371"/>
        <v>0.15667555500000002</v>
      </c>
    </row>
    <row r="3971" spans="1:9" x14ac:dyDescent="0.25">
      <c r="A3971">
        <v>198.45</v>
      </c>
      <c r="B3971">
        <v>0.36899999999999999</v>
      </c>
      <c r="C3971">
        <v>-7.0000000000000007E-2</v>
      </c>
      <c r="D3971">
        <f t="shared" ref="D3971:D4034" si="372">springEq - B3971</f>
        <v>-3.2999999999999974E-2</v>
      </c>
      <c r="E3971">
        <f t="shared" ref="E3971:E4034" si="373">springNs - B3971</f>
        <v>0.18200000000000005</v>
      </c>
      <c r="F3971" s="24">
        <f t="shared" ref="F3971:F4034" si="374">D3971*massPrev*gravity</f>
        <v>4.8559499999999964E-2</v>
      </c>
      <c r="G3971" s="24">
        <f t="shared" ref="G3971:G4034" si="375">POWER(E3971,2)*0.5*springConst</f>
        <v>0.10781862000000007</v>
      </c>
      <c r="H3971" s="24">
        <f t="shared" ref="H3971:H4034" si="376">POWER(C3971,2)*0.5*massPrev</f>
        <v>3.6750000000000004E-4</v>
      </c>
      <c r="I3971" s="24">
        <f t="shared" si="371"/>
        <v>0.15674562000000003</v>
      </c>
    </row>
    <row r="3972" spans="1:9" x14ac:dyDescent="0.25">
      <c r="A3972">
        <v>198.5</v>
      </c>
      <c r="B3972">
        <v>0.36399999999999999</v>
      </c>
      <c r="C3972">
        <v>-0.13</v>
      </c>
      <c r="D3972">
        <f t="shared" si="372"/>
        <v>-2.7999999999999969E-2</v>
      </c>
      <c r="E3972">
        <f t="shared" si="373"/>
        <v>0.18700000000000006</v>
      </c>
      <c r="F3972" s="24">
        <f t="shared" si="374"/>
        <v>4.1201999999999954E-2</v>
      </c>
      <c r="G3972" s="24">
        <f t="shared" si="375"/>
        <v>0.11382409500000007</v>
      </c>
      <c r="H3972" s="24">
        <f t="shared" si="376"/>
        <v>1.2675000000000002E-3</v>
      </c>
      <c r="I3972" s="24">
        <f t="shared" ref="I3972:I4035" si="377">F3972+G3972+H3972</f>
        <v>0.15629359500000004</v>
      </c>
    </row>
    <row r="3973" spans="1:9" x14ac:dyDescent="0.25">
      <c r="A3973">
        <v>198.55</v>
      </c>
      <c r="B3973">
        <v>0.35499999999999998</v>
      </c>
      <c r="C3973">
        <v>-0.19</v>
      </c>
      <c r="D3973">
        <f t="shared" si="372"/>
        <v>-1.8999999999999961E-2</v>
      </c>
      <c r="E3973">
        <f t="shared" si="373"/>
        <v>0.19600000000000006</v>
      </c>
      <c r="F3973" s="24">
        <f t="shared" si="374"/>
        <v>2.7958499999999942E-2</v>
      </c>
      <c r="G3973" s="24">
        <f t="shared" si="375"/>
        <v>0.12504408000000009</v>
      </c>
      <c r="H3973" s="24">
        <f t="shared" si="376"/>
        <v>2.7074999999999998E-3</v>
      </c>
      <c r="I3973" s="24">
        <f t="shared" si="377"/>
        <v>0.15571008000000003</v>
      </c>
    </row>
    <row r="3974" spans="1:9" x14ac:dyDescent="0.25">
      <c r="A3974">
        <v>198.6</v>
      </c>
      <c r="B3974">
        <v>0.34399999999999997</v>
      </c>
      <c r="C3974">
        <v>-0.22</v>
      </c>
      <c r="D3974">
        <f t="shared" si="372"/>
        <v>-7.9999999999999516E-3</v>
      </c>
      <c r="E3974">
        <f t="shared" si="373"/>
        <v>0.20700000000000007</v>
      </c>
      <c r="F3974" s="24">
        <f t="shared" si="374"/>
        <v>1.177199999999993E-2</v>
      </c>
      <c r="G3974" s="24">
        <f t="shared" si="375"/>
        <v>0.13947349500000011</v>
      </c>
      <c r="H3974" s="24">
        <f t="shared" si="376"/>
        <v>3.6299999999999995E-3</v>
      </c>
      <c r="I3974" s="24">
        <f t="shared" si="377"/>
        <v>0.15487549500000003</v>
      </c>
    </row>
    <row r="3975" spans="1:9" x14ac:dyDescent="0.25">
      <c r="A3975">
        <v>198.65</v>
      </c>
      <c r="B3975">
        <v>0.33300000000000002</v>
      </c>
      <c r="C3975">
        <v>-0.22</v>
      </c>
      <c r="D3975">
        <f t="shared" si="372"/>
        <v>3.0000000000000027E-3</v>
      </c>
      <c r="E3975">
        <f t="shared" si="373"/>
        <v>0.21800000000000003</v>
      </c>
      <c r="F3975" s="24">
        <f t="shared" si="374"/>
        <v>-4.4145000000000035E-3</v>
      </c>
      <c r="G3975" s="24">
        <f t="shared" si="375"/>
        <v>0.15469062000000003</v>
      </c>
      <c r="H3975" s="24">
        <f t="shared" si="376"/>
        <v>3.6299999999999995E-3</v>
      </c>
      <c r="I3975" s="24">
        <f t="shared" si="377"/>
        <v>0.15390612000000001</v>
      </c>
    </row>
    <row r="3976" spans="1:9" x14ac:dyDescent="0.25">
      <c r="A3976">
        <v>198.7</v>
      </c>
      <c r="B3976">
        <v>0.32200000000000001</v>
      </c>
      <c r="C3976">
        <v>-0.21</v>
      </c>
      <c r="D3976">
        <f t="shared" si="372"/>
        <v>1.4000000000000012E-2</v>
      </c>
      <c r="E3976">
        <f t="shared" si="373"/>
        <v>0.22900000000000004</v>
      </c>
      <c r="F3976" s="24">
        <f t="shared" si="374"/>
        <v>-2.0601000000000015E-2</v>
      </c>
      <c r="G3976" s="24">
        <f t="shared" si="375"/>
        <v>0.17069545500000005</v>
      </c>
      <c r="H3976" s="24">
        <f t="shared" si="376"/>
        <v>3.3074999999999992E-3</v>
      </c>
      <c r="I3976" s="24">
        <f t="shared" si="377"/>
        <v>0.15340195500000003</v>
      </c>
    </row>
    <row r="3977" spans="1:9" x14ac:dyDescent="0.25">
      <c r="A3977">
        <v>198.75</v>
      </c>
      <c r="B3977">
        <v>0.312</v>
      </c>
      <c r="C3977">
        <v>-0.17</v>
      </c>
      <c r="D3977">
        <f t="shared" si="372"/>
        <v>2.4000000000000021E-2</v>
      </c>
      <c r="E3977">
        <f t="shared" si="373"/>
        <v>0.23900000000000005</v>
      </c>
      <c r="F3977" s="24">
        <f t="shared" si="374"/>
        <v>-3.5316000000000028E-2</v>
      </c>
      <c r="G3977" s="24">
        <f t="shared" si="375"/>
        <v>0.18592885500000006</v>
      </c>
      <c r="H3977" s="24">
        <f t="shared" si="376"/>
        <v>2.1675000000000002E-3</v>
      </c>
      <c r="I3977" s="24">
        <f t="shared" si="377"/>
        <v>0.15278035500000003</v>
      </c>
    </row>
    <row r="3978" spans="1:9" x14ac:dyDescent="0.25">
      <c r="A3978">
        <v>198.8</v>
      </c>
      <c r="B3978">
        <v>0.30499999999999999</v>
      </c>
      <c r="C3978">
        <v>-0.12</v>
      </c>
      <c r="D3978">
        <f t="shared" si="372"/>
        <v>3.1000000000000028E-2</v>
      </c>
      <c r="E3978">
        <f t="shared" si="373"/>
        <v>0.24600000000000005</v>
      </c>
      <c r="F3978" s="24">
        <f t="shared" si="374"/>
        <v>-4.5616500000000039E-2</v>
      </c>
      <c r="G3978" s="24">
        <f t="shared" si="375"/>
        <v>0.1969795800000001</v>
      </c>
      <c r="H3978" s="24">
        <f t="shared" si="376"/>
        <v>1.08E-3</v>
      </c>
      <c r="I3978" s="24">
        <f t="shared" si="377"/>
        <v>0.15244308000000006</v>
      </c>
    </row>
    <row r="3979" spans="1:9" x14ac:dyDescent="0.25">
      <c r="A3979">
        <v>198.85</v>
      </c>
      <c r="B3979">
        <v>0.3</v>
      </c>
      <c r="C3979">
        <v>-0.05</v>
      </c>
      <c r="D3979">
        <f t="shared" si="372"/>
        <v>3.6000000000000032E-2</v>
      </c>
      <c r="E3979">
        <f t="shared" si="373"/>
        <v>0.25100000000000006</v>
      </c>
      <c r="F3979" s="24">
        <f t="shared" si="374"/>
        <v>-5.2974000000000049E-2</v>
      </c>
      <c r="G3979" s="24">
        <f t="shared" si="375"/>
        <v>0.20506825500000009</v>
      </c>
      <c r="H3979" s="24">
        <f t="shared" si="376"/>
        <v>1.8750000000000003E-4</v>
      </c>
      <c r="I3979" s="24">
        <f t="shared" si="377"/>
        <v>0.15228175500000005</v>
      </c>
    </row>
    <row r="3980" spans="1:9" x14ac:dyDescent="0.25">
      <c r="A3980">
        <v>198.9</v>
      </c>
      <c r="B3980">
        <v>0.3</v>
      </c>
      <c r="C3980">
        <v>0.03</v>
      </c>
      <c r="D3980">
        <f t="shared" si="372"/>
        <v>3.6000000000000032E-2</v>
      </c>
      <c r="E3980">
        <f t="shared" si="373"/>
        <v>0.25100000000000006</v>
      </c>
      <c r="F3980" s="24">
        <f t="shared" si="374"/>
        <v>-5.2974000000000049E-2</v>
      </c>
      <c r="G3980" s="24">
        <f t="shared" si="375"/>
        <v>0.20506825500000009</v>
      </c>
      <c r="H3980" s="24">
        <f t="shared" si="376"/>
        <v>6.7500000000000001E-5</v>
      </c>
      <c r="I3980" s="24">
        <f t="shared" si="377"/>
        <v>0.15216175500000004</v>
      </c>
    </row>
    <row r="3981" spans="1:9" x14ac:dyDescent="0.25">
      <c r="A3981">
        <v>198.95</v>
      </c>
      <c r="B3981">
        <v>0.30299999999999999</v>
      </c>
      <c r="C3981">
        <v>0.09</v>
      </c>
      <c r="D3981">
        <f t="shared" si="372"/>
        <v>3.3000000000000029E-2</v>
      </c>
      <c r="E3981">
        <f t="shared" si="373"/>
        <v>0.24800000000000005</v>
      </c>
      <c r="F3981" s="24">
        <f t="shared" si="374"/>
        <v>-4.855950000000004E-2</v>
      </c>
      <c r="G3981" s="24">
        <f t="shared" si="375"/>
        <v>0.20019552000000007</v>
      </c>
      <c r="H3981" s="24">
        <f t="shared" si="376"/>
        <v>6.0749999999999997E-4</v>
      </c>
      <c r="I3981" s="24">
        <f t="shared" si="377"/>
        <v>0.15224352000000005</v>
      </c>
    </row>
    <row r="3982" spans="1:9" x14ac:dyDescent="0.25">
      <c r="A3982">
        <v>199</v>
      </c>
      <c r="B3982">
        <v>0.309</v>
      </c>
      <c r="C3982">
        <v>0.15</v>
      </c>
      <c r="D3982">
        <f t="shared" si="372"/>
        <v>2.7000000000000024E-2</v>
      </c>
      <c r="E3982">
        <f t="shared" si="373"/>
        <v>0.24200000000000005</v>
      </c>
      <c r="F3982" s="24">
        <f t="shared" si="374"/>
        <v>-3.9730500000000037E-2</v>
      </c>
      <c r="G3982" s="24">
        <f t="shared" si="375"/>
        <v>0.19062582000000008</v>
      </c>
      <c r="H3982" s="24">
        <f t="shared" si="376"/>
        <v>1.6875E-3</v>
      </c>
      <c r="I3982" s="24">
        <f t="shared" si="377"/>
        <v>0.15258282000000006</v>
      </c>
    </row>
    <row r="3983" spans="1:9" x14ac:dyDescent="0.25">
      <c r="A3983">
        <v>199.05</v>
      </c>
      <c r="B3983">
        <v>0.318</v>
      </c>
      <c r="C3983">
        <v>0.2</v>
      </c>
      <c r="D3983">
        <f t="shared" si="372"/>
        <v>1.8000000000000016E-2</v>
      </c>
      <c r="E3983">
        <f t="shared" si="373"/>
        <v>0.23300000000000004</v>
      </c>
      <c r="F3983" s="24">
        <f t="shared" si="374"/>
        <v>-2.6487000000000024E-2</v>
      </c>
      <c r="G3983" s="24">
        <f t="shared" si="375"/>
        <v>0.17671069500000006</v>
      </c>
      <c r="H3983" s="24">
        <f t="shared" si="376"/>
        <v>3.0000000000000005E-3</v>
      </c>
      <c r="I3983" s="24">
        <f t="shared" si="377"/>
        <v>0.15322369500000005</v>
      </c>
    </row>
    <row r="3984" spans="1:9" x14ac:dyDescent="0.25">
      <c r="A3984">
        <v>199.1</v>
      </c>
      <c r="B3984">
        <v>0.32900000000000001</v>
      </c>
      <c r="C3984">
        <v>0.23</v>
      </c>
      <c r="D3984">
        <f t="shared" si="372"/>
        <v>7.0000000000000062E-3</v>
      </c>
      <c r="E3984">
        <f t="shared" si="373"/>
        <v>0.22200000000000003</v>
      </c>
      <c r="F3984" s="24">
        <f t="shared" si="374"/>
        <v>-1.0300500000000008E-2</v>
      </c>
      <c r="G3984" s="24">
        <f t="shared" si="375"/>
        <v>0.16041942000000003</v>
      </c>
      <c r="H3984" s="24">
        <f t="shared" si="376"/>
        <v>3.9674999999999997E-3</v>
      </c>
      <c r="I3984" s="24">
        <f t="shared" si="377"/>
        <v>0.15408642000000003</v>
      </c>
    </row>
    <row r="3985" spans="1:9" x14ac:dyDescent="0.25">
      <c r="A3985">
        <v>199.15</v>
      </c>
      <c r="B3985">
        <v>0.34100000000000003</v>
      </c>
      <c r="C3985">
        <v>0.22</v>
      </c>
      <c r="D3985">
        <f t="shared" si="372"/>
        <v>-5.0000000000000044E-3</v>
      </c>
      <c r="E3985">
        <f t="shared" si="373"/>
        <v>0.21000000000000002</v>
      </c>
      <c r="F3985" s="24">
        <f t="shared" si="374"/>
        <v>7.3575000000000073E-3</v>
      </c>
      <c r="G3985" s="24">
        <f t="shared" si="375"/>
        <v>0.14354550000000002</v>
      </c>
      <c r="H3985" s="24">
        <f t="shared" si="376"/>
        <v>3.6299999999999995E-3</v>
      </c>
      <c r="I3985" s="24">
        <f t="shared" si="377"/>
        <v>0.15453300000000003</v>
      </c>
    </row>
    <row r="3986" spans="1:9" x14ac:dyDescent="0.25">
      <c r="A3986">
        <v>199.2</v>
      </c>
      <c r="B3986">
        <v>0.35199999999999998</v>
      </c>
      <c r="C3986">
        <v>0.2</v>
      </c>
      <c r="D3986">
        <f t="shared" si="372"/>
        <v>-1.5999999999999959E-2</v>
      </c>
      <c r="E3986">
        <f t="shared" si="373"/>
        <v>0.19900000000000007</v>
      </c>
      <c r="F3986" s="24">
        <f t="shared" si="374"/>
        <v>2.354399999999994E-2</v>
      </c>
      <c r="G3986" s="24">
        <f t="shared" si="375"/>
        <v>0.12890125500000008</v>
      </c>
      <c r="H3986" s="24">
        <f t="shared" si="376"/>
        <v>3.0000000000000005E-3</v>
      </c>
      <c r="I3986" s="24">
        <f t="shared" si="377"/>
        <v>0.155445255</v>
      </c>
    </row>
    <row r="3987" spans="1:9" x14ac:dyDescent="0.25">
      <c r="A3987">
        <v>199.25</v>
      </c>
      <c r="B3987">
        <v>0.36099999999999999</v>
      </c>
      <c r="C3987">
        <v>0.15</v>
      </c>
      <c r="D3987">
        <f t="shared" si="372"/>
        <v>-2.4999999999999967E-2</v>
      </c>
      <c r="E3987">
        <f t="shared" si="373"/>
        <v>0.19000000000000006</v>
      </c>
      <c r="F3987" s="24">
        <f t="shared" si="374"/>
        <v>3.6787499999999952E-2</v>
      </c>
      <c r="G3987" s="24">
        <f t="shared" si="375"/>
        <v>0.11750550000000007</v>
      </c>
      <c r="H3987" s="24">
        <f t="shared" si="376"/>
        <v>1.6875E-3</v>
      </c>
      <c r="I3987" s="24">
        <f t="shared" si="377"/>
        <v>0.15598050000000002</v>
      </c>
    </row>
    <row r="3988" spans="1:9" x14ac:dyDescent="0.25">
      <c r="A3988">
        <v>199.3</v>
      </c>
      <c r="B3988">
        <v>0.36699999999999999</v>
      </c>
      <c r="C3988">
        <v>0.09</v>
      </c>
      <c r="D3988">
        <f t="shared" si="372"/>
        <v>-3.0999999999999972E-2</v>
      </c>
      <c r="E3988">
        <f t="shared" si="373"/>
        <v>0.18400000000000005</v>
      </c>
      <c r="F3988" s="24">
        <f t="shared" si="374"/>
        <v>4.5616499999999956E-2</v>
      </c>
      <c r="G3988" s="24">
        <f t="shared" si="375"/>
        <v>0.11020128000000005</v>
      </c>
      <c r="H3988" s="24">
        <f t="shared" si="376"/>
        <v>6.0749999999999997E-4</v>
      </c>
      <c r="I3988" s="24">
        <f t="shared" si="377"/>
        <v>0.15642528000000003</v>
      </c>
    </row>
    <row r="3989" spans="1:9" x14ac:dyDescent="0.25">
      <c r="A3989">
        <v>199.35</v>
      </c>
      <c r="B3989">
        <v>0.37</v>
      </c>
      <c r="C3989">
        <v>0.02</v>
      </c>
      <c r="D3989">
        <f t="shared" si="372"/>
        <v>-3.3999999999999975E-2</v>
      </c>
      <c r="E3989">
        <f t="shared" si="373"/>
        <v>0.18100000000000005</v>
      </c>
      <c r="F3989" s="24">
        <f t="shared" si="374"/>
        <v>5.0030999999999964E-2</v>
      </c>
      <c r="G3989" s="24">
        <f t="shared" si="375"/>
        <v>0.10663705500000006</v>
      </c>
      <c r="H3989" s="24">
        <f t="shared" si="376"/>
        <v>3.0000000000000001E-5</v>
      </c>
      <c r="I3989" s="24">
        <f t="shared" si="377"/>
        <v>0.15669805500000003</v>
      </c>
    </row>
    <row r="3990" spans="1:9" x14ac:dyDescent="0.25">
      <c r="A3990">
        <v>199.4</v>
      </c>
      <c r="B3990">
        <v>0.36899999999999999</v>
      </c>
      <c r="C3990">
        <v>-0.06</v>
      </c>
      <c r="D3990">
        <f t="shared" si="372"/>
        <v>-3.2999999999999974E-2</v>
      </c>
      <c r="E3990">
        <f t="shared" si="373"/>
        <v>0.18200000000000005</v>
      </c>
      <c r="F3990" s="24">
        <f t="shared" si="374"/>
        <v>4.8559499999999964E-2</v>
      </c>
      <c r="G3990" s="24">
        <f t="shared" si="375"/>
        <v>0.10781862000000007</v>
      </c>
      <c r="H3990" s="24">
        <f t="shared" si="376"/>
        <v>2.7E-4</v>
      </c>
      <c r="I3990" s="24">
        <f t="shared" si="377"/>
        <v>0.15664812000000003</v>
      </c>
    </row>
    <row r="3991" spans="1:9" x14ac:dyDescent="0.25">
      <c r="A3991">
        <v>199.45</v>
      </c>
      <c r="B3991">
        <v>0.36399999999999999</v>
      </c>
      <c r="C3991">
        <v>-0.12</v>
      </c>
      <c r="D3991">
        <f t="shared" si="372"/>
        <v>-2.7999999999999969E-2</v>
      </c>
      <c r="E3991">
        <f t="shared" si="373"/>
        <v>0.18700000000000006</v>
      </c>
      <c r="F3991" s="24">
        <f t="shared" si="374"/>
        <v>4.1201999999999954E-2</v>
      </c>
      <c r="G3991" s="24">
        <f t="shared" si="375"/>
        <v>0.11382409500000007</v>
      </c>
      <c r="H3991" s="24">
        <f t="shared" si="376"/>
        <v>1.08E-3</v>
      </c>
      <c r="I3991" s="24">
        <f t="shared" si="377"/>
        <v>0.15610609500000003</v>
      </c>
    </row>
    <row r="3992" spans="1:9" x14ac:dyDescent="0.25">
      <c r="A3992">
        <v>199.5</v>
      </c>
      <c r="B3992">
        <v>0.35699999999999998</v>
      </c>
      <c r="C3992">
        <v>-0.17</v>
      </c>
      <c r="D3992">
        <f t="shared" si="372"/>
        <v>-2.0999999999999963E-2</v>
      </c>
      <c r="E3992">
        <f t="shared" si="373"/>
        <v>0.19400000000000006</v>
      </c>
      <c r="F3992" s="24">
        <f t="shared" si="374"/>
        <v>3.0901499999999946E-2</v>
      </c>
      <c r="G3992" s="24">
        <f t="shared" si="375"/>
        <v>0.12250518000000007</v>
      </c>
      <c r="H3992" s="24">
        <f t="shared" si="376"/>
        <v>2.1675000000000002E-3</v>
      </c>
      <c r="I3992" s="24">
        <f t="shared" si="377"/>
        <v>0.15557418000000001</v>
      </c>
    </row>
    <row r="3993" spans="1:9" x14ac:dyDescent="0.25">
      <c r="A3993">
        <v>199.55</v>
      </c>
      <c r="B3993">
        <v>0.34699999999999998</v>
      </c>
      <c r="C3993">
        <v>-0.21</v>
      </c>
      <c r="D3993">
        <f t="shared" si="372"/>
        <v>-1.0999999999999954E-2</v>
      </c>
      <c r="E3993">
        <f t="shared" si="373"/>
        <v>0.20400000000000007</v>
      </c>
      <c r="F3993" s="24">
        <f t="shared" si="374"/>
        <v>1.6186499999999934E-2</v>
      </c>
      <c r="G3993" s="24">
        <f t="shared" si="375"/>
        <v>0.13546008000000009</v>
      </c>
      <c r="H3993" s="24">
        <f t="shared" si="376"/>
        <v>3.3074999999999992E-3</v>
      </c>
      <c r="I3993" s="24">
        <f t="shared" si="377"/>
        <v>0.15495408000000002</v>
      </c>
    </row>
    <row r="3994" spans="1:9" x14ac:dyDescent="0.25">
      <c r="A3994">
        <v>199.6</v>
      </c>
      <c r="B3994">
        <v>0.33600000000000002</v>
      </c>
      <c r="C3994">
        <v>-0.23</v>
      </c>
      <c r="D3994">
        <f t="shared" si="372"/>
        <v>0</v>
      </c>
      <c r="E3994">
        <f t="shared" si="373"/>
        <v>0.21500000000000002</v>
      </c>
      <c r="F3994" s="24">
        <f t="shared" si="374"/>
        <v>0</v>
      </c>
      <c r="G3994" s="24">
        <f t="shared" si="375"/>
        <v>0.15046237500000004</v>
      </c>
      <c r="H3994" s="24">
        <f t="shared" si="376"/>
        <v>3.9674999999999997E-3</v>
      </c>
      <c r="I3994" s="24">
        <f t="shared" si="377"/>
        <v>0.15442987500000005</v>
      </c>
    </row>
    <row r="3995" spans="1:9" x14ac:dyDescent="0.25">
      <c r="A3995">
        <v>199.65</v>
      </c>
      <c r="B3995">
        <v>0.32400000000000001</v>
      </c>
      <c r="C3995">
        <v>-0.21</v>
      </c>
      <c r="D3995">
        <f t="shared" si="372"/>
        <v>1.2000000000000011E-2</v>
      </c>
      <c r="E3995">
        <f t="shared" si="373"/>
        <v>0.22700000000000004</v>
      </c>
      <c r="F3995" s="24">
        <f t="shared" si="374"/>
        <v>-1.7658000000000014E-2</v>
      </c>
      <c r="G3995" s="24">
        <f t="shared" si="375"/>
        <v>0.16772689500000007</v>
      </c>
      <c r="H3995" s="24">
        <f t="shared" si="376"/>
        <v>3.3074999999999992E-3</v>
      </c>
      <c r="I3995" s="24">
        <f t="shared" si="377"/>
        <v>0.15337639500000005</v>
      </c>
    </row>
    <row r="3996" spans="1:9" x14ac:dyDescent="0.25">
      <c r="A3996">
        <v>199.7</v>
      </c>
      <c r="B3996">
        <v>0.314</v>
      </c>
      <c r="C3996">
        <v>-0.18</v>
      </c>
      <c r="D3996">
        <f t="shared" si="372"/>
        <v>2.200000000000002E-2</v>
      </c>
      <c r="E3996">
        <f t="shared" si="373"/>
        <v>0.23700000000000004</v>
      </c>
      <c r="F3996" s="24">
        <f t="shared" si="374"/>
        <v>-3.2373000000000034E-2</v>
      </c>
      <c r="G3996" s="24">
        <f t="shared" si="375"/>
        <v>0.18283009500000005</v>
      </c>
      <c r="H3996" s="24">
        <f t="shared" si="376"/>
        <v>2.4299999999999999E-3</v>
      </c>
      <c r="I3996" s="24">
        <f t="shared" si="377"/>
        <v>0.152887095</v>
      </c>
    </row>
    <row r="3997" spans="1:9" x14ac:dyDescent="0.25">
      <c r="A3997">
        <v>199.75</v>
      </c>
      <c r="B3997">
        <v>0.30599999999999999</v>
      </c>
      <c r="C3997">
        <v>-0.13</v>
      </c>
      <c r="D3997">
        <f t="shared" si="372"/>
        <v>3.0000000000000027E-2</v>
      </c>
      <c r="E3997">
        <f t="shared" si="373"/>
        <v>0.24500000000000005</v>
      </c>
      <c r="F3997" s="24">
        <f t="shared" si="374"/>
        <v>-4.4145000000000038E-2</v>
      </c>
      <c r="G3997" s="24">
        <f t="shared" si="375"/>
        <v>0.19538137500000008</v>
      </c>
      <c r="H3997" s="24">
        <f t="shared" si="376"/>
        <v>1.2675000000000002E-3</v>
      </c>
      <c r="I3997" s="24">
        <f t="shared" si="377"/>
        <v>0.15250387500000004</v>
      </c>
    </row>
    <row r="3998" spans="1:9" x14ac:dyDescent="0.25">
      <c r="A3998">
        <v>199.8</v>
      </c>
      <c r="B3998">
        <v>0.30099999999999999</v>
      </c>
      <c r="C3998">
        <v>-0.06</v>
      </c>
      <c r="D3998">
        <f t="shared" si="372"/>
        <v>3.5000000000000031E-2</v>
      </c>
      <c r="E3998">
        <f t="shared" si="373"/>
        <v>0.25000000000000006</v>
      </c>
      <c r="F3998" s="24">
        <f t="shared" si="374"/>
        <v>-5.1502500000000048E-2</v>
      </c>
      <c r="G3998" s="24">
        <f t="shared" si="375"/>
        <v>0.20343750000000008</v>
      </c>
      <c r="H3998" s="24">
        <f t="shared" si="376"/>
        <v>2.7E-4</v>
      </c>
      <c r="I3998" s="24">
        <f t="shared" si="377"/>
        <v>0.15220500000000003</v>
      </c>
    </row>
    <row r="3999" spans="1:9" x14ac:dyDescent="0.25">
      <c r="A3999">
        <v>199.85</v>
      </c>
      <c r="B3999">
        <v>0.3</v>
      </c>
      <c r="C3999">
        <v>0.01</v>
      </c>
      <c r="D3999">
        <f t="shared" si="372"/>
        <v>3.6000000000000032E-2</v>
      </c>
      <c r="E3999">
        <f t="shared" si="373"/>
        <v>0.25100000000000006</v>
      </c>
      <c r="F3999" s="24">
        <f t="shared" si="374"/>
        <v>-5.2974000000000049E-2</v>
      </c>
      <c r="G3999" s="24">
        <f t="shared" si="375"/>
        <v>0.20506825500000009</v>
      </c>
      <c r="H3999" s="24">
        <f t="shared" si="376"/>
        <v>7.5000000000000002E-6</v>
      </c>
      <c r="I3999" s="24">
        <f t="shared" si="377"/>
        <v>0.15210175500000003</v>
      </c>
    </row>
    <row r="4000" spans="1:9" x14ac:dyDescent="0.25">
      <c r="A4000">
        <v>199.9</v>
      </c>
      <c r="B4000">
        <v>0.30199999999999999</v>
      </c>
      <c r="C4000">
        <v>0.08</v>
      </c>
      <c r="D4000">
        <f t="shared" si="372"/>
        <v>3.400000000000003E-2</v>
      </c>
      <c r="E4000">
        <f t="shared" si="373"/>
        <v>0.24900000000000005</v>
      </c>
      <c r="F4000" s="24">
        <f t="shared" si="374"/>
        <v>-5.0031000000000048E-2</v>
      </c>
      <c r="G4000" s="24">
        <f t="shared" si="375"/>
        <v>0.20181325500000008</v>
      </c>
      <c r="H4000" s="24">
        <f t="shared" si="376"/>
        <v>4.8000000000000001E-4</v>
      </c>
      <c r="I4000" s="24">
        <f t="shared" si="377"/>
        <v>0.15226225500000004</v>
      </c>
    </row>
    <row r="4001" spans="1:9" x14ac:dyDescent="0.25">
      <c r="A4001">
        <v>199.95</v>
      </c>
      <c r="B4001">
        <v>0.308</v>
      </c>
      <c r="C4001">
        <v>0.14000000000000001</v>
      </c>
      <c r="D4001">
        <f t="shared" si="372"/>
        <v>2.8000000000000025E-2</v>
      </c>
      <c r="E4001">
        <f t="shared" si="373"/>
        <v>0.24300000000000005</v>
      </c>
      <c r="F4001" s="24">
        <f t="shared" si="374"/>
        <v>-4.120200000000003E-2</v>
      </c>
      <c r="G4001" s="24">
        <f t="shared" si="375"/>
        <v>0.19220449500000009</v>
      </c>
      <c r="H4001" s="24">
        <f t="shared" si="376"/>
        <v>1.4700000000000002E-3</v>
      </c>
      <c r="I4001" s="24">
        <f t="shared" si="377"/>
        <v>0.15247249500000007</v>
      </c>
    </row>
    <row r="4002" spans="1:9" x14ac:dyDescent="0.25">
      <c r="A4002">
        <v>200</v>
      </c>
      <c r="B4002">
        <v>0.317</v>
      </c>
      <c r="C4002">
        <v>0.19</v>
      </c>
      <c r="D4002">
        <f t="shared" si="372"/>
        <v>1.9000000000000017E-2</v>
      </c>
      <c r="E4002">
        <f t="shared" si="373"/>
        <v>0.23400000000000004</v>
      </c>
      <c r="F4002" s="24">
        <f t="shared" si="374"/>
        <v>-2.7958500000000025E-2</v>
      </c>
      <c r="G4002" s="24">
        <f t="shared" si="375"/>
        <v>0.17823078000000006</v>
      </c>
      <c r="H4002" s="24">
        <f t="shared" si="376"/>
        <v>2.7074999999999998E-3</v>
      </c>
      <c r="I4002" s="24">
        <f t="shared" si="377"/>
        <v>0.15297978000000004</v>
      </c>
    </row>
    <row r="4003" spans="1:9" x14ac:dyDescent="0.25">
      <c r="A4003">
        <v>200.05</v>
      </c>
      <c r="B4003">
        <v>0.32700000000000001</v>
      </c>
      <c r="C4003">
        <v>0.22</v>
      </c>
      <c r="D4003">
        <f t="shared" si="372"/>
        <v>9.000000000000008E-3</v>
      </c>
      <c r="E4003">
        <f t="shared" si="373"/>
        <v>0.22400000000000003</v>
      </c>
      <c r="F4003" s="24">
        <f t="shared" si="374"/>
        <v>-1.3243500000000012E-2</v>
      </c>
      <c r="G4003" s="24">
        <f t="shared" si="375"/>
        <v>0.16332288000000003</v>
      </c>
      <c r="H4003" s="24">
        <f t="shared" si="376"/>
        <v>3.6299999999999995E-3</v>
      </c>
      <c r="I4003" s="24">
        <f t="shared" si="377"/>
        <v>0.15370938000000001</v>
      </c>
    </row>
    <row r="4004" spans="1:9" x14ac:dyDescent="0.25">
      <c r="A4004">
        <v>200.1</v>
      </c>
      <c r="B4004">
        <v>0.33900000000000002</v>
      </c>
      <c r="C4004">
        <v>0.22</v>
      </c>
      <c r="D4004">
        <f t="shared" si="372"/>
        <v>-3.0000000000000027E-3</v>
      </c>
      <c r="E4004">
        <f t="shared" si="373"/>
        <v>0.21200000000000002</v>
      </c>
      <c r="F4004" s="24">
        <f t="shared" si="374"/>
        <v>4.4145000000000035E-3</v>
      </c>
      <c r="G4004" s="24">
        <f t="shared" si="375"/>
        <v>0.14629272000000004</v>
      </c>
      <c r="H4004" s="24">
        <f t="shared" si="376"/>
        <v>3.6299999999999995E-3</v>
      </c>
      <c r="I4004" s="24">
        <f t="shared" si="377"/>
        <v>0.15433722000000005</v>
      </c>
    </row>
    <row r="4005" spans="1:9" x14ac:dyDescent="0.25">
      <c r="A4005">
        <v>200.15</v>
      </c>
      <c r="B4005">
        <v>0.34899999999999998</v>
      </c>
      <c r="C4005">
        <v>0.2</v>
      </c>
      <c r="D4005">
        <f t="shared" si="372"/>
        <v>-1.2999999999999956E-2</v>
      </c>
      <c r="E4005">
        <f t="shared" si="373"/>
        <v>0.20200000000000007</v>
      </c>
      <c r="F4005" s="24">
        <f t="shared" si="374"/>
        <v>1.9129499999999935E-2</v>
      </c>
      <c r="G4005" s="24">
        <f t="shared" si="375"/>
        <v>0.13281702000000009</v>
      </c>
      <c r="H4005" s="24">
        <f t="shared" si="376"/>
        <v>3.0000000000000005E-3</v>
      </c>
      <c r="I4005" s="24">
        <f t="shared" si="377"/>
        <v>0.15494652000000003</v>
      </c>
    </row>
    <row r="4006" spans="1:9" x14ac:dyDescent="0.25">
      <c r="A4006">
        <v>200.2</v>
      </c>
      <c r="B4006">
        <v>0.35899999999999999</v>
      </c>
      <c r="C4006">
        <v>0.17</v>
      </c>
      <c r="D4006">
        <f t="shared" si="372"/>
        <v>-2.2999999999999965E-2</v>
      </c>
      <c r="E4006">
        <f t="shared" si="373"/>
        <v>0.19200000000000006</v>
      </c>
      <c r="F4006" s="24">
        <f t="shared" si="374"/>
        <v>3.3844499999999951E-2</v>
      </c>
      <c r="G4006" s="24">
        <f t="shared" si="375"/>
        <v>0.11999232000000007</v>
      </c>
      <c r="H4006" s="24">
        <f t="shared" si="376"/>
        <v>2.1675000000000002E-3</v>
      </c>
      <c r="I4006" s="24">
        <f t="shared" si="377"/>
        <v>0.15600432</v>
      </c>
    </row>
    <row r="4007" spans="1:9" x14ac:dyDescent="0.25">
      <c r="A4007">
        <v>200.25</v>
      </c>
      <c r="B4007">
        <v>0.36599999999999999</v>
      </c>
      <c r="C4007">
        <v>0.11</v>
      </c>
      <c r="D4007">
        <f t="shared" si="372"/>
        <v>-2.9999999999999971E-2</v>
      </c>
      <c r="E4007">
        <f t="shared" si="373"/>
        <v>0.18500000000000005</v>
      </c>
      <c r="F4007" s="24">
        <f t="shared" si="374"/>
        <v>4.4144999999999955E-2</v>
      </c>
      <c r="G4007" s="24">
        <f t="shared" si="375"/>
        <v>0.11140237500000005</v>
      </c>
      <c r="H4007" s="24">
        <f t="shared" si="376"/>
        <v>9.0749999999999989E-4</v>
      </c>
      <c r="I4007" s="24">
        <f t="shared" si="377"/>
        <v>0.15645487500000002</v>
      </c>
    </row>
    <row r="4008" spans="1:9" x14ac:dyDescent="0.25">
      <c r="A4008">
        <v>200.3</v>
      </c>
      <c r="B4008">
        <v>0.36899999999999999</v>
      </c>
      <c r="C4008">
        <v>0.03</v>
      </c>
      <c r="D4008">
        <f t="shared" si="372"/>
        <v>-3.2999999999999974E-2</v>
      </c>
      <c r="E4008">
        <f t="shared" si="373"/>
        <v>0.18200000000000005</v>
      </c>
      <c r="F4008" s="24">
        <f t="shared" si="374"/>
        <v>4.8559499999999964E-2</v>
      </c>
      <c r="G4008" s="24">
        <f t="shared" si="375"/>
        <v>0.10781862000000007</v>
      </c>
      <c r="H4008" s="24">
        <f t="shared" si="376"/>
        <v>6.7500000000000001E-5</v>
      </c>
      <c r="I4008" s="24">
        <f t="shared" si="377"/>
        <v>0.15644562000000004</v>
      </c>
    </row>
    <row r="4009" spans="1:9" x14ac:dyDescent="0.25">
      <c r="A4009">
        <v>200.35</v>
      </c>
      <c r="B4009">
        <v>0.36899999999999999</v>
      </c>
      <c r="C4009">
        <v>-0.04</v>
      </c>
      <c r="D4009">
        <f t="shared" si="372"/>
        <v>-3.2999999999999974E-2</v>
      </c>
      <c r="E4009">
        <f t="shared" si="373"/>
        <v>0.18200000000000005</v>
      </c>
      <c r="F4009" s="24">
        <f t="shared" si="374"/>
        <v>4.8559499999999964E-2</v>
      </c>
      <c r="G4009" s="24">
        <f t="shared" si="375"/>
        <v>0.10781862000000007</v>
      </c>
      <c r="H4009" s="24">
        <f t="shared" si="376"/>
        <v>1.2E-4</v>
      </c>
      <c r="I4009" s="24">
        <f t="shared" si="377"/>
        <v>0.15649812000000005</v>
      </c>
    </row>
    <row r="4010" spans="1:9" x14ac:dyDescent="0.25">
      <c r="A4010">
        <v>200.4</v>
      </c>
      <c r="B4010">
        <v>0.36599999999999999</v>
      </c>
      <c r="C4010">
        <v>-0.11</v>
      </c>
      <c r="D4010">
        <f t="shared" si="372"/>
        <v>-2.9999999999999971E-2</v>
      </c>
      <c r="E4010">
        <f t="shared" si="373"/>
        <v>0.18500000000000005</v>
      </c>
      <c r="F4010" s="24">
        <f t="shared" si="374"/>
        <v>4.4144999999999955E-2</v>
      </c>
      <c r="G4010" s="24">
        <f t="shared" si="375"/>
        <v>0.11140237500000005</v>
      </c>
      <c r="H4010" s="24">
        <f t="shared" si="376"/>
        <v>9.0749999999999989E-4</v>
      </c>
      <c r="I4010" s="24">
        <f t="shared" si="377"/>
        <v>0.15645487500000002</v>
      </c>
    </row>
    <row r="4011" spans="1:9" x14ac:dyDescent="0.25">
      <c r="A4011">
        <v>200.45</v>
      </c>
      <c r="B4011">
        <v>0.35899999999999999</v>
      </c>
      <c r="C4011">
        <v>-0.16</v>
      </c>
      <c r="D4011">
        <f t="shared" si="372"/>
        <v>-2.2999999999999965E-2</v>
      </c>
      <c r="E4011">
        <f t="shared" si="373"/>
        <v>0.19200000000000006</v>
      </c>
      <c r="F4011" s="24">
        <f t="shared" si="374"/>
        <v>3.3844499999999951E-2</v>
      </c>
      <c r="G4011" s="24">
        <f t="shared" si="375"/>
        <v>0.11999232000000007</v>
      </c>
      <c r="H4011" s="24">
        <f t="shared" si="376"/>
        <v>1.92E-3</v>
      </c>
      <c r="I4011" s="24">
        <f t="shared" si="377"/>
        <v>0.15575682000000002</v>
      </c>
    </row>
    <row r="4012" spans="1:9" x14ac:dyDescent="0.25">
      <c r="A4012">
        <v>200.5</v>
      </c>
      <c r="B4012">
        <v>0.34899999999999998</v>
      </c>
      <c r="C4012">
        <v>-0.21</v>
      </c>
      <c r="D4012">
        <f t="shared" si="372"/>
        <v>-1.2999999999999956E-2</v>
      </c>
      <c r="E4012">
        <f t="shared" si="373"/>
        <v>0.20200000000000007</v>
      </c>
      <c r="F4012" s="24">
        <f t="shared" si="374"/>
        <v>1.9129499999999935E-2</v>
      </c>
      <c r="G4012" s="24">
        <f t="shared" si="375"/>
        <v>0.13281702000000009</v>
      </c>
      <c r="H4012" s="24">
        <f t="shared" si="376"/>
        <v>3.3074999999999992E-3</v>
      </c>
      <c r="I4012" s="24">
        <f t="shared" si="377"/>
        <v>0.15525402000000002</v>
      </c>
    </row>
    <row r="4013" spans="1:9" x14ac:dyDescent="0.25">
      <c r="A4013">
        <v>200.55</v>
      </c>
      <c r="B4013">
        <v>0.33800000000000002</v>
      </c>
      <c r="C4013">
        <v>-0.23</v>
      </c>
      <c r="D4013">
        <f t="shared" si="372"/>
        <v>-2.0000000000000018E-3</v>
      </c>
      <c r="E4013">
        <f t="shared" si="373"/>
        <v>0.21300000000000002</v>
      </c>
      <c r="F4013" s="24">
        <f t="shared" si="374"/>
        <v>2.9430000000000025E-3</v>
      </c>
      <c r="G4013" s="24">
        <f t="shared" si="375"/>
        <v>0.14767609500000001</v>
      </c>
      <c r="H4013" s="24">
        <f t="shared" si="376"/>
        <v>3.9674999999999997E-3</v>
      </c>
      <c r="I4013" s="24">
        <f t="shared" si="377"/>
        <v>0.15458659500000002</v>
      </c>
    </row>
    <row r="4014" spans="1:9" x14ac:dyDescent="0.25">
      <c r="A4014">
        <v>200.6</v>
      </c>
      <c r="B4014">
        <v>0.32600000000000001</v>
      </c>
      <c r="C4014">
        <v>-0.22</v>
      </c>
      <c r="D4014">
        <f t="shared" si="372"/>
        <v>1.0000000000000009E-2</v>
      </c>
      <c r="E4014">
        <f t="shared" si="373"/>
        <v>0.22500000000000003</v>
      </c>
      <c r="F4014" s="24">
        <f t="shared" si="374"/>
        <v>-1.4715000000000015E-2</v>
      </c>
      <c r="G4014" s="24">
        <f t="shared" si="375"/>
        <v>0.16478437500000004</v>
      </c>
      <c r="H4014" s="24">
        <f t="shared" si="376"/>
        <v>3.6299999999999995E-3</v>
      </c>
      <c r="I4014" s="24">
        <f t="shared" si="377"/>
        <v>0.15369937500000003</v>
      </c>
    </row>
    <row r="4015" spans="1:9" x14ac:dyDescent="0.25">
      <c r="A4015">
        <v>200.65</v>
      </c>
      <c r="B4015">
        <v>0.316</v>
      </c>
      <c r="C4015">
        <v>-0.19</v>
      </c>
      <c r="D4015">
        <f t="shared" si="372"/>
        <v>2.0000000000000018E-2</v>
      </c>
      <c r="E4015">
        <f t="shared" si="373"/>
        <v>0.23500000000000004</v>
      </c>
      <c r="F4015" s="24">
        <f t="shared" si="374"/>
        <v>-2.9430000000000029E-2</v>
      </c>
      <c r="G4015" s="24">
        <f t="shared" si="375"/>
        <v>0.17975737500000005</v>
      </c>
      <c r="H4015" s="24">
        <f t="shared" si="376"/>
        <v>2.7074999999999998E-3</v>
      </c>
      <c r="I4015" s="24">
        <f t="shared" si="377"/>
        <v>0.15303487500000001</v>
      </c>
    </row>
    <row r="4016" spans="1:9" x14ac:dyDescent="0.25">
      <c r="A4016">
        <v>200.7</v>
      </c>
      <c r="B4016">
        <v>0.308</v>
      </c>
      <c r="C4016">
        <v>-0.14000000000000001</v>
      </c>
      <c r="D4016">
        <f t="shared" si="372"/>
        <v>2.8000000000000025E-2</v>
      </c>
      <c r="E4016">
        <f t="shared" si="373"/>
        <v>0.24300000000000005</v>
      </c>
      <c r="F4016" s="24">
        <f t="shared" si="374"/>
        <v>-4.120200000000003E-2</v>
      </c>
      <c r="G4016" s="24">
        <f t="shared" si="375"/>
        <v>0.19220449500000009</v>
      </c>
      <c r="H4016" s="24">
        <f t="shared" si="376"/>
        <v>1.4700000000000002E-3</v>
      </c>
      <c r="I4016" s="24">
        <f t="shared" si="377"/>
        <v>0.15247249500000007</v>
      </c>
    </row>
    <row r="4017" spans="1:9" x14ac:dyDescent="0.25">
      <c r="A4017">
        <v>200.75</v>
      </c>
      <c r="B4017">
        <v>0.30199999999999999</v>
      </c>
      <c r="C4017">
        <v>-0.08</v>
      </c>
      <c r="D4017">
        <f t="shared" si="372"/>
        <v>3.400000000000003E-2</v>
      </c>
      <c r="E4017">
        <f t="shared" si="373"/>
        <v>0.24900000000000005</v>
      </c>
      <c r="F4017" s="24">
        <f t="shared" si="374"/>
        <v>-5.0031000000000048E-2</v>
      </c>
      <c r="G4017" s="24">
        <f t="shared" si="375"/>
        <v>0.20181325500000008</v>
      </c>
      <c r="H4017" s="24">
        <f t="shared" si="376"/>
        <v>4.8000000000000001E-4</v>
      </c>
      <c r="I4017" s="24">
        <f t="shared" si="377"/>
        <v>0.15226225500000004</v>
      </c>
    </row>
    <row r="4018" spans="1:9" x14ac:dyDescent="0.25">
      <c r="A4018">
        <v>200.8</v>
      </c>
      <c r="B4018">
        <v>0.3</v>
      </c>
      <c r="C4018">
        <v>-0.01</v>
      </c>
      <c r="D4018">
        <f t="shared" si="372"/>
        <v>3.6000000000000032E-2</v>
      </c>
      <c r="E4018">
        <f t="shared" si="373"/>
        <v>0.25100000000000006</v>
      </c>
      <c r="F4018" s="24">
        <f t="shared" si="374"/>
        <v>-5.2974000000000049E-2</v>
      </c>
      <c r="G4018" s="24">
        <f t="shared" si="375"/>
        <v>0.20506825500000009</v>
      </c>
      <c r="H4018" s="24">
        <f t="shared" si="376"/>
        <v>7.5000000000000002E-6</v>
      </c>
      <c r="I4018" s="24">
        <f t="shared" si="377"/>
        <v>0.15210175500000003</v>
      </c>
    </row>
    <row r="4019" spans="1:9" x14ac:dyDescent="0.25">
      <c r="A4019">
        <v>200.85</v>
      </c>
      <c r="B4019">
        <v>0.30199999999999999</v>
      </c>
      <c r="C4019">
        <v>7.0000000000000007E-2</v>
      </c>
      <c r="D4019">
        <f t="shared" si="372"/>
        <v>3.400000000000003E-2</v>
      </c>
      <c r="E4019">
        <f t="shared" si="373"/>
        <v>0.24900000000000005</v>
      </c>
      <c r="F4019" s="24">
        <f t="shared" si="374"/>
        <v>-5.0031000000000048E-2</v>
      </c>
      <c r="G4019" s="24">
        <f t="shared" si="375"/>
        <v>0.20181325500000008</v>
      </c>
      <c r="H4019" s="24">
        <f t="shared" si="376"/>
        <v>3.6750000000000004E-4</v>
      </c>
      <c r="I4019" s="24">
        <f t="shared" si="377"/>
        <v>0.15214975500000003</v>
      </c>
    </row>
    <row r="4020" spans="1:9" x14ac:dyDescent="0.25">
      <c r="A4020">
        <v>200.9</v>
      </c>
      <c r="B4020">
        <v>0.307</v>
      </c>
      <c r="C4020">
        <v>0.13</v>
      </c>
      <c r="D4020">
        <f t="shared" si="372"/>
        <v>2.9000000000000026E-2</v>
      </c>
      <c r="E4020">
        <f t="shared" si="373"/>
        <v>0.24400000000000005</v>
      </c>
      <c r="F4020" s="24">
        <f t="shared" si="374"/>
        <v>-4.2673500000000045E-2</v>
      </c>
      <c r="G4020" s="24">
        <f t="shared" si="375"/>
        <v>0.19378968000000008</v>
      </c>
      <c r="H4020" s="24">
        <f t="shared" si="376"/>
        <v>1.2675000000000002E-3</v>
      </c>
      <c r="I4020" s="24">
        <f t="shared" si="377"/>
        <v>0.15238368000000005</v>
      </c>
    </row>
    <row r="4021" spans="1:9" x14ac:dyDescent="0.25">
      <c r="A4021">
        <v>200.95</v>
      </c>
      <c r="B4021">
        <v>0.314</v>
      </c>
      <c r="C4021">
        <v>0.18</v>
      </c>
      <c r="D4021">
        <f t="shared" si="372"/>
        <v>2.200000000000002E-2</v>
      </c>
      <c r="E4021">
        <f t="shared" si="373"/>
        <v>0.23700000000000004</v>
      </c>
      <c r="F4021" s="24">
        <f t="shared" si="374"/>
        <v>-3.2373000000000034E-2</v>
      </c>
      <c r="G4021" s="24">
        <f t="shared" si="375"/>
        <v>0.18283009500000005</v>
      </c>
      <c r="H4021" s="24">
        <f t="shared" si="376"/>
        <v>2.4299999999999999E-3</v>
      </c>
      <c r="I4021" s="24">
        <f t="shared" si="377"/>
        <v>0.152887095</v>
      </c>
    </row>
    <row r="4022" spans="1:9" x14ac:dyDescent="0.25">
      <c r="A4022">
        <v>201</v>
      </c>
      <c r="B4022">
        <v>0.32500000000000001</v>
      </c>
      <c r="C4022">
        <v>0.22</v>
      </c>
      <c r="D4022">
        <f t="shared" si="372"/>
        <v>1.100000000000001E-2</v>
      </c>
      <c r="E4022">
        <f t="shared" si="373"/>
        <v>0.22600000000000003</v>
      </c>
      <c r="F4022" s="24">
        <f t="shared" si="374"/>
        <v>-1.6186500000000017E-2</v>
      </c>
      <c r="G4022" s="24">
        <f t="shared" si="375"/>
        <v>0.16625238000000006</v>
      </c>
      <c r="H4022" s="24">
        <f t="shared" si="376"/>
        <v>3.6299999999999995E-3</v>
      </c>
      <c r="I4022" s="24">
        <f t="shared" si="377"/>
        <v>0.15369588000000003</v>
      </c>
    </row>
    <row r="4023" spans="1:9" x14ac:dyDescent="0.25">
      <c r="A4023">
        <v>201.05</v>
      </c>
      <c r="B4023">
        <v>0.33600000000000002</v>
      </c>
      <c r="C4023">
        <v>0.22</v>
      </c>
      <c r="D4023">
        <f t="shared" si="372"/>
        <v>0</v>
      </c>
      <c r="E4023">
        <f t="shared" si="373"/>
        <v>0.21500000000000002</v>
      </c>
      <c r="F4023" s="24">
        <f t="shared" si="374"/>
        <v>0</v>
      </c>
      <c r="G4023" s="24">
        <f t="shared" si="375"/>
        <v>0.15046237500000004</v>
      </c>
      <c r="H4023" s="24">
        <f t="shared" si="376"/>
        <v>3.6299999999999995E-3</v>
      </c>
      <c r="I4023" s="24">
        <f t="shared" si="377"/>
        <v>0.15409237500000003</v>
      </c>
    </row>
    <row r="4024" spans="1:9" x14ac:dyDescent="0.25">
      <c r="A4024">
        <v>201.1</v>
      </c>
      <c r="B4024">
        <v>0.34699999999999998</v>
      </c>
      <c r="C4024">
        <v>0.21</v>
      </c>
      <c r="D4024">
        <f t="shared" si="372"/>
        <v>-1.0999999999999954E-2</v>
      </c>
      <c r="E4024">
        <f t="shared" si="373"/>
        <v>0.20400000000000007</v>
      </c>
      <c r="F4024" s="24">
        <f t="shared" si="374"/>
        <v>1.6186499999999934E-2</v>
      </c>
      <c r="G4024" s="24">
        <f t="shared" si="375"/>
        <v>0.13546008000000009</v>
      </c>
      <c r="H4024" s="24">
        <f t="shared" si="376"/>
        <v>3.3074999999999992E-3</v>
      </c>
      <c r="I4024" s="24">
        <f t="shared" si="377"/>
        <v>0.15495408000000002</v>
      </c>
    </row>
    <row r="4025" spans="1:9" x14ac:dyDescent="0.25">
      <c r="A4025">
        <v>201.15</v>
      </c>
      <c r="B4025">
        <v>0.35699999999999998</v>
      </c>
      <c r="C4025">
        <v>0.17</v>
      </c>
      <c r="D4025">
        <f t="shared" si="372"/>
        <v>-2.0999999999999963E-2</v>
      </c>
      <c r="E4025">
        <f t="shared" si="373"/>
        <v>0.19400000000000006</v>
      </c>
      <c r="F4025" s="24">
        <f t="shared" si="374"/>
        <v>3.0901499999999946E-2</v>
      </c>
      <c r="G4025" s="24">
        <f t="shared" si="375"/>
        <v>0.12250518000000007</v>
      </c>
      <c r="H4025" s="24">
        <f t="shared" si="376"/>
        <v>2.1675000000000002E-3</v>
      </c>
      <c r="I4025" s="24">
        <f t="shared" si="377"/>
        <v>0.15557418000000001</v>
      </c>
    </row>
    <row r="4026" spans="1:9" x14ac:dyDescent="0.25">
      <c r="A4026">
        <v>201.2</v>
      </c>
      <c r="B4026">
        <v>0.36499999999999999</v>
      </c>
      <c r="C4026">
        <v>0.12</v>
      </c>
      <c r="D4026">
        <f t="shared" si="372"/>
        <v>-2.899999999999997E-2</v>
      </c>
      <c r="E4026">
        <f t="shared" si="373"/>
        <v>0.18600000000000005</v>
      </c>
      <c r="F4026" s="24">
        <f t="shared" si="374"/>
        <v>4.2673499999999955E-2</v>
      </c>
      <c r="G4026" s="24">
        <f t="shared" si="375"/>
        <v>0.11260998000000007</v>
      </c>
      <c r="H4026" s="24">
        <f t="shared" si="376"/>
        <v>1.08E-3</v>
      </c>
      <c r="I4026" s="24">
        <f t="shared" si="377"/>
        <v>0.15636348000000003</v>
      </c>
    </row>
    <row r="4027" spans="1:9" x14ac:dyDescent="0.25">
      <c r="A4027">
        <v>201.25</v>
      </c>
      <c r="B4027">
        <v>0.36899999999999999</v>
      </c>
      <c r="C4027">
        <v>0.05</v>
      </c>
      <c r="D4027">
        <f t="shared" si="372"/>
        <v>-3.2999999999999974E-2</v>
      </c>
      <c r="E4027">
        <f t="shared" si="373"/>
        <v>0.18200000000000005</v>
      </c>
      <c r="F4027" s="24">
        <f t="shared" si="374"/>
        <v>4.8559499999999964E-2</v>
      </c>
      <c r="G4027" s="24">
        <f t="shared" si="375"/>
        <v>0.10781862000000007</v>
      </c>
      <c r="H4027" s="24">
        <f t="shared" si="376"/>
        <v>1.8750000000000003E-4</v>
      </c>
      <c r="I4027" s="24">
        <f t="shared" si="377"/>
        <v>0.15656562000000004</v>
      </c>
    </row>
    <row r="4028" spans="1:9" x14ac:dyDescent="0.25">
      <c r="A4028">
        <v>201.3</v>
      </c>
      <c r="B4028">
        <v>0.36899999999999999</v>
      </c>
      <c r="C4028">
        <v>-0.03</v>
      </c>
      <c r="D4028">
        <f t="shared" si="372"/>
        <v>-3.2999999999999974E-2</v>
      </c>
      <c r="E4028">
        <f t="shared" si="373"/>
        <v>0.18200000000000005</v>
      </c>
      <c r="F4028" s="24">
        <f t="shared" si="374"/>
        <v>4.8559499999999964E-2</v>
      </c>
      <c r="G4028" s="24">
        <f t="shared" si="375"/>
        <v>0.10781862000000007</v>
      </c>
      <c r="H4028" s="24">
        <f t="shared" si="376"/>
        <v>6.7500000000000001E-5</v>
      </c>
      <c r="I4028" s="24">
        <f t="shared" si="377"/>
        <v>0.15644562000000004</v>
      </c>
    </row>
    <row r="4029" spans="1:9" x14ac:dyDescent="0.25">
      <c r="A4029">
        <v>201.35</v>
      </c>
      <c r="B4029">
        <v>0.36599999999999999</v>
      </c>
      <c r="C4029">
        <v>-0.09</v>
      </c>
      <c r="D4029">
        <f t="shared" si="372"/>
        <v>-2.9999999999999971E-2</v>
      </c>
      <c r="E4029">
        <f t="shared" si="373"/>
        <v>0.18500000000000005</v>
      </c>
      <c r="F4029" s="24">
        <f t="shared" si="374"/>
        <v>4.4144999999999955E-2</v>
      </c>
      <c r="G4029" s="24">
        <f t="shared" si="375"/>
        <v>0.11140237500000005</v>
      </c>
      <c r="H4029" s="24">
        <f t="shared" si="376"/>
        <v>6.0749999999999997E-4</v>
      </c>
      <c r="I4029" s="24">
        <f t="shared" si="377"/>
        <v>0.15615487500000003</v>
      </c>
    </row>
    <row r="4030" spans="1:9" x14ac:dyDescent="0.25">
      <c r="A4030">
        <v>201.4</v>
      </c>
      <c r="B4030">
        <v>0.36</v>
      </c>
      <c r="C4030">
        <v>-0.15</v>
      </c>
      <c r="D4030">
        <f t="shared" si="372"/>
        <v>-2.3999999999999966E-2</v>
      </c>
      <c r="E4030">
        <f t="shared" si="373"/>
        <v>0.19100000000000006</v>
      </c>
      <c r="F4030" s="24">
        <f t="shared" si="374"/>
        <v>3.5315999999999952E-2</v>
      </c>
      <c r="G4030" s="24">
        <f t="shared" si="375"/>
        <v>0.11874565500000006</v>
      </c>
      <c r="H4030" s="24">
        <f t="shared" si="376"/>
        <v>1.6875E-3</v>
      </c>
      <c r="I4030" s="24">
        <f t="shared" si="377"/>
        <v>0.15574915500000003</v>
      </c>
    </row>
    <row r="4031" spans="1:9" x14ac:dyDescent="0.25">
      <c r="A4031">
        <v>201.45</v>
      </c>
      <c r="B4031">
        <v>0.35099999999999998</v>
      </c>
      <c r="C4031">
        <v>-0.2</v>
      </c>
      <c r="D4031">
        <f t="shared" si="372"/>
        <v>-1.4999999999999958E-2</v>
      </c>
      <c r="E4031">
        <f t="shared" si="373"/>
        <v>0.20000000000000007</v>
      </c>
      <c r="F4031" s="24">
        <f t="shared" si="374"/>
        <v>2.2072499999999939E-2</v>
      </c>
      <c r="G4031" s="24">
        <f t="shared" si="375"/>
        <v>0.13020000000000009</v>
      </c>
      <c r="H4031" s="24">
        <f t="shared" si="376"/>
        <v>3.0000000000000005E-3</v>
      </c>
      <c r="I4031" s="24">
        <f t="shared" si="377"/>
        <v>0.15527250000000004</v>
      </c>
    </row>
    <row r="4032" spans="1:9" x14ac:dyDescent="0.25">
      <c r="A4032">
        <v>201.5</v>
      </c>
      <c r="B4032">
        <v>0.34</v>
      </c>
      <c r="C4032">
        <v>-0.22</v>
      </c>
      <c r="D4032">
        <f t="shared" si="372"/>
        <v>-4.0000000000000036E-3</v>
      </c>
      <c r="E4032">
        <f t="shared" si="373"/>
        <v>0.21100000000000002</v>
      </c>
      <c r="F4032" s="24">
        <f t="shared" si="374"/>
        <v>5.8860000000000049E-3</v>
      </c>
      <c r="G4032" s="24">
        <f t="shared" si="375"/>
        <v>0.14491585500000004</v>
      </c>
      <c r="H4032" s="24">
        <f t="shared" si="376"/>
        <v>3.6299999999999995E-3</v>
      </c>
      <c r="I4032" s="24">
        <f t="shared" si="377"/>
        <v>0.15443185500000003</v>
      </c>
    </row>
    <row r="4033" spans="1:9" x14ac:dyDescent="0.25">
      <c r="A4033">
        <v>201.55</v>
      </c>
      <c r="B4033">
        <v>0.32900000000000001</v>
      </c>
      <c r="C4033">
        <v>-0.22</v>
      </c>
      <c r="D4033">
        <f t="shared" si="372"/>
        <v>7.0000000000000062E-3</v>
      </c>
      <c r="E4033">
        <f t="shared" si="373"/>
        <v>0.22200000000000003</v>
      </c>
      <c r="F4033" s="24">
        <f t="shared" si="374"/>
        <v>-1.0300500000000008E-2</v>
      </c>
      <c r="G4033" s="24">
        <f t="shared" si="375"/>
        <v>0.16041942000000003</v>
      </c>
      <c r="H4033" s="24">
        <f t="shared" si="376"/>
        <v>3.6299999999999995E-3</v>
      </c>
      <c r="I4033" s="24">
        <f t="shared" si="377"/>
        <v>0.15374892000000001</v>
      </c>
    </row>
    <row r="4034" spans="1:9" x14ac:dyDescent="0.25">
      <c r="A4034">
        <v>201.6</v>
      </c>
      <c r="B4034">
        <v>0.318</v>
      </c>
      <c r="C4034">
        <v>-0.19</v>
      </c>
      <c r="D4034">
        <f t="shared" si="372"/>
        <v>1.8000000000000016E-2</v>
      </c>
      <c r="E4034">
        <f t="shared" si="373"/>
        <v>0.23300000000000004</v>
      </c>
      <c r="F4034" s="24">
        <f t="shared" si="374"/>
        <v>-2.6487000000000024E-2</v>
      </c>
      <c r="G4034" s="24">
        <f t="shared" si="375"/>
        <v>0.17671069500000006</v>
      </c>
      <c r="H4034" s="24">
        <f t="shared" si="376"/>
        <v>2.7074999999999998E-3</v>
      </c>
      <c r="I4034" s="24">
        <f t="shared" si="377"/>
        <v>0.15293119500000005</v>
      </c>
    </row>
    <row r="4035" spans="1:9" x14ac:dyDescent="0.25">
      <c r="A4035">
        <v>201.65</v>
      </c>
      <c r="B4035">
        <v>0.309</v>
      </c>
      <c r="C4035">
        <v>-0.15</v>
      </c>
      <c r="D4035">
        <f t="shared" ref="D4035:D4098" si="378">springEq - B4035</f>
        <v>2.7000000000000024E-2</v>
      </c>
      <c r="E4035">
        <f t="shared" ref="E4035:E4098" si="379">springNs - B4035</f>
        <v>0.24200000000000005</v>
      </c>
      <c r="F4035" s="24">
        <f t="shared" ref="F4035:F4098" si="380">D4035*massPrev*gravity</f>
        <v>-3.9730500000000037E-2</v>
      </c>
      <c r="G4035" s="24">
        <f t="shared" ref="G4035:G4098" si="381">POWER(E4035,2)*0.5*springConst</f>
        <v>0.19062582000000008</v>
      </c>
      <c r="H4035" s="24">
        <f t="shared" ref="H4035:H4098" si="382">POWER(C4035,2)*0.5*massPrev</f>
        <v>1.6875E-3</v>
      </c>
      <c r="I4035" s="24">
        <f t="shared" si="377"/>
        <v>0.15258282000000006</v>
      </c>
    </row>
    <row r="4036" spans="1:9" x14ac:dyDescent="0.25">
      <c r="A4036">
        <v>201.7</v>
      </c>
      <c r="B4036">
        <v>0.30299999999999999</v>
      </c>
      <c r="C4036">
        <v>-0.09</v>
      </c>
      <c r="D4036">
        <f t="shared" si="378"/>
        <v>3.3000000000000029E-2</v>
      </c>
      <c r="E4036">
        <f t="shared" si="379"/>
        <v>0.24800000000000005</v>
      </c>
      <c r="F4036" s="24">
        <f t="shared" si="380"/>
        <v>-4.855950000000004E-2</v>
      </c>
      <c r="G4036" s="24">
        <f t="shared" si="381"/>
        <v>0.20019552000000007</v>
      </c>
      <c r="H4036" s="24">
        <f t="shared" si="382"/>
        <v>6.0749999999999997E-4</v>
      </c>
      <c r="I4036" s="24">
        <f t="shared" ref="I4036:I4099" si="383">F4036+G4036+H4036</f>
        <v>0.15224352000000005</v>
      </c>
    </row>
    <row r="4037" spans="1:9" x14ac:dyDescent="0.25">
      <c r="A4037">
        <v>201.75</v>
      </c>
      <c r="B4037">
        <v>0.3</v>
      </c>
      <c r="C4037">
        <v>-0.02</v>
      </c>
      <c r="D4037">
        <f t="shared" si="378"/>
        <v>3.6000000000000032E-2</v>
      </c>
      <c r="E4037">
        <f t="shared" si="379"/>
        <v>0.25100000000000006</v>
      </c>
      <c r="F4037" s="24">
        <f t="shared" si="380"/>
        <v>-5.2974000000000049E-2</v>
      </c>
      <c r="G4037" s="24">
        <f t="shared" si="381"/>
        <v>0.20506825500000009</v>
      </c>
      <c r="H4037" s="24">
        <f t="shared" si="382"/>
        <v>3.0000000000000001E-5</v>
      </c>
      <c r="I4037" s="24">
        <f t="shared" si="383"/>
        <v>0.15212425500000004</v>
      </c>
    </row>
    <row r="4038" spans="1:9" x14ac:dyDescent="0.25">
      <c r="A4038">
        <v>201.8</v>
      </c>
      <c r="B4038">
        <v>0.30099999999999999</v>
      </c>
      <c r="C4038">
        <v>0.05</v>
      </c>
      <c r="D4038">
        <f t="shared" si="378"/>
        <v>3.5000000000000031E-2</v>
      </c>
      <c r="E4038">
        <f t="shared" si="379"/>
        <v>0.25000000000000006</v>
      </c>
      <c r="F4038" s="24">
        <f t="shared" si="380"/>
        <v>-5.1502500000000048E-2</v>
      </c>
      <c r="G4038" s="24">
        <f t="shared" si="381"/>
        <v>0.20343750000000008</v>
      </c>
      <c r="H4038" s="24">
        <f t="shared" si="382"/>
        <v>1.8750000000000003E-4</v>
      </c>
      <c r="I4038" s="24">
        <f t="shared" si="383"/>
        <v>0.15212250000000005</v>
      </c>
    </row>
    <row r="4039" spans="1:9" x14ac:dyDescent="0.25">
      <c r="A4039">
        <v>201.85</v>
      </c>
      <c r="B4039">
        <v>0.30499999999999999</v>
      </c>
      <c r="C4039">
        <v>0.12</v>
      </c>
      <c r="D4039">
        <f t="shared" si="378"/>
        <v>3.1000000000000028E-2</v>
      </c>
      <c r="E4039">
        <f t="shared" si="379"/>
        <v>0.24600000000000005</v>
      </c>
      <c r="F4039" s="24">
        <f t="shared" si="380"/>
        <v>-4.5616500000000039E-2</v>
      </c>
      <c r="G4039" s="24">
        <f t="shared" si="381"/>
        <v>0.1969795800000001</v>
      </c>
      <c r="H4039" s="24">
        <f t="shared" si="382"/>
        <v>1.08E-3</v>
      </c>
      <c r="I4039" s="24">
        <f t="shared" si="383"/>
        <v>0.15244308000000006</v>
      </c>
    </row>
    <row r="4040" spans="1:9" x14ac:dyDescent="0.25">
      <c r="A4040">
        <v>201.9</v>
      </c>
      <c r="B4040">
        <v>0.313</v>
      </c>
      <c r="C4040">
        <v>0.17</v>
      </c>
      <c r="D4040">
        <f t="shared" si="378"/>
        <v>2.300000000000002E-2</v>
      </c>
      <c r="E4040">
        <f t="shared" si="379"/>
        <v>0.23800000000000004</v>
      </c>
      <c r="F4040" s="24">
        <f t="shared" si="380"/>
        <v>-3.3844500000000034E-2</v>
      </c>
      <c r="G4040" s="24">
        <f t="shared" si="381"/>
        <v>0.18437622000000006</v>
      </c>
      <c r="H4040" s="24">
        <f t="shared" si="382"/>
        <v>2.1675000000000002E-3</v>
      </c>
      <c r="I4040" s="24">
        <f t="shared" si="383"/>
        <v>0.15269922000000002</v>
      </c>
    </row>
    <row r="4041" spans="1:9" x14ac:dyDescent="0.25">
      <c r="A4041">
        <v>201.95</v>
      </c>
      <c r="B4041">
        <v>0.32300000000000001</v>
      </c>
      <c r="C4041">
        <v>0.21</v>
      </c>
      <c r="D4041">
        <f t="shared" si="378"/>
        <v>1.3000000000000012E-2</v>
      </c>
      <c r="E4041">
        <f t="shared" si="379"/>
        <v>0.22800000000000004</v>
      </c>
      <c r="F4041" s="24">
        <f t="shared" si="380"/>
        <v>-1.9129500000000018E-2</v>
      </c>
      <c r="G4041" s="24">
        <f t="shared" si="381"/>
        <v>0.16920792000000004</v>
      </c>
      <c r="H4041" s="24">
        <f t="shared" si="382"/>
        <v>3.3074999999999992E-3</v>
      </c>
      <c r="I4041" s="24">
        <f t="shared" si="383"/>
        <v>0.15338592000000001</v>
      </c>
    </row>
    <row r="4042" spans="1:9" x14ac:dyDescent="0.25">
      <c r="A4042">
        <v>202</v>
      </c>
      <c r="B4042">
        <v>0.33400000000000002</v>
      </c>
      <c r="C4042">
        <v>0.22</v>
      </c>
      <c r="D4042">
        <f t="shared" si="378"/>
        <v>2.0000000000000018E-3</v>
      </c>
      <c r="E4042">
        <f t="shared" si="379"/>
        <v>0.21700000000000003</v>
      </c>
      <c r="F4042" s="24">
        <f t="shared" si="380"/>
        <v>-2.9430000000000025E-3</v>
      </c>
      <c r="G4042" s="24">
        <f t="shared" si="381"/>
        <v>0.15327469500000004</v>
      </c>
      <c r="H4042" s="24">
        <f t="shared" si="382"/>
        <v>3.6299999999999995E-3</v>
      </c>
      <c r="I4042" s="24">
        <f t="shared" si="383"/>
        <v>0.15396169500000004</v>
      </c>
    </row>
    <row r="4043" spans="1:9" x14ac:dyDescent="0.25">
      <c r="A4043">
        <v>202.05</v>
      </c>
      <c r="B4043">
        <v>0.34499999999999997</v>
      </c>
      <c r="C4043">
        <v>0.21</v>
      </c>
      <c r="D4043">
        <f t="shared" si="378"/>
        <v>-8.9999999999999525E-3</v>
      </c>
      <c r="E4043">
        <f t="shared" si="379"/>
        <v>0.20600000000000007</v>
      </c>
      <c r="F4043" s="24">
        <f t="shared" si="380"/>
        <v>1.3243499999999931E-2</v>
      </c>
      <c r="G4043" s="24">
        <f t="shared" si="381"/>
        <v>0.1381291800000001</v>
      </c>
      <c r="H4043" s="24">
        <f t="shared" si="382"/>
        <v>3.3074999999999992E-3</v>
      </c>
      <c r="I4043" s="24">
        <f t="shared" si="383"/>
        <v>0.15468018000000003</v>
      </c>
    </row>
    <row r="4044" spans="1:9" x14ac:dyDescent="0.25">
      <c r="A4044">
        <v>202.1</v>
      </c>
      <c r="B4044">
        <v>0.35499999999999998</v>
      </c>
      <c r="C4044">
        <v>0.18</v>
      </c>
      <c r="D4044">
        <f t="shared" si="378"/>
        <v>-1.8999999999999961E-2</v>
      </c>
      <c r="E4044">
        <f t="shared" si="379"/>
        <v>0.19600000000000006</v>
      </c>
      <c r="F4044" s="24">
        <f t="shared" si="380"/>
        <v>2.7958499999999942E-2</v>
      </c>
      <c r="G4044" s="24">
        <f t="shared" si="381"/>
        <v>0.12504408000000009</v>
      </c>
      <c r="H4044" s="24">
        <f t="shared" si="382"/>
        <v>2.4299999999999999E-3</v>
      </c>
      <c r="I4044" s="24">
        <f t="shared" si="383"/>
        <v>0.15543258000000001</v>
      </c>
    </row>
    <row r="4045" spans="1:9" x14ac:dyDescent="0.25">
      <c r="A4045">
        <v>202.15</v>
      </c>
      <c r="B4045">
        <v>0.36299999999999999</v>
      </c>
      <c r="C4045">
        <v>0.13</v>
      </c>
      <c r="D4045">
        <f t="shared" si="378"/>
        <v>-2.6999999999999968E-2</v>
      </c>
      <c r="E4045">
        <f t="shared" si="379"/>
        <v>0.18800000000000006</v>
      </c>
      <c r="F4045" s="24">
        <f t="shared" si="380"/>
        <v>3.973049999999996E-2</v>
      </c>
      <c r="G4045" s="24">
        <f t="shared" si="381"/>
        <v>0.11504472000000006</v>
      </c>
      <c r="H4045" s="24">
        <f t="shared" si="382"/>
        <v>1.2675000000000002E-3</v>
      </c>
      <c r="I4045" s="24">
        <f t="shared" si="383"/>
        <v>0.15604272000000002</v>
      </c>
    </row>
    <row r="4046" spans="1:9" x14ac:dyDescent="0.25">
      <c r="A4046">
        <v>202.2</v>
      </c>
      <c r="B4046">
        <v>0.36799999999999999</v>
      </c>
      <c r="C4046">
        <v>0.06</v>
      </c>
      <c r="D4046">
        <f t="shared" si="378"/>
        <v>-3.1999999999999973E-2</v>
      </c>
      <c r="E4046">
        <f t="shared" si="379"/>
        <v>0.18300000000000005</v>
      </c>
      <c r="F4046" s="24">
        <f t="shared" si="380"/>
        <v>4.7087999999999963E-2</v>
      </c>
      <c r="G4046" s="24">
        <f t="shared" si="381"/>
        <v>0.10900669500000006</v>
      </c>
      <c r="H4046" s="24">
        <f t="shared" si="382"/>
        <v>2.7E-4</v>
      </c>
      <c r="I4046" s="24">
        <f t="shared" si="383"/>
        <v>0.156364695</v>
      </c>
    </row>
    <row r="4047" spans="1:9" x14ac:dyDescent="0.25">
      <c r="A4047">
        <v>202.25</v>
      </c>
      <c r="B4047">
        <v>0.36899999999999999</v>
      </c>
      <c r="C4047">
        <v>-0.01</v>
      </c>
      <c r="D4047">
        <f t="shared" si="378"/>
        <v>-3.2999999999999974E-2</v>
      </c>
      <c r="E4047">
        <f t="shared" si="379"/>
        <v>0.18200000000000005</v>
      </c>
      <c r="F4047" s="24">
        <f t="shared" si="380"/>
        <v>4.8559499999999964E-2</v>
      </c>
      <c r="G4047" s="24">
        <f t="shared" si="381"/>
        <v>0.10781862000000007</v>
      </c>
      <c r="H4047" s="24">
        <f t="shared" si="382"/>
        <v>7.5000000000000002E-6</v>
      </c>
      <c r="I4047" s="24">
        <f t="shared" si="383"/>
        <v>0.15638562000000003</v>
      </c>
    </row>
    <row r="4048" spans="1:9" x14ac:dyDescent="0.25">
      <c r="A4048">
        <v>202.3</v>
      </c>
      <c r="B4048">
        <v>0.36699999999999999</v>
      </c>
      <c r="C4048">
        <v>-0.08</v>
      </c>
      <c r="D4048">
        <f t="shared" si="378"/>
        <v>-3.0999999999999972E-2</v>
      </c>
      <c r="E4048">
        <f t="shared" si="379"/>
        <v>0.18400000000000005</v>
      </c>
      <c r="F4048" s="24">
        <f t="shared" si="380"/>
        <v>4.5616499999999956E-2</v>
      </c>
      <c r="G4048" s="24">
        <f t="shared" si="381"/>
        <v>0.11020128000000005</v>
      </c>
      <c r="H4048" s="24">
        <f t="shared" si="382"/>
        <v>4.8000000000000001E-4</v>
      </c>
      <c r="I4048" s="24">
        <f t="shared" si="383"/>
        <v>0.15629778000000003</v>
      </c>
    </row>
    <row r="4049" spans="1:9" x14ac:dyDescent="0.25">
      <c r="A4049">
        <v>202.35</v>
      </c>
      <c r="B4049">
        <v>0.36099999999999999</v>
      </c>
      <c r="C4049">
        <v>-0.14000000000000001</v>
      </c>
      <c r="D4049">
        <f t="shared" si="378"/>
        <v>-2.4999999999999967E-2</v>
      </c>
      <c r="E4049">
        <f t="shared" si="379"/>
        <v>0.19000000000000006</v>
      </c>
      <c r="F4049" s="24">
        <f t="shared" si="380"/>
        <v>3.6787499999999952E-2</v>
      </c>
      <c r="G4049" s="24">
        <f t="shared" si="381"/>
        <v>0.11750550000000007</v>
      </c>
      <c r="H4049" s="24">
        <f t="shared" si="382"/>
        <v>1.4700000000000002E-3</v>
      </c>
      <c r="I4049" s="24">
        <f t="shared" si="383"/>
        <v>0.15576300000000001</v>
      </c>
    </row>
    <row r="4050" spans="1:9" x14ac:dyDescent="0.25">
      <c r="A4050">
        <v>202.4</v>
      </c>
      <c r="B4050">
        <v>0.35299999999999998</v>
      </c>
      <c r="C4050">
        <v>-0.19</v>
      </c>
      <c r="D4050">
        <f t="shared" si="378"/>
        <v>-1.699999999999996E-2</v>
      </c>
      <c r="E4050">
        <f t="shared" si="379"/>
        <v>0.19800000000000006</v>
      </c>
      <c r="F4050" s="24">
        <f t="shared" si="380"/>
        <v>2.5015499999999941E-2</v>
      </c>
      <c r="G4050" s="24">
        <f t="shared" si="381"/>
        <v>0.12760902000000007</v>
      </c>
      <c r="H4050" s="24">
        <f t="shared" si="382"/>
        <v>2.7074999999999998E-3</v>
      </c>
      <c r="I4050" s="24">
        <f t="shared" si="383"/>
        <v>0.15533202000000002</v>
      </c>
    </row>
    <row r="4051" spans="1:9" x14ac:dyDescent="0.25">
      <c r="A4051">
        <v>202.45</v>
      </c>
      <c r="B4051">
        <v>0.34200000000000003</v>
      </c>
      <c r="C4051">
        <v>-0.22</v>
      </c>
      <c r="D4051">
        <f t="shared" si="378"/>
        <v>-6.0000000000000053E-3</v>
      </c>
      <c r="E4051">
        <f t="shared" si="379"/>
        <v>0.20900000000000002</v>
      </c>
      <c r="F4051" s="24">
        <f t="shared" si="380"/>
        <v>8.829000000000007E-3</v>
      </c>
      <c r="G4051" s="24">
        <f t="shared" si="381"/>
        <v>0.14218165500000002</v>
      </c>
      <c r="H4051" s="24">
        <f t="shared" si="382"/>
        <v>3.6299999999999995E-3</v>
      </c>
      <c r="I4051" s="24">
        <f t="shared" si="383"/>
        <v>0.15464065500000002</v>
      </c>
    </row>
    <row r="4052" spans="1:9" x14ac:dyDescent="0.25">
      <c r="A4052">
        <v>202.5</v>
      </c>
      <c r="B4052">
        <v>0.33100000000000002</v>
      </c>
      <c r="C4052">
        <v>-0.22</v>
      </c>
      <c r="D4052">
        <f t="shared" si="378"/>
        <v>5.0000000000000044E-3</v>
      </c>
      <c r="E4052">
        <f t="shared" si="379"/>
        <v>0.22000000000000003</v>
      </c>
      <c r="F4052" s="24">
        <f t="shared" si="380"/>
        <v>-7.3575000000000073E-3</v>
      </c>
      <c r="G4052" s="24">
        <f t="shared" si="381"/>
        <v>0.15754200000000004</v>
      </c>
      <c r="H4052" s="24">
        <f t="shared" si="382"/>
        <v>3.6299999999999995E-3</v>
      </c>
      <c r="I4052" s="24">
        <f t="shared" si="383"/>
        <v>0.15381450000000002</v>
      </c>
    </row>
    <row r="4053" spans="1:9" x14ac:dyDescent="0.25">
      <c r="A4053">
        <v>202.55</v>
      </c>
      <c r="B4053">
        <v>0.32</v>
      </c>
      <c r="C4053">
        <v>-0.2</v>
      </c>
      <c r="D4053">
        <f t="shared" si="378"/>
        <v>1.6000000000000014E-2</v>
      </c>
      <c r="E4053">
        <f t="shared" si="379"/>
        <v>0.23100000000000004</v>
      </c>
      <c r="F4053" s="24">
        <f t="shared" si="380"/>
        <v>-2.354400000000002E-2</v>
      </c>
      <c r="G4053" s="24">
        <f t="shared" si="381"/>
        <v>0.17369005500000007</v>
      </c>
      <c r="H4053" s="24">
        <f t="shared" si="382"/>
        <v>3.0000000000000005E-3</v>
      </c>
      <c r="I4053" s="24">
        <f t="shared" si="383"/>
        <v>0.15314605500000006</v>
      </c>
    </row>
    <row r="4054" spans="1:9" x14ac:dyDescent="0.25">
      <c r="A4054">
        <v>202.6</v>
      </c>
      <c r="B4054">
        <v>0.311</v>
      </c>
      <c r="C4054">
        <v>-0.16</v>
      </c>
      <c r="D4054">
        <f t="shared" si="378"/>
        <v>2.5000000000000022E-2</v>
      </c>
      <c r="E4054">
        <f t="shared" si="379"/>
        <v>0.24000000000000005</v>
      </c>
      <c r="F4054" s="24">
        <f t="shared" si="380"/>
        <v>-3.6787500000000035E-2</v>
      </c>
      <c r="G4054" s="24">
        <f t="shared" si="381"/>
        <v>0.18748800000000004</v>
      </c>
      <c r="H4054" s="24">
        <f t="shared" si="382"/>
        <v>1.92E-3</v>
      </c>
      <c r="I4054" s="24">
        <f t="shared" si="383"/>
        <v>0.15262050000000002</v>
      </c>
    </row>
    <row r="4055" spans="1:9" x14ac:dyDescent="0.25">
      <c r="A4055">
        <v>202.65</v>
      </c>
      <c r="B4055">
        <v>0.30399999999999999</v>
      </c>
      <c r="C4055">
        <v>-0.1</v>
      </c>
      <c r="D4055">
        <f t="shared" si="378"/>
        <v>3.2000000000000028E-2</v>
      </c>
      <c r="E4055">
        <f t="shared" si="379"/>
        <v>0.24700000000000005</v>
      </c>
      <c r="F4055" s="24">
        <f t="shared" si="380"/>
        <v>-4.708800000000004E-2</v>
      </c>
      <c r="G4055" s="24">
        <f t="shared" si="381"/>
        <v>0.19858429500000008</v>
      </c>
      <c r="H4055" s="24">
        <f t="shared" si="382"/>
        <v>7.5000000000000012E-4</v>
      </c>
      <c r="I4055" s="24">
        <f t="shared" si="383"/>
        <v>0.15224629500000003</v>
      </c>
    </row>
    <row r="4056" spans="1:9" x14ac:dyDescent="0.25">
      <c r="A4056">
        <v>202.7</v>
      </c>
      <c r="B4056">
        <v>0.30099999999999999</v>
      </c>
      <c r="C4056">
        <v>-0.03</v>
      </c>
      <c r="D4056">
        <f t="shared" si="378"/>
        <v>3.5000000000000031E-2</v>
      </c>
      <c r="E4056">
        <f t="shared" si="379"/>
        <v>0.25000000000000006</v>
      </c>
      <c r="F4056" s="24">
        <f t="shared" si="380"/>
        <v>-5.1502500000000048E-2</v>
      </c>
      <c r="G4056" s="24">
        <f t="shared" si="381"/>
        <v>0.20343750000000008</v>
      </c>
      <c r="H4056" s="24">
        <f t="shared" si="382"/>
        <v>6.7500000000000001E-5</v>
      </c>
      <c r="I4056" s="24">
        <f t="shared" si="383"/>
        <v>0.15200250000000004</v>
      </c>
    </row>
    <row r="4057" spans="1:9" x14ac:dyDescent="0.25">
      <c r="A4057">
        <v>202.75</v>
      </c>
      <c r="B4057">
        <v>0.30099999999999999</v>
      </c>
      <c r="C4057">
        <v>0.04</v>
      </c>
      <c r="D4057">
        <f t="shared" si="378"/>
        <v>3.5000000000000031E-2</v>
      </c>
      <c r="E4057">
        <f t="shared" si="379"/>
        <v>0.25000000000000006</v>
      </c>
      <c r="F4057" s="24">
        <f t="shared" si="380"/>
        <v>-5.1502500000000048E-2</v>
      </c>
      <c r="G4057" s="24">
        <f t="shared" si="381"/>
        <v>0.20343750000000008</v>
      </c>
      <c r="H4057" s="24">
        <f t="shared" si="382"/>
        <v>1.2E-4</v>
      </c>
      <c r="I4057" s="24">
        <f t="shared" si="383"/>
        <v>0.15205500000000005</v>
      </c>
    </row>
    <row r="4058" spans="1:9" x14ac:dyDescent="0.25">
      <c r="A4058">
        <v>202.8</v>
      </c>
      <c r="B4058">
        <v>0.30499999999999999</v>
      </c>
      <c r="C4058">
        <v>0.1</v>
      </c>
      <c r="D4058">
        <f t="shared" si="378"/>
        <v>3.1000000000000028E-2</v>
      </c>
      <c r="E4058">
        <f t="shared" si="379"/>
        <v>0.24600000000000005</v>
      </c>
      <c r="F4058" s="24">
        <f t="shared" si="380"/>
        <v>-4.5616500000000039E-2</v>
      </c>
      <c r="G4058" s="24">
        <f t="shared" si="381"/>
        <v>0.1969795800000001</v>
      </c>
      <c r="H4058" s="24">
        <f t="shared" si="382"/>
        <v>7.5000000000000012E-4</v>
      </c>
      <c r="I4058" s="24">
        <f t="shared" si="383"/>
        <v>0.15211308000000007</v>
      </c>
    </row>
    <row r="4059" spans="1:9" x14ac:dyDescent="0.25">
      <c r="A4059">
        <v>202.85</v>
      </c>
      <c r="B4059">
        <v>0.311</v>
      </c>
      <c r="C4059">
        <v>0.16</v>
      </c>
      <c r="D4059">
        <f t="shared" si="378"/>
        <v>2.5000000000000022E-2</v>
      </c>
      <c r="E4059">
        <f t="shared" si="379"/>
        <v>0.24000000000000005</v>
      </c>
      <c r="F4059" s="24">
        <f t="shared" si="380"/>
        <v>-3.6787500000000035E-2</v>
      </c>
      <c r="G4059" s="24">
        <f t="shared" si="381"/>
        <v>0.18748800000000004</v>
      </c>
      <c r="H4059" s="24">
        <f t="shared" si="382"/>
        <v>1.92E-3</v>
      </c>
      <c r="I4059" s="24">
        <f t="shared" si="383"/>
        <v>0.15262050000000002</v>
      </c>
    </row>
    <row r="4060" spans="1:9" x14ac:dyDescent="0.25">
      <c r="A4060">
        <v>202.9</v>
      </c>
      <c r="B4060">
        <v>0.32100000000000001</v>
      </c>
      <c r="C4060">
        <v>0.2</v>
      </c>
      <c r="D4060">
        <f t="shared" si="378"/>
        <v>1.5000000000000013E-2</v>
      </c>
      <c r="E4060">
        <f t="shared" si="379"/>
        <v>0.23000000000000004</v>
      </c>
      <c r="F4060" s="24">
        <f t="shared" si="380"/>
        <v>-2.2072500000000019E-2</v>
      </c>
      <c r="G4060" s="24">
        <f t="shared" si="381"/>
        <v>0.17218950000000005</v>
      </c>
      <c r="H4060" s="24">
        <f t="shared" si="382"/>
        <v>3.0000000000000005E-3</v>
      </c>
      <c r="I4060" s="24">
        <f t="shared" si="383"/>
        <v>0.15311700000000003</v>
      </c>
    </row>
    <row r="4061" spans="1:9" x14ac:dyDescent="0.25">
      <c r="A4061">
        <v>202.95</v>
      </c>
      <c r="B4061">
        <v>0.33200000000000002</v>
      </c>
      <c r="C4061">
        <v>0.22</v>
      </c>
      <c r="D4061">
        <f t="shared" si="378"/>
        <v>4.0000000000000036E-3</v>
      </c>
      <c r="E4061">
        <f t="shared" si="379"/>
        <v>0.21900000000000003</v>
      </c>
      <c r="F4061" s="24">
        <f t="shared" si="380"/>
        <v>-5.8860000000000049E-3</v>
      </c>
      <c r="G4061" s="24">
        <f t="shared" si="381"/>
        <v>0.15611305500000003</v>
      </c>
      <c r="H4061" s="24">
        <f t="shared" si="382"/>
        <v>3.6299999999999995E-3</v>
      </c>
      <c r="I4061" s="24">
        <f t="shared" si="383"/>
        <v>0.15385705500000002</v>
      </c>
    </row>
    <row r="4062" spans="1:9" x14ac:dyDescent="0.25">
      <c r="A4062">
        <v>203</v>
      </c>
      <c r="B4062">
        <v>0.34300000000000003</v>
      </c>
      <c r="C4062">
        <v>0.22</v>
      </c>
      <c r="D4062">
        <f t="shared" si="378"/>
        <v>-7.0000000000000062E-3</v>
      </c>
      <c r="E4062">
        <f t="shared" si="379"/>
        <v>0.20800000000000002</v>
      </c>
      <c r="F4062" s="24">
        <f t="shared" si="380"/>
        <v>1.0300500000000008E-2</v>
      </c>
      <c r="G4062" s="24">
        <f t="shared" si="381"/>
        <v>0.14082432000000003</v>
      </c>
      <c r="H4062" s="24">
        <f t="shared" si="382"/>
        <v>3.6299999999999995E-3</v>
      </c>
      <c r="I4062" s="24">
        <f t="shared" si="383"/>
        <v>0.15475482000000004</v>
      </c>
    </row>
    <row r="4063" spans="1:9" x14ac:dyDescent="0.25">
      <c r="A4063">
        <v>203.05</v>
      </c>
      <c r="B4063">
        <v>0.35299999999999998</v>
      </c>
      <c r="C4063">
        <v>0.19</v>
      </c>
      <c r="D4063">
        <f t="shared" si="378"/>
        <v>-1.699999999999996E-2</v>
      </c>
      <c r="E4063">
        <f t="shared" si="379"/>
        <v>0.19800000000000006</v>
      </c>
      <c r="F4063" s="24">
        <f t="shared" si="380"/>
        <v>2.5015499999999941E-2</v>
      </c>
      <c r="G4063" s="24">
        <f t="shared" si="381"/>
        <v>0.12760902000000007</v>
      </c>
      <c r="H4063" s="24">
        <f t="shared" si="382"/>
        <v>2.7074999999999998E-3</v>
      </c>
      <c r="I4063" s="24">
        <f t="shared" si="383"/>
        <v>0.15533202000000002</v>
      </c>
    </row>
    <row r="4064" spans="1:9" x14ac:dyDescent="0.25">
      <c r="A4064">
        <v>203.1</v>
      </c>
      <c r="B4064">
        <v>0.36199999999999999</v>
      </c>
      <c r="C4064">
        <v>0.14000000000000001</v>
      </c>
      <c r="D4064">
        <f t="shared" si="378"/>
        <v>-2.5999999999999968E-2</v>
      </c>
      <c r="E4064">
        <f t="shared" si="379"/>
        <v>0.18900000000000006</v>
      </c>
      <c r="F4064" s="24">
        <f t="shared" si="380"/>
        <v>3.8258999999999953E-2</v>
      </c>
      <c r="G4064" s="24">
        <f t="shared" si="381"/>
        <v>0.11627185500000008</v>
      </c>
      <c r="H4064" s="24">
        <f t="shared" si="382"/>
        <v>1.4700000000000002E-3</v>
      </c>
      <c r="I4064" s="24">
        <f t="shared" si="383"/>
        <v>0.15600085500000002</v>
      </c>
    </row>
    <row r="4065" spans="1:9" x14ac:dyDescent="0.25">
      <c r="A4065">
        <v>203.15</v>
      </c>
      <c r="B4065">
        <v>0.36699999999999999</v>
      </c>
      <c r="C4065">
        <v>0.08</v>
      </c>
      <c r="D4065">
        <f t="shared" si="378"/>
        <v>-3.0999999999999972E-2</v>
      </c>
      <c r="E4065">
        <f t="shared" si="379"/>
        <v>0.18400000000000005</v>
      </c>
      <c r="F4065" s="24">
        <f t="shared" si="380"/>
        <v>4.5616499999999956E-2</v>
      </c>
      <c r="G4065" s="24">
        <f t="shared" si="381"/>
        <v>0.11020128000000005</v>
      </c>
      <c r="H4065" s="24">
        <f t="shared" si="382"/>
        <v>4.8000000000000001E-4</v>
      </c>
      <c r="I4065" s="24">
        <f t="shared" si="383"/>
        <v>0.15629778000000003</v>
      </c>
    </row>
    <row r="4066" spans="1:9" x14ac:dyDescent="0.25">
      <c r="A4066">
        <v>203.2</v>
      </c>
      <c r="B4066">
        <v>0.36899999999999999</v>
      </c>
      <c r="C4066">
        <v>0</v>
      </c>
      <c r="D4066">
        <f t="shared" si="378"/>
        <v>-3.2999999999999974E-2</v>
      </c>
      <c r="E4066">
        <f t="shared" si="379"/>
        <v>0.18200000000000005</v>
      </c>
      <c r="F4066" s="24">
        <f t="shared" si="380"/>
        <v>4.8559499999999964E-2</v>
      </c>
      <c r="G4066" s="24">
        <f t="shared" si="381"/>
        <v>0.10781862000000007</v>
      </c>
      <c r="H4066" s="24">
        <f t="shared" si="382"/>
        <v>0</v>
      </c>
      <c r="I4066" s="24">
        <f t="shared" si="383"/>
        <v>0.15637812000000004</v>
      </c>
    </row>
    <row r="4067" spans="1:9" x14ac:dyDescent="0.25">
      <c r="A4067">
        <v>203.25</v>
      </c>
      <c r="B4067">
        <v>0.36799999999999999</v>
      </c>
      <c r="C4067">
        <v>-7.0000000000000007E-2</v>
      </c>
      <c r="D4067">
        <f t="shared" si="378"/>
        <v>-3.1999999999999973E-2</v>
      </c>
      <c r="E4067">
        <f t="shared" si="379"/>
        <v>0.18300000000000005</v>
      </c>
      <c r="F4067" s="24">
        <f t="shared" si="380"/>
        <v>4.7087999999999963E-2</v>
      </c>
      <c r="G4067" s="24">
        <f t="shared" si="381"/>
        <v>0.10900669500000006</v>
      </c>
      <c r="H4067" s="24">
        <f t="shared" si="382"/>
        <v>3.6750000000000004E-4</v>
      </c>
      <c r="I4067" s="24">
        <f t="shared" si="383"/>
        <v>0.156462195</v>
      </c>
    </row>
    <row r="4068" spans="1:9" x14ac:dyDescent="0.25">
      <c r="A4068">
        <v>203.3</v>
      </c>
      <c r="B4068">
        <v>0.36199999999999999</v>
      </c>
      <c r="C4068">
        <v>-0.13</v>
      </c>
      <c r="D4068">
        <f t="shared" si="378"/>
        <v>-2.5999999999999968E-2</v>
      </c>
      <c r="E4068">
        <f t="shared" si="379"/>
        <v>0.18900000000000006</v>
      </c>
      <c r="F4068" s="24">
        <f t="shared" si="380"/>
        <v>3.8258999999999953E-2</v>
      </c>
      <c r="G4068" s="24">
        <f t="shared" si="381"/>
        <v>0.11627185500000008</v>
      </c>
      <c r="H4068" s="24">
        <f t="shared" si="382"/>
        <v>1.2675000000000002E-3</v>
      </c>
      <c r="I4068" s="24">
        <f t="shared" si="383"/>
        <v>0.15579835500000003</v>
      </c>
    </row>
    <row r="4069" spans="1:9" x14ac:dyDescent="0.25">
      <c r="A4069">
        <v>203.35</v>
      </c>
      <c r="B4069">
        <v>0.35399999999999998</v>
      </c>
      <c r="C4069">
        <v>-0.18</v>
      </c>
      <c r="D4069">
        <f t="shared" si="378"/>
        <v>-1.799999999999996E-2</v>
      </c>
      <c r="E4069">
        <f t="shared" si="379"/>
        <v>0.19700000000000006</v>
      </c>
      <c r="F4069" s="24">
        <f t="shared" si="380"/>
        <v>2.6486999999999945E-2</v>
      </c>
      <c r="G4069" s="24">
        <f t="shared" si="381"/>
        <v>0.12632329500000009</v>
      </c>
      <c r="H4069" s="24">
        <f t="shared" si="382"/>
        <v>2.4299999999999999E-3</v>
      </c>
      <c r="I4069" s="24">
        <f t="shared" si="383"/>
        <v>0.15524029500000003</v>
      </c>
    </row>
    <row r="4070" spans="1:9" x14ac:dyDescent="0.25">
      <c r="A4070">
        <v>203.4</v>
      </c>
      <c r="B4070">
        <v>0.34399999999999997</v>
      </c>
      <c r="C4070">
        <v>-0.21</v>
      </c>
      <c r="D4070">
        <f t="shared" si="378"/>
        <v>-7.9999999999999516E-3</v>
      </c>
      <c r="E4070">
        <f t="shared" si="379"/>
        <v>0.20700000000000007</v>
      </c>
      <c r="F4070" s="24">
        <f t="shared" si="380"/>
        <v>1.177199999999993E-2</v>
      </c>
      <c r="G4070" s="24">
        <f t="shared" si="381"/>
        <v>0.13947349500000011</v>
      </c>
      <c r="H4070" s="24">
        <f t="shared" si="382"/>
        <v>3.3074999999999992E-3</v>
      </c>
      <c r="I4070" s="24">
        <f t="shared" si="383"/>
        <v>0.15455299500000003</v>
      </c>
    </row>
    <row r="4071" spans="1:9" x14ac:dyDescent="0.25">
      <c r="A4071">
        <v>203.45</v>
      </c>
      <c r="B4071">
        <v>0.33300000000000002</v>
      </c>
      <c r="C4071">
        <v>-0.22</v>
      </c>
      <c r="D4071">
        <f t="shared" si="378"/>
        <v>3.0000000000000027E-3</v>
      </c>
      <c r="E4071">
        <f t="shared" si="379"/>
        <v>0.21800000000000003</v>
      </c>
      <c r="F4071" s="24">
        <f t="shared" si="380"/>
        <v>-4.4145000000000035E-3</v>
      </c>
      <c r="G4071" s="24">
        <f t="shared" si="381"/>
        <v>0.15469062000000003</v>
      </c>
      <c r="H4071" s="24">
        <f t="shared" si="382"/>
        <v>3.6299999999999995E-3</v>
      </c>
      <c r="I4071" s="24">
        <f t="shared" si="383"/>
        <v>0.15390612000000001</v>
      </c>
    </row>
    <row r="4072" spans="1:9" x14ac:dyDescent="0.25">
      <c r="A4072">
        <v>203.5</v>
      </c>
      <c r="B4072">
        <v>0.32200000000000001</v>
      </c>
      <c r="C4072">
        <v>-0.21</v>
      </c>
      <c r="D4072">
        <f t="shared" si="378"/>
        <v>1.4000000000000012E-2</v>
      </c>
      <c r="E4072">
        <f t="shared" si="379"/>
        <v>0.22900000000000004</v>
      </c>
      <c r="F4072" s="24">
        <f t="shared" si="380"/>
        <v>-2.0601000000000015E-2</v>
      </c>
      <c r="G4072" s="24">
        <f t="shared" si="381"/>
        <v>0.17069545500000005</v>
      </c>
      <c r="H4072" s="24">
        <f t="shared" si="382"/>
        <v>3.3074999999999992E-3</v>
      </c>
      <c r="I4072" s="24">
        <f t="shared" si="383"/>
        <v>0.15340195500000003</v>
      </c>
    </row>
    <row r="4073" spans="1:9" x14ac:dyDescent="0.25">
      <c r="A4073">
        <v>203.55</v>
      </c>
      <c r="B4073">
        <v>0.313</v>
      </c>
      <c r="C4073">
        <v>-0.17</v>
      </c>
      <c r="D4073">
        <f t="shared" si="378"/>
        <v>2.300000000000002E-2</v>
      </c>
      <c r="E4073">
        <f t="shared" si="379"/>
        <v>0.23800000000000004</v>
      </c>
      <c r="F4073" s="24">
        <f t="shared" si="380"/>
        <v>-3.3844500000000034E-2</v>
      </c>
      <c r="G4073" s="24">
        <f t="shared" si="381"/>
        <v>0.18437622000000006</v>
      </c>
      <c r="H4073" s="24">
        <f t="shared" si="382"/>
        <v>2.1675000000000002E-3</v>
      </c>
      <c r="I4073" s="24">
        <f t="shared" si="383"/>
        <v>0.15269922000000002</v>
      </c>
    </row>
    <row r="4074" spans="1:9" x14ac:dyDescent="0.25">
      <c r="A4074">
        <v>203.6</v>
      </c>
      <c r="B4074">
        <v>0.30599999999999999</v>
      </c>
      <c r="C4074">
        <v>-0.12</v>
      </c>
      <c r="D4074">
        <f t="shared" si="378"/>
        <v>3.0000000000000027E-2</v>
      </c>
      <c r="E4074">
        <f t="shared" si="379"/>
        <v>0.24500000000000005</v>
      </c>
      <c r="F4074" s="24">
        <f t="shared" si="380"/>
        <v>-4.4145000000000038E-2</v>
      </c>
      <c r="G4074" s="24">
        <f t="shared" si="381"/>
        <v>0.19538137500000008</v>
      </c>
      <c r="H4074" s="24">
        <f t="shared" si="382"/>
        <v>1.08E-3</v>
      </c>
      <c r="I4074" s="24">
        <f t="shared" si="383"/>
        <v>0.15231637500000003</v>
      </c>
    </row>
    <row r="4075" spans="1:9" x14ac:dyDescent="0.25">
      <c r="A4075">
        <v>203.65</v>
      </c>
      <c r="B4075">
        <v>0.30099999999999999</v>
      </c>
      <c r="C4075">
        <v>-0.05</v>
      </c>
      <c r="D4075">
        <f t="shared" si="378"/>
        <v>3.5000000000000031E-2</v>
      </c>
      <c r="E4075">
        <f t="shared" si="379"/>
        <v>0.25000000000000006</v>
      </c>
      <c r="F4075" s="24">
        <f t="shared" si="380"/>
        <v>-5.1502500000000048E-2</v>
      </c>
      <c r="G4075" s="24">
        <f t="shared" si="381"/>
        <v>0.20343750000000008</v>
      </c>
      <c r="H4075" s="24">
        <f t="shared" si="382"/>
        <v>1.8750000000000003E-4</v>
      </c>
      <c r="I4075" s="24">
        <f t="shared" si="383"/>
        <v>0.15212250000000005</v>
      </c>
    </row>
    <row r="4076" spans="1:9" x14ac:dyDescent="0.25">
      <c r="A4076">
        <v>203.7</v>
      </c>
      <c r="B4076">
        <v>0.30099999999999999</v>
      </c>
      <c r="C4076">
        <v>0.02</v>
      </c>
      <c r="D4076">
        <f t="shared" si="378"/>
        <v>3.5000000000000031E-2</v>
      </c>
      <c r="E4076">
        <f t="shared" si="379"/>
        <v>0.25000000000000006</v>
      </c>
      <c r="F4076" s="24">
        <f t="shared" si="380"/>
        <v>-5.1502500000000048E-2</v>
      </c>
      <c r="G4076" s="24">
        <f t="shared" si="381"/>
        <v>0.20343750000000008</v>
      </c>
      <c r="H4076" s="24">
        <f t="shared" si="382"/>
        <v>3.0000000000000001E-5</v>
      </c>
      <c r="I4076" s="24">
        <f t="shared" si="383"/>
        <v>0.15196500000000004</v>
      </c>
    </row>
    <row r="4077" spans="1:9" x14ac:dyDescent="0.25">
      <c r="A4077">
        <v>203.75</v>
      </c>
      <c r="B4077">
        <v>0.30399999999999999</v>
      </c>
      <c r="C4077">
        <v>0.09</v>
      </c>
      <c r="D4077">
        <f t="shared" si="378"/>
        <v>3.2000000000000028E-2</v>
      </c>
      <c r="E4077">
        <f t="shared" si="379"/>
        <v>0.24700000000000005</v>
      </c>
      <c r="F4077" s="24">
        <f t="shared" si="380"/>
        <v>-4.708800000000004E-2</v>
      </c>
      <c r="G4077" s="24">
        <f t="shared" si="381"/>
        <v>0.19858429500000008</v>
      </c>
      <c r="H4077" s="24">
        <f t="shared" si="382"/>
        <v>6.0749999999999997E-4</v>
      </c>
      <c r="I4077" s="24">
        <f t="shared" si="383"/>
        <v>0.15210379500000004</v>
      </c>
    </row>
    <row r="4078" spans="1:9" x14ac:dyDescent="0.25">
      <c r="A4078">
        <v>203.8</v>
      </c>
      <c r="B4078">
        <v>0.31</v>
      </c>
      <c r="C4078">
        <v>0.15</v>
      </c>
      <c r="D4078">
        <f t="shared" si="378"/>
        <v>2.6000000000000023E-2</v>
      </c>
      <c r="E4078">
        <f t="shared" si="379"/>
        <v>0.24100000000000005</v>
      </c>
      <c r="F4078" s="24">
        <f t="shared" si="380"/>
        <v>-3.8259000000000036E-2</v>
      </c>
      <c r="G4078" s="24">
        <f t="shared" si="381"/>
        <v>0.18905365500000007</v>
      </c>
      <c r="H4078" s="24">
        <f t="shared" si="382"/>
        <v>1.6875E-3</v>
      </c>
      <c r="I4078" s="24">
        <f t="shared" si="383"/>
        <v>0.15248215500000004</v>
      </c>
    </row>
    <row r="4079" spans="1:9" x14ac:dyDescent="0.25">
      <c r="A4079">
        <v>203.85</v>
      </c>
      <c r="B4079">
        <v>0.31900000000000001</v>
      </c>
      <c r="C4079">
        <v>0.2</v>
      </c>
      <c r="D4079">
        <f t="shared" si="378"/>
        <v>1.7000000000000015E-2</v>
      </c>
      <c r="E4079">
        <f t="shared" si="379"/>
        <v>0.23200000000000004</v>
      </c>
      <c r="F4079" s="24">
        <f t="shared" si="380"/>
        <v>-2.5015500000000024E-2</v>
      </c>
      <c r="G4079" s="24">
        <f t="shared" si="381"/>
        <v>0.17519712000000004</v>
      </c>
      <c r="H4079" s="24">
        <f t="shared" si="382"/>
        <v>3.0000000000000005E-3</v>
      </c>
      <c r="I4079" s="24">
        <f t="shared" si="383"/>
        <v>0.15318162000000002</v>
      </c>
    </row>
    <row r="4080" spans="1:9" x14ac:dyDescent="0.25">
      <c r="A4080">
        <v>203.9</v>
      </c>
      <c r="B4080">
        <v>0.33</v>
      </c>
      <c r="C4080">
        <v>0.22</v>
      </c>
      <c r="D4080">
        <f t="shared" si="378"/>
        <v>6.0000000000000053E-3</v>
      </c>
      <c r="E4080">
        <f t="shared" si="379"/>
        <v>0.22100000000000003</v>
      </c>
      <c r="F4080" s="24">
        <f t="shared" si="380"/>
        <v>-8.829000000000007E-3</v>
      </c>
      <c r="G4080" s="24">
        <f t="shared" si="381"/>
        <v>0.15897745500000005</v>
      </c>
      <c r="H4080" s="24">
        <f t="shared" si="382"/>
        <v>3.6299999999999995E-3</v>
      </c>
      <c r="I4080" s="24">
        <f t="shared" si="383"/>
        <v>0.15377845500000004</v>
      </c>
    </row>
    <row r="4081" spans="1:9" x14ac:dyDescent="0.25">
      <c r="A4081">
        <v>203.95</v>
      </c>
      <c r="B4081">
        <v>0.34100000000000003</v>
      </c>
      <c r="C4081">
        <v>0.22</v>
      </c>
      <c r="D4081">
        <f t="shared" si="378"/>
        <v>-5.0000000000000044E-3</v>
      </c>
      <c r="E4081">
        <f t="shared" si="379"/>
        <v>0.21000000000000002</v>
      </c>
      <c r="F4081" s="24">
        <f t="shared" si="380"/>
        <v>7.3575000000000073E-3</v>
      </c>
      <c r="G4081" s="24">
        <f t="shared" si="381"/>
        <v>0.14354550000000002</v>
      </c>
      <c r="H4081" s="24">
        <f t="shared" si="382"/>
        <v>3.6299999999999995E-3</v>
      </c>
      <c r="I4081" s="24">
        <f t="shared" si="383"/>
        <v>0.15453300000000003</v>
      </c>
    </row>
    <row r="4082" spans="1:9" x14ac:dyDescent="0.25">
      <c r="A4082">
        <v>204</v>
      </c>
      <c r="B4082">
        <v>0.35099999999999998</v>
      </c>
      <c r="C4082">
        <v>0.19</v>
      </c>
      <c r="D4082">
        <f t="shared" si="378"/>
        <v>-1.4999999999999958E-2</v>
      </c>
      <c r="E4082">
        <f t="shared" si="379"/>
        <v>0.20000000000000007</v>
      </c>
      <c r="F4082" s="24">
        <f t="shared" si="380"/>
        <v>2.2072499999999939E-2</v>
      </c>
      <c r="G4082" s="24">
        <f t="shared" si="381"/>
        <v>0.13020000000000009</v>
      </c>
      <c r="H4082" s="24">
        <f t="shared" si="382"/>
        <v>2.7074999999999998E-3</v>
      </c>
      <c r="I4082" s="24">
        <f t="shared" si="383"/>
        <v>0.15498000000000003</v>
      </c>
    </row>
    <row r="4083" spans="1:9" x14ac:dyDescent="0.25">
      <c r="A4083">
        <v>204.05</v>
      </c>
      <c r="B4083">
        <v>0.36</v>
      </c>
      <c r="C4083">
        <v>0.15</v>
      </c>
      <c r="D4083">
        <f t="shared" si="378"/>
        <v>-2.3999999999999966E-2</v>
      </c>
      <c r="E4083">
        <f t="shared" si="379"/>
        <v>0.19100000000000006</v>
      </c>
      <c r="F4083" s="24">
        <f t="shared" si="380"/>
        <v>3.5315999999999952E-2</v>
      </c>
      <c r="G4083" s="24">
        <f t="shared" si="381"/>
        <v>0.11874565500000006</v>
      </c>
      <c r="H4083" s="24">
        <f t="shared" si="382"/>
        <v>1.6875E-3</v>
      </c>
      <c r="I4083" s="24">
        <f t="shared" si="383"/>
        <v>0.15574915500000003</v>
      </c>
    </row>
    <row r="4084" spans="1:9" x14ac:dyDescent="0.25">
      <c r="A4084">
        <v>204.1</v>
      </c>
      <c r="B4084">
        <v>0.36599999999999999</v>
      </c>
      <c r="C4084">
        <v>0.09</v>
      </c>
      <c r="D4084">
        <f t="shared" si="378"/>
        <v>-2.9999999999999971E-2</v>
      </c>
      <c r="E4084">
        <f t="shared" si="379"/>
        <v>0.18500000000000005</v>
      </c>
      <c r="F4084" s="24">
        <f t="shared" si="380"/>
        <v>4.4144999999999955E-2</v>
      </c>
      <c r="G4084" s="24">
        <f t="shared" si="381"/>
        <v>0.11140237500000005</v>
      </c>
      <c r="H4084" s="24">
        <f t="shared" si="382"/>
        <v>6.0749999999999997E-4</v>
      </c>
      <c r="I4084" s="24">
        <f t="shared" si="383"/>
        <v>0.15615487500000003</v>
      </c>
    </row>
    <row r="4085" spans="1:9" x14ac:dyDescent="0.25">
      <c r="A4085">
        <v>204.15</v>
      </c>
      <c r="B4085">
        <v>0.36899999999999999</v>
      </c>
      <c r="C4085">
        <v>0.02</v>
      </c>
      <c r="D4085">
        <f t="shared" si="378"/>
        <v>-3.2999999999999974E-2</v>
      </c>
      <c r="E4085">
        <f t="shared" si="379"/>
        <v>0.18200000000000005</v>
      </c>
      <c r="F4085" s="24">
        <f t="shared" si="380"/>
        <v>4.8559499999999964E-2</v>
      </c>
      <c r="G4085" s="24">
        <f t="shared" si="381"/>
        <v>0.10781862000000007</v>
      </c>
      <c r="H4085" s="24">
        <f t="shared" si="382"/>
        <v>3.0000000000000001E-5</v>
      </c>
      <c r="I4085" s="24">
        <f t="shared" si="383"/>
        <v>0.15640812000000004</v>
      </c>
    </row>
    <row r="4086" spans="1:9" x14ac:dyDescent="0.25">
      <c r="A4086">
        <v>204.2</v>
      </c>
      <c r="B4086">
        <v>0.36799999999999999</v>
      </c>
      <c r="C4086">
        <v>-0.05</v>
      </c>
      <c r="D4086">
        <f t="shared" si="378"/>
        <v>-3.1999999999999973E-2</v>
      </c>
      <c r="E4086">
        <f t="shared" si="379"/>
        <v>0.18300000000000005</v>
      </c>
      <c r="F4086" s="24">
        <f t="shared" si="380"/>
        <v>4.7087999999999963E-2</v>
      </c>
      <c r="G4086" s="24">
        <f t="shared" si="381"/>
        <v>0.10900669500000006</v>
      </c>
      <c r="H4086" s="24">
        <f t="shared" si="382"/>
        <v>1.8750000000000003E-4</v>
      </c>
      <c r="I4086" s="24">
        <f t="shared" si="383"/>
        <v>0.15628219500000001</v>
      </c>
    </row>
    <row r="4087" spans="1:9" x14ac:dyDescent="0.25">
      <c r="A4087">
        <v>204.25</v>
      </c>
      <c r="B4087">
        <v>0.36399999999999999</v>
      </c>
      <c r="C4087">
        <v>-0.12</v>
      </c>
      <c r="D4087">
        <f t="shared" si="378"/>
        <v>-2.7999999999999969E-2</v>
      </c>
      <c r="E4087">
        <f t="shared" si="379"/>
        <v>0.18700000000000006</v>
      </c>
      <c r="F4087" s="24">
        <f t="shared" si="380"/>
        <v>4.1201999999999954E-2</v>
      </c>
      <c r="G4087" s="24">
        <f t="shared" si="381"/>
        <v>0.11382409500000007</v>
      </c>
      <c r="H4087" s="24">
        <f t="shared" si="382"/>
        <v>1.08E-3</v>
      </c>
      <c r="I4087" s="24">
        <f t="shared" si="383"/>
        <v>0.15610609500000003</v>
      </c>
    </row>
    <row r="4088" spans="1:9" x14ac:dyDescent="0.25">
      <c r="A4088">
        <v>204.3</v>
      </c>
      <c r="B4088">
        <v>0.35699999999999998</v>
      </c>
      <c r="C4088">
        <v>-0.17</v>
      </c>
      <c r="D4088">
        <f t="shared" si="378"/>
        <v>-2.0999999999999963E-2</v>
      </c>
      <c r="E4088">
        <f t="shared" si="379"/>
        <v>0.19400000000000006</v>
      </c>
      <c r="F4088" s="24">
        <f t="shared" si="380"/>
        <v>3.0901499999999946E-2</v>
      </c>
      <c r="G4088" s="24">
        <f t="shared" si="381"/>
        <v>0.12250518000000007</v>
      </c>
      <c r="H4088" s="24">
        <f t="shared" si="382"/>
        <v>2.1675000000000002E-3</v>
      </c>
      <c r="I4088" s="24">
        <f t="shared" si="383"/>
        <v>0.15557418000000001</v>
      </c>
    </row>
    <row r="4089" spans="1:9" x14ac:dyDescent="0.25">
      <c r="A4089">
        <v>204.35</v>
      </c>
      <c r="B4089">
        <v>0.34699999999999998</v>
      </c>
      <c r="C4089">
        <v>-0.21</v>
      </c>
      <c r="D4089">
        <f t="shared" si="378"/>
        <v>-1.0999999999999954E-2</v>
      </c>
      <c r="E4089">
        <f t="shared" si="379"/>
        <v>0.20400000000000007</v>
      </c>
      <c r="F4089" s="24">
        <f t="shared" si="380"/>
        <v>1.6186499999999934E-2</v>
      </c>
      <c r="G4089" s="24">
        <f t="shared" si="381"/>
        <v>0.13546008000000009</v>
      </c>
      <c r="H4089" s="24">
        <f t="shared" si="382"/>
        <v>3.3074999999999992E-3</v>
      </c>
      <c r="I4089" s="24">
        <f t="shared" si="383"/>
        <v>0.15495408000000002</v>
      </c>
    </row>
    <row r="4090" spans="1:9" x14ac:dyDescent="0.25">
      <c r="A4090">
        <v>204.4</v>
      </c>
      <c r="B4090">
        <v>0.33600000000000002</v>
      </c>
      <c r="C4090">
        <v>-0.22</v>
      </c>
      <c r="D4090">
        <f t="shared" si="378"/>
        <v>0</v>
      </c>
      <c r="E4090">
        <f t="shared" si="379"/>
        <v>0.21500000000000002</v>
      </c>
      <c r="F4090" s="24">
        <f t="shared" si="380"/>
        <v>0</v>
      </c>
      <c r="G4090" s="24">
        <f t="shared" si="381"/>
        <v>0.15046237500000004</v>
      </c>
      <c r="H4090" s="24">
        <f t="shared" si="382"/>
        <v>3.6299999999999995E-3</v>
      </c>
      <c r="I4090" s="24">
        <f t="shared" si="383"/>
        <v>0.15409237500000003</v>
      </c>
    </row>
    <row r="4091" spans="1:9" x14ac:dyDescent="0.25">
      <c r="A4091">
        <v>204.45</v>
      </c>
      <c r="B4091">
        <v>0.32400000000000001</v>
      </c>
      <c r="C4091">
        <v>-0.21</v>
      </c>
      <c r="D4091">
        <f t="shared" si="378"/>
        <v>1.2000000000000011E-2</v>
      </c>
      <c r="E4091">
        <f t="shared" si="379"/>
        <v>0.22700000000000004</v>
      </c>
      <c r="F4091" s="24">
        <f t="shared" si="380"/>
        <v>-1.7658000000000014E-2</v>
      </c>
      <c r="G4091" s="24">
        <f t="shared" si="381"/>
        <v>0.16772689500000007</v>
      </c>
      <c r="H4091" s="24">
        <f t="shared" si="382"/>
        <v>3.3074999999999992E-3</v>
      </c>
      <c r="I4091" s="24">
        <f t="shared" si="383"/>
        <v>0.15337639500000005</v>
      </c>
    </row>
    <row r="4092" spans="1:9" x14ac:dyDescent="0.25">
      <c r="A4092">
        <v>204.5</v>
      </c>
      <c r="B4092">
        <v>0.315</v>
      </c>
      <c r="C4092">
        <v>-0.18</v>
      </c>
      <c r="D4092">
        <f t="shared" si="378"/>
        <v>2.1000000000000019E-2</v>
      </c>
      <c r="E4092">
        <f t="shared" si="379"/>
        <v>0.23600000000000004</v>
      </c>
      <c r="F4092" s="24">
        <f t="shared" si="380"/>
        <v>-3.0901500000000026E-2</v>
      </c>
      <c r="G4092" s="24">
        <f t="shared" si="381"/>
        <v>0.18129048000000006</v>
      </c>
      <c r="H4092" s="24">
        <f t="shared" si="382"/>
        <v>2.4299999999999999E-3</v>
      </c>
      <c r="I4092" s="24">
        <f t="shared" si="383"/>
        <v>0.15281898000000002</v>
      </c>
    </row>
    <row r="4093" spans="1:9" x14ac:dyDescent="0.25">
      <c r="A4093">
        <v>204.55</v>
      </c>
      <c r="B4093">
        <v>0.307</v>
      </c>
      <c r="C4093">
        <v>-0.13</v>
      </c>
      <c r="D4093">
        <f t="shared" si="378"/>
        <v>2.9000000000000026E-2</v>
      </c>
      <c r="E4093">
        <f t="shared" si="379"/>
        <v>0.24400000000000005</v>
      </c>
      <c r="F4093" s="24">
        <f t="shared" si="380"/>
        <v>-4.2673500000000045E-2</v>
      </c>
      <c r="G4093" s="24">
        <f t="shared" si="381"/>
        <v>0.19378968000000008</v>
      </c>
      <c r="H4093" s="24">
        <f t="shared" si="382"/>
        <v>1.2675000000000002E-3</v>
      </c>
      <c r="I4093" s="24">
        <f t="shared" si="383"/>
        <v>0.15238368000000005</v>
      </c>
    </row>
    <row r="4094" spans="1:9" x14ac:dyDescent="0.25">
      <c r="A4094">
        <v>204.6</v>
      </c>
      <c r="B4094">
        <v>0.30199999999999999</v>
      </c>
      <c r="C4094">
        <v>-0.06</v>
      </c>
      <c r="D4094">
        <f t="shared" si="378"/>
        <v>3.400000000000003E-2</v>
      </c>
      <c r="E4094">
        <f t="shared" si="379"/>
        <v>0.24900000000000005</v>
      </c>
      <c r="F4094" s="24">
        <f t="shared" si="380"/>
        <v>-5.0031000000000048E-2</v>
      </c>
      <c r="G4094" s="24">
        <f t="shared" si="381"/>
        <v>0.20181325500000008</v>
      </c>
      <c r="H4094" s="24">
        <f t="shared" si="382"/>
        <v>2.7E-4</v>
      </c>
      <c r="I4094" s="24">
        <f t="shared" si="383"/>
        <v>0.15205225500000003</v>
      </c>
    </row>
    <row r="4095" spans="1:9" x14ac:dyDescent="0.25">
      <c r="A4095">
        <v>204.65</v>
      </c>
      <c r="B4095">
        <v>0.30099999999999999</v>
      </c>
      <c r="C4095">
        <v>0.01</v>
      </c>
      <c r="D4095">
        <f t="shared" si="378"/>
        <v>3.5000000000000031E-2</v>
      </c>
      <c r="E4095">
        <f t="shared" si="379"/>
        <v>0.25000000000000006</v>
      </c>
      <c r="F4095" s="24">
        <f t="shared" si="380"/>
        <v>-5.1502500000000048E-2</v>
      </c>
      <c r="G4095" s="24">
        <f t="shared" si="381"/>
        <v>0.20343750000000008</v>
      </c>
      <c r="H4095" s="24">
        <f t="shared" si="382"/>
        <v>7.5000000000000002E-6</v>
      </c>
      <c r="I4095" s="24">
        <f t="shared" si="383"/>
        <v>0.15194250000000004</v>
      </c>
    </row>
    <row r="4096" spans="1:9" x14ac:dyDescent="0.25">
      <c r="A4096">
        <v>204.7</v>
      </c>
      <c r="B4096">
        <v>0.30299999999999999</v>
      </c>
      <c r="C4096">
        <v>0.08</v>
      </c>
      <c r="D4096">
        <f t="shared" si="378"/>
        <v>3.3000000000000029E-2</v>
      </c>
      <c r="E4096">
        <f t="shared" si="379"/>
        <v>0.24800000000000005</v>
      </c>
      <c r="F4096" s="24">
        <f t="shared" si="380"/>
        <v>-4.855950000000004E-2</v>
      </c>
      <c r="G4096" s="24">
        <f t="shared" si="381"/>
        <v>0.20019552000000007</v>
      </c>
      <c r="H4096" s="24">
        <f t="shared" si="382"/>
        <v>4.8000000000000001E-4</v>
      </c>
      <c r="I4096" s="24">
        <f t="shared" si="383"/>
        <v>0.15211602000000005</v>
      </c>
    </row>
    <row r="4097" spans="1:9" x14ac:dyDescent="0.25">
      <c r="A4097">
        <v>204.75</v>
      </c>
      <c r="B4097">
        <v>0.309</v>
      </c>
      <c r="C4097">
        <v>0.14000000000000001</v>
      </c>
      <c r="D4097">
        <f t="shared" si="378"/>
        <v>2.7000000000000024E-2</v>
      </c>
      <c r="E4097">
        <f t="shared" si="379"/>
        <v>0.24200000000000005</v>
      </c>
      <c r="F4097" s="24">
        <f t="shared" si="380"/>
        <v>-3.9730500000000037E-2</v>
      </c>
      <c r="G4097" s="24">
        <f t="shared" si="381"/>
        <v>0.19062582000000008</v>
      </c>
      <c r="H4097" s="24">
        <f t="shared" si="382"/>
        <v>1.4700000000000002E-3</v>
      </c>
      <c r="I4097" s="24">
        <f t="shared" si="383"/>
        <v>0.15236532000000005</v>
      </c>
    </row>
    <row r="4098" spans="1:9" x14ac:dyDescent="0.25">
      <c r="A4098">
        <v>204.8</v>
      </c>
      <c r="B4098">
        <v>0.317</v>
      </c>
      <c r="C4098">
        <v>0.18</v>
      </c>
      <c r="D4098">
        <f t="shared" si="378"/>
        <v>1.9000000000000017E-2</v>
      </c>
      <c r="E4098">
        <f t="shared" si="379"/>
        <v>0.23400000000000004</v>
      </c>
      <c r="F4098" s="24">
        <f t="shared" si="380"/>
        <v>-2.7958500000000025E-2</v>
      </c>
      <c r="G4098" s="24">
        <f t="shared" si="381"/>
        <v>0.17823078000000006</v>
      </c>
      <c r="H4098" s="24">
        <f t="shared" si="382"/>
        <v>2.4299999999999999E-3</v>
      </c>
      <c r="I4098" s="24">
        <f t="shared" si="383"/>
        <v>0.15270228000000002</v>
      </c>
    </row>
    <row r="4099" spans="1:9" x14ac:dyDescent="0.25">
      <c r="A4099">
        <v>204.85</v>
      </c>
      <c r="B4099">
        <v>0.32700000000000001</v>
      </c>
      <c r="C4099">
        <v>0.21</v>
      </c>
      <c r="D4099">
        <f t="shared" ref="D4099:D4162" si="384">springEq - B4099</f>
        <v>9.000000000000008E-3</v>
      </c>
      <c r="E4099">
        <f t="shared" ref="E4099:E4162" si="385">springNs - B4099</f>
        <v>0.22400000000000003</v>
      </c>
      <c r="F4099" s="24">
        <f t="shared" ref="F4099:F4162" si="386">D4099*massPrev*gravity</f>
        <v>-1.3243500000000012E-2</v>
      </c>
      <c r="G4099" s="24">
        <f t="shared" ref="G4099:G4162" si="387">POWER(E4099,2)*0.5*springConst</f>
        <v>0.16332288000000003</v>
      </c>
      <c r="H4099" s="24">
        <f t="shared" ref="H4099:H4162" si="388">POWER(C4099,2)*0.5*massPrev</f>
        <v>3.3074999999999992E-3</v>
      </c>
      <c r="I4099" s="24">
        <f t="shared" si="383"/>
        <v>0.15338688</v>
      </c>
    </row>
    <row r="4100" spans="1:9" x14ac:dyDescent="0.25">
      <c r="A4100">
        <v>204.9</v>
      </c>
      <c r="B4100">
        <v>0.33800000000000002</v>
      </c>
      <c r="C4100">
        <v>0.22</v>
      </c>
      <c r="D4100">
        <f t="shared" si="384"/>
        <v>-2.0000000000000018E-3</v>
      </c>
      <c r="E4100">
        <f t="shared" si="385"/>
        <v>0.21300000000000002</v>
      </c>
      <c r="F4100" s="24">
        <f t="shared" si="386"/>
        <v>2.9430000000000025E-3</v>
      </c>
      <c r="G4100" s="24">
        <f t="shared" si="387"/>
        <v>0.14767609500000001</v>
      </c>
      <c r="H4100" s="24">
        <f t="shared" si="388"/>
        <v>3.6299999999999995E-3</v>
      </c>
      <c r="I4100" s="24">
        <f t="shared" ref="I4100:I4163" si="389">F4100+G4100+H4100</f>
        <v>0.154249095</v>
      </c>
    </row>
    <row r="4101" spans="1:9" x14ac:dyDescent="0.25">
      <c r="A4101">
        <v>204.95</v>
      </c>
      <c r="B4101">
        <v>0.34899999999999998</v>
      </c>
      <c r="C4101">
        <v>0.2</v>
      </c>
      <c r="D4101">
        <f t="shared" si="384"/>
        <v>-1.2999999999999956E-2</v>
      </c>
      <c r="E4101">
        <f t="shared" si="385"/>
        <v>0.20200000000000007</v>
      </c>
      <c r="F4101" s="24">
        <f t="shared" si="386"/>
        <v>1.9129499999999935E-2</v>
      </c>
      <c r="G4101" s="24">
        <f t="shared" si="387"/>
        <v>0.13281702000000009</v>
      </c>
      <c r="H4101" s="24">
        <f t="shared" si="388"/>
        <v>3.0000000000000005E-3</v>
      </c>
      <c r="I4101" s="24">
        <f t="shared" si="389"/>
        <v>0.15494652000000003</v>
      </c>
    </row>
    <row r="4102" spans="1:9" x14ac:dyDescent="0.25">
      <c r="A4102">
        <v>205</v>
      </c>
      <c r="B4102">
        <v>0.35799999999999998</v>
      </c>
      <c r="C4102">
        <v>0.16</v>
      </c>
      <c r="D4102">
        <f t="shared" si="384"/>
        <v>-2.1999999999999964E-2</v>
      </c>
      <c r="E4102">
        <f t="shared" si="385"/>
        <v>0.19300000000000006</v>
      </c>
      <c r="F4102" s="24">
        <f t="shared" si="386"/>
        <v>3.2372999999999943E-2</v>
      </c>
      <c r="G4102" s="24">
        <f t="shared" si="387"/>
        <v>0.12124549500000008</v>
      </c>
      <c r="H4102" s="24">
        <f t="shared" si="388"/>
        <v>1.92E-3</v>
      </c>
      <c r="I4102" s="24">
        <f t="shared" si="389"/>
        <v>0.15553849500000003</v>
      </c>
    </row>
    <row r="4103" spans="1:9" x14ac:dyDescent="0.25">
      <c r="A4103">
        <v>205.05</v>
      </c>
      <c r="B4103">
        <v>0.36499999999999999</v>
      </c>
      <c r="C4103">
        <v>0.1</v>
      </c>
      <c r="D4103">
        <f t="shared" si="384"/>
        <v>-2.899999999999997E-2</v>
      </c>
      <c r="E4103">
        <f t="shared" si="385"/>
        <v>0.18600000000000005</v>
      </c>
      <c r="F4103" s="24">
        <f t="shared" si="386"/>
        <v>4.2673499999999955E-2</v>
      </c>
      <c r="G4103" s="24">
        <f t="shared" si="387"/>
        <v>0.11260998000000007</v>
      </c>
      <c r="H4103" s="24">
        <f t="shared" si="388"/>
        <v>7.5000000000000012E-4</v>
      </c>
      <c r="I4103" s="24">
        <f t="shared" si="389"/>
        <v>0.15603348000000003</v>
      </c>
    </row>
    <row r="4104" spans="1:9" x14ac:dyDescent="0.25">
      <c r="A4104">
        <v>205.1</v>
      </c>
      <c r="B4104">
        <v>0.36899999999999999</v>
      </c>
      <c r="C4104">
        <v>0.03</v>
      </c>
      <c r="D4104">
        <f t="shared" si="384"/>
        <v>-3.2999999999999974E-2</v>
      </c>
      <c r="E4104">
        <f t="shared" si="385"/>
        <v>0.18200000000000005</v>
      </c>
      <c r="F4104" s="24">
        <f t="shared" si="386"/>
        <v>4.8559499999999964E-2</v>
      </c>
      <c r="G4104" s="24">
        <f t="shared" si="387"/>
        <v>0.10781862000000007</v>
      </c>
      <c r="H4104" s="24">
        <f t="shared" si="388"/>
        <v>6.7500000000000001E-5</v>
      </c>
      <c r="I4104" s="24">
        <f t="shared" si="389"/>
        <v>0.15644562000000004</v>
      </c>
    </row>
    <row r="4105" spans="1:9" x14ac:dyDescent="0.25">
      <c r="A4105">
        <v>205.15</v>
      </c>
      <c r="B4105">
        <v>0.36899999999999999</v>
      </c>
      <c r="C4105">
        <v>-0.04</v>
      </c>
      <c r="D4105">
        <f t="shared" si="384"/>
        <v>-3.2999999999999974E-2</v>
      </c>
      <c r="E4105">
        <f t="shared" si="385"/>
        <v>0.18200000000000005</v>
      </c>
      <c r="F4105" s="24">
        <f t="shared" si="386"/>
        <v>4.8559499999999964E-2</v>
      </c>
      <c r="G4105" s="24">
        <f t="shared" si="387"/>
        <v>0.10781862000000007</v>
      </c>
      <c r="H4105" s="24">
        <f t="shared" si="388"/>
        <v>1.2E-4</v>
      </c>
      <c r="I4105" s="24">
        <f t="shared" si="389"/>
        <v>0.15649812000000005</v>
      </c>
    </row>
    <row r="4106" spans="1:9" x14ac:dyDescent="0.25">
      <c r="A4106">
        <v>205.2</v>
      </c>
      <c r="B4106">
        <v>0.36499999999999999</v>
      </c>
      <c r="C4106">
        <v>-0.11</v>
      </c>
      <c r="D4106">
        <f t="shared" si="384"/>
        <v>-2.899999999999997E-2</v>
      </c>
      <c r="E4106">
        <f t="shared" si="385"/>
        <v>0.18600000000000005</v>
      </c>
      <c r="F4106" s="24">
        <f t="shared" si="386"/>
        <v>4.2673499999999955E-2</v>
      </c>
      <c r="G4106" s="24">
        <f t="shared" si="387"/>
        <v>0.11260998000000007</v>
      </c>
      <c r="H4106" s="24">
        <f t="shared" si="388"/>
        <v>9.0749999999999989E-4</v>
      </c>
      <c r="I4106" s="24">
        <f t="shared" si="389"/>
        <v>0.15619098000000003</v>
      </c>
    </row>
    <row r="4107" spans="1:9" x14ac:dyDescent="0.25">
      <c r="A4107">
        <v>205.25</v>
      </c>
      <c r="B4107">
        <v>0.35799999999999998</v>
      </c>
      <c r="C4107">
        <v>-0.16</v>
      </c>
      <c r="D4107">
        <f t="shared" si="384"/>
        <v>-2.1999999999999964E-2</v>
      </c>
      <c r="E4107">
        <f t="shared" si="385"/>
        <v>0.19300000000000006</v>
      </c>
      <c r="F4107" s="24">
        <f t="shared" si="386"/>
        <v>3.2372999999999943E-2</v>
      </c>
      <c r="G4107" s="24">
        <f t="shared" si="387"/>
        <v>0.12124549500000008</v>
      </c>
      <c r="H4107" s="24">
        <f t="shared" si="388"/>
        <v>1.92E-3</v>
      </c>
      <c r="I4107" s="24">
        <f t="shared" si="389"/>
        <v>0.15553849500000003</v>
      </c>
    </row>
    <row r="4108" spans="1:9" x14ac:dyDescent="0.25">
      <c r="A4108">
        <v>205.3</v>
      </c>
      <c r="B4108">
        <v>0.34799999999999998</v>
      </c>
      <c r="C4108">
        <v>-0.2</v>
      </c>
      <c r="D4108">
        <f t="shared" si="384"/>
        <v>-1.1999999999999955E-2</v>
      </c>
      <c r="E4108">
        <f t="shared" si="385"/>
        <v>0.20300000000000007</v>
      </c>
      <c r="F4108" s="24">
        <f t="shared" si="386"/>
        <v>1.7657999999999934E-2</v>
      </c>
      <c r="G4108" s="24">
        <f t="shared" si="387"/>
        <v>0.1341352950000001</v>
      </c>
      <c r="H4108" s="24">
        <f t="shared" si="388"/>
        <v>3.0000000000000005E-3</v>
      </c>
      <c r="I4108" s="24">
        <f t="shared" si="389"/>
        <v>0.15479329500000003</v>
      </c>
    </row>
    <row r="4109" spans="1:9" x14ac:dyDescent="0.25">
      <c r="A4109">
        <v>205.35</v>
      </c>
      <c r="B4109">
        <v>0.33800000000000002</v>
      </c>
      <c r="C4109">
        <v>-0.22</v>
      </c>
      <c r="D4109">
        <f t="shared" si="384"/>
        <v>-2.0000000000000018E-3</v>
      </c>
      <c r="E4109">
        <f t="shared" si="385"/>
        <v>0.21300000000000002</v>
      </c>
      <c r="F4109" s="24">
        <f t="shared" si="386"/>
        <v>2.9430000000000025E-3</v>
      </c>
      <c r="G4109" s="24">
        <f t="shared" si="387"/>
        <v>0.14767609500000001</v>
      </c>
      <c r="H4109" s="24">
        <f t="shared" si="388"/>
        <v>3.6299999999999995E-3</v>
      </c>
      <c r="I4109" s="24">
        <f t="shared" si="389"/>
        <v>0.154249095</v>
      </c>
    </row>
    <row r="4110" spans="1:9" x14ac:dyDescent="0.25">
      <c r="A4110">
        <v>205.4</v>
      </c>
      <c r="B4110">
        <v>0.32700000000000001</v>
      </c>
      <c r="C4110">
        <v>-0.21</v>
      </c>
      <c r="D4110">
        <f t="shared" si="384"/>
        <v>9.000000000000008E-3</v>
      </c>
      <c r="E4110">
        <f t="shared" si="385"/>
        <v>0.22400000000000003</v>
      </c>
      <c r="F4110" s="24">
        <f t="shared" si="386"/>
        <v>-1.3243500000000012E-2</v>
      </c>
      <c r="G4110" s="24">
        <f t="shared" si="387"/>
        <v>0.16332288000000003</v>
      </c>
      <c r="H4110" s="24">
        <f t="shared" si="388"/>
        <v>3.3074999999999992E-3</v>
      </c>
      <c r="I4110" s="24">
        <f t="shared" si="389"/>
        <v>0.15338688</v>
      </c>
    </row>
    <row r="4111" spans="1:9" x14ac:dyDescent="0.25">
      <c r="A4111">
        <v>205.45</v>
      </c>
      <c r="B4111">
        <v>0.317</v>
      </c>
      <c r="C4111">
        <v>-0.18</v>
      </c>
      <c r="D4111">
        <f t="shared" si="384"/>
        <v>1.9000000000000017E-2</v>
      </c>
      <c r="E4111">
        <f t="shared" si="385"/>
        <v>0.23400000000000004</v>
      </c>
      <c r="F4111" s="24">
        <f t="shared" si="386"/>
        <v>-2.7958500000000025E-2</v>
      </c>
      <c r="G4111" s="24">
        <f t="shared" si="387"/>
        <v>0.17823078000000006</v>
      </c>
      <c r="H4111" s="24">
        <f t="shared" si="388"/>
        <v>2.4299999999999999E-3</v>
      </c>
      <c r="I4111" s="24">
        <f t="shared" si="389"/>
        <v>0.15270228000000002</v>
      </c>
    </row>
    <row r="4112" spans="1:9" x14ac:dyDescent="0.25">
      <c r="A4112">
        <v>205.5</v>
      </c>
      <c r="B4112">
        <v>0.309</v>
      </c>
      <c r="C4112">
        <v>-0.14000000000000001</v>
      </c>
      <c r="D4112">
        <f t="shared" si="384"/>
        <v>2.7000000000000024E-2</v>
      </c>
      <c r="E4112">
        <f t="shared" si="385"/>
        <v>0.24200000000000005</v>
      </c>
      <c r="F4112" s="24">
        <f t="shared" si="386"/>
        <v>-3.9730500000000037E-2</v>
      </c>
      <c r="G4112" s="24">
        <f t="shared" si="387"/>
        <v>0.19062582000000008</v>
      </c>
      <c r="H4112" s="24">
        <f t="shared" si="388"/>
        <v>1.4700000000000002E-3</v>
      </c>
      <c r="I4112" s="24">
        <f t="shared" si="389"/>
        <v>0.15236532000000005</v>
      </c>
    </row>
    <row r="4113" spans="1:9" x14ac:dyDescent="0.25">
      <c r="A4113">
        <v>205.55</v>
      </c>
      <c r="B4113">
        <v>0.30299999999999999</v>
      </c>
      <c r="C4113">
        <v>-0.08</v>
      </c>
      <c r="D4113">
        <f t="shared" si="384"/>
        <v>3.3000000000000029E-2</v>
      </c>
      <c r="E4113">
        <f t="shared" si="385"/>
        <v>0.24800000000000005</v>
      </c>
      <c r="F4113" s="24">
        <f t="shared" si="386"/>
        <v>-4.855950000000004E-2</v>
      </c>
      <c r="G4113" s="24">
        <f t="shared" si="387"/>
        <v>0.20019552000000007</v>
      </c>
      <c r="H4113" s="24">
        <f t="shared" si="388"/>
        <v>4.8000000000000001E-4</v>
      </c>
      <c r="I4113" s="24">
        <f t="shared" si="389"/>
        <v>0.15211602000000005</v>
      </c>
    </row>
    <row r="4114" spans="1:9" x14ac:dyDescent="0.25">
      <c r="A4114">
        <v>205.6</v>
      </c>
      <c r="B4114">
        <v>0.30099999999999999</v>
      </c>
      <c r="C4114">
        <v>-0.01</v>
      </c>
      <c r="D4114">
        <f t="shared" si="384"/>
        <v>3.5000000000000031E-2</v>
      </c>
      <c r="E4114">
        <f t="shared" si="385"/>
        <v>0.25000000000000006</v>
      </c>
      <c r="F4114" s="24">
        <f t="shared" si="386"/>
        <v>-5.1502500000000048E-2</v>
      </c>
      <c r="G4114" s="24">
        <f t="shared" si="387"/>
        <v>0.20343750000000008</v>
      </c>
      <c r="H4114" s="24">
        <f t="shared" si="388"/>
        <v>7.5000000000000002E-6</v>
      </c>
      <c r="I4114" s="24">
        <f t="shared" si="389"/>
        <v>0.15194250000000004</v>
      </c>
    </row>
    <row r="4115" spans="1:9" x14ac:dyDescent="0.25">
      <c r="A4115">
        <v>205.65</v>
      </c>
      <c r="B4115">
        <v>0.30199999999999999</v>
      </c>
      <c r="C4115">
        <v>7.0000000000000007E-2</v>
      </c>
      <c r="D4115">
        <f t="shared" si="384"/>
        <v>3.400000000000003E-2</v>
      </c>
      <c r="E4115">
        <f t="shared" si="385"/>
        <v>0.24900000000000005</v>
      </c>
      <c r="F4115" s="24">
        <f t="shared" si="386"/>
        <v>-5.0031000000000048E-2</v>
      </c>
      <c r="G4115" s="24">
        <f t="shared" si="387"/>
        <v>0.20181325500000008</v>
      </c>
      <c r="H4115" s="24">
        <f t="shared" si="388"/>
        <v>3.6750000000000004E-4</v>
      </c>
      <c r="I4115" s="24">
        <f t="shared" si="389"/>
        <v>0.15214975500000003</v>
      </c>
    </row>
    <row r="4116" spans="1:9" x14ac:dyDescent="0.25">
      <c r="A4116">
        <v>205.7</v>
      </c>
      <c r="B4116">
        <v>0.307</v>
      </c>
      <c r="C4116">
        <v>0.13</v>
      </c>
      <c r="D4116">
        <f t="shared" si="384"/>
        <v>2.9000000000000026E-2</v>
      </c>
      <c r="E4116">
        <f t="shared" si="385"/>
        <v>0.24400000000000005</v>
      </c>
      <c r="F4116" s="24">
        <f t="shared" si="386"/>
        <v>-4.2673500000000045E-2</v>
      </c>
      <c r="G4116" s="24">
        <f t="shared" si="387"/>
        <v>0.19378968000000008</v>
      </c>
      <c r="H4116" s="24">
        <f t="shared" si="388"/>
        <v>1.2675000000000002E-3</v>
      </c>
      <c r="I4116" s="24">
        <f t="shared" si="389"/>
        <v>0.15238368000000005</v>
      </c>
    </row>
    <row r="4117" spans="1:9" x14ac:dyDescent="0.25">
      <c r="A4117">
        <v>205.75</v>
      </c>
      <c r="B4117">
        <v>0.315</v>
      </c>
      <c r="C4117">
        <v>0.18</v>
      </c>
      <c r="D4117">
        <f t="shared" si="384"/>
        <v>2.1000000000000019E-2</v>
      </c>
      <c r="E4117">
        <f t="shared" si="385"/>
        <v>0.23600000000000004</v>
      </c>
      <c r="F4117" s="24">
        <f t="shared" si="386"/>
        <v>-3.0901500000000026E-2</v>
      </c>
      <c r="G4117" s="24">
        <f t="shared" si="387"/>
        <v>0.18129048000000006</v>
      </c>
      <c r="H4117" s="24">
        <f t="shared" si="388"/>
        <v>2.4299999999999999E-3</v>
      </c>
      <c r="I4117" s="24">
        <f t="shared" si="389"/>
        <v>0.15281898000000002</v>
      </c>
    </row>
    <row r="4118" spans="1:9" x14ac:dyDescent="0.25">
      <c r="A4118">
        <v>205.8</v>
      </c>
      <c r="B4118">
        <v>0.32500000000000001</v>
      </c>
      <c r="C4118">
        <v>0.21</v>
      </c>
      <c r="D4118">
        <f t="shared" si="384"/>
        <v>1.100000000000001E-2</v>
      </c>
      <c r="E4118">
        <f t="shared" si="385"/>
        <v>0.22600000000000003</v>
      </c>
      <c r="F4118" s="24">
        <f t="shared" si="386"/>
        <v>-1.6186500000000017E-2</v>
      </c>
      <c r="G4118" s="24">
        <f t="shared" si="387"/>
        <v>0.16625238000000006</v>
      </c>
      <c r="H4118" s="24">
        <f t="shared" si="388"/>
        <v>3.3074999999999992E-3</v>
      </c>
      <c r="I4118" s="24">
        <f t="shared" si="389"/>
        <v>0.15337338000000003</v>
      </c>
    </row>
    <row r="4119" spans="1:9" x14ac:dyDescent="0.25">
      <c r="A4119">
        <v>205.85</v>
      </c>
      <c r="B4119">
        <v>0.33600000000000002</v>
      </c>
      <c r="C4119">
        <v>0.22</v>
      </c>
      <c r="D4119">
        <f t="shared" si="384"/>
        <v>0</v>
      </c>
      <c r="E4119">
        <f t="shared" si="385"/>
        <v>0.21500000000000002</v>
      </c>
      <c r="F4119" s="24">
        <f t="shared" si="386"/>
        <v>0</v>
      </c>
      <c r="G4119" s="24">
        <f t="shared" si="387"/>
        <v>0.15046237500000004</v>
      </c>
      <c r="H4119" s="24">
        <f t="shared" si="388"/>
        <v>3.6299999999999995E-3</v>
      </c>
      <c r="I4119" s="24">
        <f t="shared" si="389"/>
        <v>0.15409237500000003</v>
      </c>
    </row>
    <row r="4120" spans="1:9" x14ac:dyDescent="0.25">
      <c r="A4120">
        <v>205.9</v>
      </c>
      <c r="B4120">
        <v>0.34699999999999998</v>
      </c>
      <c r="C4120">
        <v>0.2</v>
      </c>
      <c r="D4120">
        <f t="shared" si="384"/>
        <v>-1.0999999999999954E-2</v>
      </c>
      <c r="E4120">
        <f t="shared" si="385"/>
        <v>0.20400000000000007</v>
      </c>
      <c r="F4120" s="24">
        <f t="shared" si="386"/>
        <v>1.6186499999999934E-2</v>
      </c>
      <c r="G4120" s="24">
        <f t="shared" si="387"/>
        <v>0.13546008000000009</v>
      </c>
      <c r="H4120" s="24">
        <f t="shared" si="388"/>
        <v>3.0000000000000005E-3</v>
      </c>
      <c r="I4120" s="24">
        <f t="shared" si="389"/>
        <v>0.15464658000000003</v>
      </c>
    </row>
    <row r="4121" spans="1:9" x14ac:dyDescent="0.25">
      <c r="A4121">
        <v>205.95</v>
      </c>
      <c r="B4121">
        <v>0.35699999999999998</v>
      </c>
      <c r="C4121">
        <v>0.16</v>
      </c>
      <c r="D4121">
        <f t="shared" si="384"/>
        <v>-2.0999999999999963E-2</v>
      </c>
      <c r="E4121">
        <f t="shared" si="385"/>
        <v>0.19400000000000006</v>
      </c>
      <c r="F4121" s="24">
        <f t="shared" si="386"/>
        <v>3.0901499999999946E-2</v>
      </c>
      <c r="G4121" s="24">
        <f t="shared" si="387"/>
        <v>0.12250518000000007</v>
      </c>
      <c r="H4121" s="24">
        <f t="shared" si="388"/>
        <v>1.92E-3</v>
      </c>
      <c r="I4121" s="24">
        <f t="shared" si="389"/>
        <v>0.15532668000000002</v>
      </c>
    </row>
    <row r="4122" spans="1:9" x14ac:dyDescent="0.25">
      <c r="A4122">
        <v>206</v>
      </c>
      <c r="B4122">
        <v>0.36399999999999999</v>
      </c>
      <c r="C4122">
        <v>0.11</v>
      </c>
      <c r="D4122">
        <f t="shared" si="384"/>
        <v>-2.7999999999999969E-2</v>
      </c>
      <c r="E4122">
        <f t="shared" si="385"/>
        <v>0.18700000000000006</v>
      </c>
      <c r="F4122" s="24">
        <f t="shared" si="386"/>
        <v>4.1201999999999954E-2</v>
      </c>
      <c r="G4122" s="24">
        <f t="shared" si="387"/>
        <v>0.11382409500000007</v>
      </c>
      <c r="H4122" s="24">
        <f t="shared" si="388"/>
        <v>9.0749999999999989E-4</v>
      </c>
      <c r="I4122" s="24">
        <f t="shared" si="389"/>
        <v>0.15593359500000004</v>
      </c>
    </row>
    <row r="4123" spans="1:9" x14ac:dyDescent="0.25">
      <c r="A4123">
        <v>206.05</v>
      </c>
      <c r="B4123">
        <v>0.36799999999999999</v>
      </c>
      <c r="C4123">
        <v>0.05</v>
      </c>
      <c r="D4123">
        <f t="shared" si="384"/>
        <v>-3.1999999999999973E-2</v>
      </c>
      <c r="E4123">
        <f t="shared" si="385"/>
        <v>0.18300000000000005</v>
      </c>
      <c r="F4123" s="24">
        <f t="shared" si="386"/>
        <v>4.7087999999999963E-2</v>
      </c>
      <c r="G4123" s="24">
        <f t="shared" si="387"/>
        <v>0.10900669500000006</v>
      </c>
      <c r="H4123" s="24">
        <f t="shared" si="388"/>
        <v>1.8750000000000003E-4</v>
      </c>
      <c r="I4123" s="24">
        <f t="shared" si="389"/>
        <v>0.15628219500000001</v>
      </c>
    </row>
    <row r="4124" spans="1:9" x14ac:dyDescent="0.25">
      <c r="A4124">
        <v>206.1</v>
      </c>
      <c r="B4124">
        <v>0.36799999999999999</v>
      </c>
      <c r="C4124">
        <v>-0.02</v>
      </c>
      <c r="D4124">
        <f t="shared" si="384"/>
        <v>-3.1999999999999973E-2</v>
      </c>
      <c r="E4124">
        <f t="shared" si="385"/>
        <v>0.18300000000000005</v>
      </c>
      <c r="F4124" s="24">
        <f t="shared" si="386"/>
        <v>4.7087999999999963E-2</v>
      </c>
      <c r="G4124" s="24">
        <f t="shared" si="387"/>
        <v>0.10900669500000006</v>
      </c>
      <c r="H4124" s="24">
        <f t="shared" si="388"/>
        <v>3.0000000000000001E-5</v>
      </c>
      <c r="I4124" s="24">
        <f t="shared" si="389"/>
        <v>0.15612469500000001</v>
      </c>
    </row>
    <row r="4125" spans="1:9" x14ac:dyDescent="0.25">
      <c r="A4125">
        <v>206.15</v>
      </c>
      <c r="B4125">
        <v>0.36599999999999999</v>
      </c>
      <c r="C4125">
        <v>-0.09</v>
      </c>
      <c r="D4125">
        <f t="shared" si="384"/>
        <v>-2.9999999999999971E-2</v>
      </c>
      <c r="E4125">
        <f t="shared" si="385"/>
        <v>0.18500000000000005</v>
      </c>
      <c r="F4125" s="24">
        <f t="shared" si="386"/>
        <v>4.4144999999999955E-2</v>
      </c>
      <c r="G4125" s="24">
        <f t="shared" si="387"/>
        <v>0.11140237500000005</v>
      </c>
      <c r="H4125" s="24">
        <f t="shared" si="388"/>
        <v>6.0749999999999997E-4</v>
      </c>
      <c r="I4125" s="24">
        <f t="shared" si="389"/>
        <v>0.15615487500000003</v>
      </c>
    </row>
    <row r="4126" spans="1:9" x14ac:dyDescent="0.25">
      <c r="A4126">
        <v>206.2</v>
      </c>
      <c r="B4126">
        <v>0.35899999999999999</v>
      </c>
      <c r="C4126">
        <v>-0.15</v>
      </c>
      <c r="D4126">
        <f t="shared" si="384"/>
        <v>-2.2999999999999965E-2</v>
      </c>
      <c r="E4126">
        <f t="shared" si="385"/>
        <v>0.19200000000000006</v>
      </c>
      <c r="F4126" s="24">
        <f t="shared" si="386"/>
        <v>3.3844499999999951E-2</v>
      </c>
      <c r="G4126" s="24">
        <f t="shared" si="387"/>
        <v>0.11999232000000007</v>
      </c>
      <c r="H4126" s="24">
        <f t="shared" si="388"/>
        <v>1.6875E-3</v>
      </c>
      <c r="I4126" s="24">
        <f t="shared" si="389"/>
        <v>0.15552432000000002</v>
      </c>
    </row>
    <row r="4127" spans="1:9" x14ac:dyDescent="0.25">
      <c r="A4127">
        <v>206.25</v>
      </c>
      <c r="B4127">
        <v>0.35099999999999998</v>
      </c>
      <c r="C4127">
        <v>-0.19</v>
      </c>
      <c r="D4127">
        <f t="shared" si="384"/>
        <v>-1.4999999999999958E-2</v>
      </c>
      <c r="E4127">
        <f t="shared" si="385"/>
        <v>0.20000000000000007</v>
      </c>
      <c r="F4127" s="24">
        <f t="shared" si="386"/>
        <v>2.2072499999999939E-2</v>
      </c>
      <c r="G4127" s="24">
        <f t="shared" si="387"/>
        <v>0.13020000000000009</v>
      </c>
      <c r="H4127" s="24">
        <f t="shared" si="388"/>
        <v>2.7074999999999998E-3</v>
      </c>
      <c r="I4127" s="24">
        <f t="shared" si="389"/>
        <v>0.15498000000000003</v>
      </c>
    </row>
    <row r="4128" spans="1:9" x14ac:dyDescent="0.25">
      <c r="A4128">
        <v>206.3</v>
      </c>
      <c r="B4128">
        <v>0.34</v>
      </c>
      <c r="C4128">
        <v>-0.22</v>
      </c>
      <c r="D4128">
        <f t="shared" si="384"/>
        <v>-4.0000000000000036E-3</v>
      </c>
      <c r="E4128">
        <f t="shared" si="385"/>
        <v>0.21100000000000002</v>
      </c>
      <c r="F4128" s="24">
        <f t="shared" si="386"/>
        <v>5.8860000000000049E-3</v>
      </c>
      <c r="G4128" s="24">
        <f t="shared" si="387"/>
        <v>0.14491585500000004</v>
      </c>
      <c r="H4128" s="24">
        <f t="shared" si="388"/>
        <v>3.6299999999999995E-3</v>
      </c>
      <c r="I4128" s="24">
        <f t="shared" si="389"/>
        <v>0.15443185500000003</v>
      </c>
    </row>
    <row r="4129" spans="1:9" x14ac:dyDescent="0.25">
      <c r="A4129">
        <v>206.35</v>
      </c>
      <c r="B4129">
        <v>0.32900000000000001</v>
      </c>
      <c r="C4129">
        <v>-0.22</v>
      </c>
      <c r="D4129">
        <f t="shared" si="384"/>
        <v>7.0000000000000062E-3</v>
      </c>
      <c r="E4129">
        <f t="shared" si="385"/>
        <v>0.22200000000000003</v>
      </c>
      <c r="F4129" s="24">
        <f t="shared" si="386"/>
        <v>-1.0300500000000008E-2</v>
      </c>
      <c r="G4129" s="24">
        <f t="shared" si="387"/>
        <v>0.16041942000000003</v>
      </c>
      <c r="H4129" s="24">
        <f t="shared" si="388"/>
        <v>3.6299999999999995E-3</v>
      </c>
      <c r="I4129" s="24">
        <f t="shared" si="389"/>
        <v>0.15374892000000001</v>
      </c>
    </row>
    <row r="4130" spans="1:9" x14ac:dyDescent="0.25">
      <c r="A4130">
        <v>206.4</v>
      </c>
      <c r="B4130">
        <v>0.318</v>
      </c>
      <c r="C4130">
        <v>-0.19</v>
      </c>
      <c r="D4130">
        <f t="shared" si="384"/>
        <v>1.8000000000000016E-2</v>
      </c>
      <c r="E4130">
        <f t="shared" si="385"/>
        <v>0.23300000000000004</v>
      </c>
      <c r="F4130" s="24">
        <f t="shared" si="386"/>
        <v>-2.6487000000000024E-2</v>
      </c>
      <c r="G4130" s="24">
        <f t="shared" si="387"/>
        <v>0.17671069500000006</v>
      </c>
      <c r="H4130" s="24">
        <f t="shared" si="388"/>
        <v>2.7074999999999998E-3</v>
      </c>
      <c r="I4130" s="24">
        <f t="shared" si="389"/>
        <v>0.15293119500000005</v>
      </c>
    </row>
    <row r="4131" spans="1:9" x14ac:dyDescent="0.25">
      <c r="A4131">
        <v>206.45</v>
      </c>
      <c r="B4131">
        <v>0.31</v>
      </c>
      <c r="C4131">
        <v>-0.14000000000000001</v>
      </c>
      <c r="D4131">
        <f t="shared" si="384"/>
        <v>2.6000000000000023E-2</v>
      </c>
      <c r="E4131">
        <f t="shared" si="385"/>
        <v>0.24100000000000005</v>
      </c>
      <c r="F4131" s="24">
        <f t="shared" si="386"/>
        <v>-3.8259000000000036E-2</v>
      </c>
      <c r="G4131" s="24">
        <f t="shared" si="387"/>
        <v>0.18905365500000007</v>
      </c>
      <c r="H4131" s="24">
        <f t="shared" si="388"/>
        <v>1.4700000000000002E-3</v>
      </c>
      <c r="I4131" s="24">
        <f t="shared" si="389"/>
        <v>0.15226465500000003</v>
      </c>
    </row>
    <row r="4132" spans="1:9" x14ac:dyDescent="0.25">
      <c r="A4132">
        <v>206.5</v>
      </c>
      <c r="B4132">
        <v>0.30399999999999999</v>
      </c>
      <c r="C4132">
        <v>-0.09</v>
      </c>
      <c r="D4132">
        <f t="shared" si="384"/>
        <v>3.2000000000000028E-2</v>
      </c>
      <c r="E4132">
        <f t="shared" si="385"/>
        <v>0.24700000000000005</v>
      </c>
      <c r="F4132" s="24">
        <f t="shared" si="386"/>
        <v>-4.708800000000004E-2</v>
      </c>
      <c r="G4132" s="24">
        <f t="shared" si="387"/>
        <v>0.19858429500000008</v>
      </c>
      <c r="H4132" s="24">
        <f t="shared" si="388"/>
        <v>6.0749999999999997E-4</v>
      </c>
      <c r="I4132" s="24">
        <f t="shared" si="389"/>
        <v>0.15210379500000004</v>
      </c>
    </row>
    <row r="4133" spans="1:9" x14ac:dyDescent="0.25">
      <c r="A4133">
        <v>206.55</v>
      </c>
      <c r="B4133">
        <v>0.30099999999999999</v>
      </c>
      <c r="C4133">
        <v>-0.02</v>
      </c>
      <c r="D4133">
        <f t="shared" si="384"/>
        <v>3.5000000000000031E-2</v>
      </c>
      <c r="E4133">
        <f t="shared" si="385"/>
        <v>0.25000000000000006</v>
      </c>
      <c r="F4133" s="24">
        <f t="shared" si="386"/>
        <v>-5.1502500000000048E-2</v>
      </c>
      <c r="G4133" s="24">
        <f t="shared" si="387"/>
        <v>0.20343750000000008</v>
      </c>
      <c r="H4133" s="24">
        <f t="shared" si="388"/>
        <v>3.0000000000000001E-5</v>
      </c>
      <c r="I4133" s="24">
        <f t="shared" si="389"/>
        <v>0.15196500000000004</v>
      </c>
    </row>
    <row r="4134" spans="1:9" x14ac:dyDescent="0.25">
      <c r="A4134">
        <v>206.6</v>
      </c>
      <c r="B4134">
        <v>0.30199999999999999</v>
      </c>
      <c r="C4134">
        <v>0.05</v>
      </c>
      <c r="D4134">
        <f t="shared" si="384"/>
        <v>3.400000000000003E-2</v>
      </c>
      <c r="E4134">
        <f t="shared" si="385"/>
        <v>0.24900000000000005</v>
      </c>
      <c r="F4134" s="24">
        <f t="shared" si="386"/>
        <v>-5.0031000000000048E-2</v>
      </c>
      <c r="G4134" s="24">
        <f t="shared" si="387"/>
        <v>0.20181325500000008</v>
      </c>
      <c r="H4134" s="24">
        <f t="shared" si="388"/>
        <v>1.8750000000000003E-4</v>
      </c>
      <c r="I4134" s="24">
        <f t="shared" si="389"/>
        <v>0.15196975500000004</v>
      </c>
    </row>
    <row r="4135" spans="1:9" x14ac:dyDescent="0.25">
      <c r="A4135">
        <v>206.65</v>
      </c>
      <c r="B4135">
        <v>0.30599999999999999</v>
      </c>
      <c r="C4135">
        <v>0.12</v>
      </c>
      <c r="D4135">
        <f t="shared" si="384"/>
        <v>3.0000000000000027E-2</v>
      </c>
      <c r="E4135">
        <f t="shared" si="385"/>
        <v>0.24500000000000005</v>
      </c>
      <c r="F4135" s="24">
        <f t="shared" si="386"/>
        <v>-4.4145000000000038E-2</v>
      </c>
      <c r="G4135" s="24">
        <f t="shared" si="387"/>
        <v>0.19538137500000008</v>
      </c>
      <c r="H4135" s="24">
        <f t="shared" si="388"/>
        <v>1.08E-3</v>
      </c>
      <c r="I4135" s="24">
        <f t="shared" si="389"/>
        <v>0.15231637500000003</v>
      </c>
    </row>
    <row r="4136" spans="1:9" x14ac:dyDescent="0.25">
      <c r="A4136">
        <v>206.7</v>
      </c>
      <c r="B4136">
        <v>0.314</v>
      </c>
      <c r="C4136">
        <v>0.17</v>
      </c>
      <c r="D4136">
        <f t="shared" si="384"/>
        <v>2.200000000000002E-2</v>
      </c>
      <c r="E4136">
        <f t="shared" si="385"/>
        <v>0.23700000000000004</v>
      </c>
      <c r="F4136" s="24">
        <f t="shared" si="386"/>
        <v>-3.2373000000000034E-2</v>
      </c>
      <c r="G4136" s="24">
        <f t="shared" si="387"/>
        <v>0.18283009500000005</v>
      </c>
      <c r="H4136" s="24">
        <f t="shared" si="388"/>
        <v>2.1675000000000002E-3</v>
      </c>
      <c r="I4136" s="24">
        <f t="shared" si="389"/>
        <v>0.152624595</v>
      </c>
    </row>
    <row r="4137" spans="1:9" x14ac:dyDescent="0.25">
      <c r="A4137">
        <v>206.75</v>
      </c>
      <c r="B4137">
        <v>0.32300000000000001</v>
      </c>
      <c r="C4137">
        <v>0.2</v>
      </c>
      <c r="D4137">
        <f t="shared" si="384"/>
        <v>1.3000000000000012E-2</v>
      </c>
      <c r="E4137">
        <f t="shared" si="385"/>
        <v>0.22800000000000004</v>
      </c>
      <c r="F4137" s="24">
        <f t="shared" si="386"/>
        <v>-1.9129500000000018E-2</v>
      </c>
      <c r="G4137" s="24">
        <f t="shared" si="387"/>
        <v>0.16920792000000004</v>
      </c>
      <c r="H4137" s="24">
        <f t="shared" si="388"/>
        <v>3.0000000000000005E-3</v>
      </c>
      <c r="I4137" s="24">
        <f t="shared" si="389"/>
        <v>0.15307842000000002</v>
      </c>
    </row>
    <row r="4138" spans="1:9" x14ac:dyDescent="0.25">
      <c r="A4138">
        <v>206.8</v>
      </c>
      <c r="B4138">
        <v>0.33400000000000002</v>
      </c>
      <c r="C4138">
        <v>0.22</v>
      </c>
      <c r="D4138">
        <f t="shared" si="384"/>
        <v>2.0000000000000018E-3</v>
      </c>
      <c r="E4138">
        <f t="shared" si="385"/>
        <v>0.21700000000000003</v>
      </c>
      <c r="F4138" s="24">
        <f t="shared" si="386"/>
        <v>-2.9430000000000025E-3</v>
      </c>
      <c r="G4138" s="24">
        <f t="shared" si="387"/>
        <v>0.15327469500000004</v>
      </c>
      <c r="H4138" s="24">
        <f t="shared" si="388"/>
        <v>3.6299999999999995E-3</v>
      </c>
      <c r="I4138" s="24">
        <f t="shared" si="389"/>
        <v>0.15396169500000004</v>
      </c>
    </row>
    <row r="4139" spans="1:9" x14ac:dyDescent="0.25">
      <c r="A4139">
        <v>206.85</v>
      </c>
      <c r="B4139">
        <v>0.34499999999999997</v>
      </c>
      <c r="C4139">
        <v>0.21</v>
      </c>
      <c r="D4139">
        <f t="shared" si="384"/>
        <v>-8.9999999999999525E-3</v>
      </c>
      <c r="E4139">
        <f t="shared" si="385"/>
        <v>0.20600000000000007</v>
      </c>
      <c r="F4139" s="24">
        <f t="shared" si="386"/>
        <v>1.3243499999999931E-2</v>
      </c>
      <c r="G4139" s="24">
        <f t="shared" si="387"/>
        <v>0.1381291800000001</v>
      </c>
      <c r="H4139" s="24">
        <f t="shared" si="388"/>
        <v>3.3074999999999992E-3</v>
      </c>
      <c r="I4139" s="24">
        <f t="shared" si="389"/>
        <v>0.15468018000000003</v>
      </c>
    </row>
    <row r="4140" spans="1:9" x14ac:dyDescent="0.25">
      <c r="A4140">
        <v>206.9</v>
      </c>
      <c r="B4140">
        <v>0.35499999999999998</v>
      </c>
      <c r="C4140">
        <v>0.18</v>
      </c>
      <c r="D4140">
        <f t="shared" si="384"/>
        <v>-1.8999999999999961E-2</v>
      </c>
      <c r="E4140">
        <f t="shared" si="385"/>
        <v>0.19600000000000006</v>
      </c>
      <c r="F4140" s="24">
        <f t="shared" si="386"/>
        <v>2.7958499999999942E-2</v>
      </c>
      <c r="G4140" s="24">
        <f t="shared" si="387"/>
        <v>0.12504408000000009</v>
      </c>
      <c r="H4140" s="24">
        <f t="shared" si="388"/>
        <v>2.4299999999999999E-3</v>
      </c>
      <c r="I4140" s="24">
        <f t="shared" si="389"/>
        <v>0.15543258000000001</v>
      </c>
    </row>
    <row r="4141" spans="1:9" x14ac:dyDescent="0.25">
      <c r="A4141">
        <v>206.95</v>
      </c>
      <c r="B4141">
        <v>0.36199999999999999</v>
      </c>
      <c r="C4141">
        <v>0.13</v>
      </c>
      <c r="D4141">
        <f t="shared" si="384"/>
        <v>-2.5999999999999968E-2</v>
      </c>
      <c r="E4141">
        <f t="shared" si="385"/>
        <v>0.18900000000000006</v>
      </c>
      <c r="F4141" s="24">
        <f t="shared" si="386"/>
        <v>3.8258999999999953E-2</v>
      </c>
      <c r="G4141" s="24">
        <f t="shared" si="387"/>
        <v>0.11627185500000008</v>
      </c>
      <c r="H4141" s="24">
        <f t="shared" si="388"/>
        <v>1.2675000000000002E-3</v>
      </c>
      <c r="I4141" s="24">
        <f t="shared" si="389"/>
        <v>0.15579835500000003</v>
      </c>
    </row>
    <row r="4142" spans="1:9" x14ac:dyDescent="0.25">
      <c r="A4142">
        <v>207</v>
      </c>
      <c r="B4142">
        <v>0.36699999999999999</v>
      </c>
      <c r="C4142">
        <v>0.06</v>
      </c>
      <c r="D4142">
        <f t="shared" si="384"/>
        <v>-3.0999999999999972E-2</v>
      </c>
      <c r="E4142">
        <f t="shared" si="385"/>
        <v>0.18400000000000005</v>
      </c>
      <c r="F4142" s="24">
        <f t="shared" si="386"/>
        <v>4.5616499999999956E-2</v>
      </c>
      <c r="G4142" s="24">
        <f t="shared" si="387"/>
        <v>0.11020128000000005</v>
      </c>
      <c r="H4142" s="24">
        <f t="shared" si="388"/>
        <v>2.7E-4</v>
      </c>
      <c r="I4142" s="24">
        <f t="shared" si="389"/>
        <v>0.15608778000000001</v>
      </c>
    </row>
    <row r="4143" spans="1:9" x14ac:dyDescent="0.25">
      <c r="A4143">
        <v>207.05</v>
      </c>
      <c r="B4143">
        <v>0.36899999999999999</v>
      </c>
      <c r="C4143">
        <v>-0.01</v>
      </c>
      <c r="D4143">
        <f t="shared" si="384"/>
        <v>-3.2999999999999974E-2</v>
      </c>
      <c r="E4143">
        <f t="shared" si="385"/>
        <v>0.18200000000000005</v>
      </c>
      <c r="F4143" s="24">
        <f t="shared" si="386"/>
        <v>4.8559499999999964E-2</v>
      </c>
      <c r="G4143" s="24">
        <f t="shared" si="387"/>
        <v>0.10781862000000007</v>
      </c>
      <c r="H4143" s="24">
        <f t="shared" si="388"/>
        <v>7.5000000000000002E-6</v>
      </c>
      <c r="I4143" s="24">
        <f t="shared" si="389"/>
        <v>0.15638562000000003</v>
      </c>
    </row>
    <row r="4144" spans="1:9" x14ac:dyDescent="0.25">
      <c r="A4144">
        <v>207.1</v>
      </c>
      <c r="B4144">
        <v>0.36699999999999999</v>
      </c>
      <c r="C4144">
        <v>-0.08</v>
      </c>
      <c r="D4144">
        <f t="shared" si="384"/>
        <v>-3.0999999999999972E-2</v>
      </c>
      <c r="E4144">
        <f t="shared" si="385"/>
        <v>0.18400000000000005</v>
      </c>
      <c r="F4144" s="24">
        <f t="shared" si="386"/>
        <v>4.5616499999999956E-2</v>
      </c>
      <c r="G4144" s="24">
        <f t="shared" si="387"/>
        <v>0.11020128000000005</v>
      </c>
      <c r="H4144" s="24">
        <f t="shared" si="388"/>
        <v>4.8000000000000001E-4</v>
      </c>
      <c r="I4144" s="24">
        <f t="shared" si="389"/>
        <v>0.15629778000000003</v>
      </c>
    </row>
    <row r="4145" spans="1:9" x14ac:dyDescent="0.25">
      <c r="A4145">
        <v>207.15</v>
      </c>
      <c r="B4145">
        <v>0.36099999999999999</v>
      </c>
      <c r="C4145">
        <v>-0.14000000000000001</v>
      </c>
      <c r="D4145">
        <f t="shared" si="384"/>
        <v>-2.4999999999999967E-2</v>
      </c>
      <c r="E4145">
        <f t="shared" si="385"/>
        <v>0.19000000000000006</v>
      </c>
      <c r="F4145" s="24">
        <f t="shared" si="386"/>
        <v>3.6787499999999952E-2</v>
      </c>
      <c r="G4145" s="24">
        <f t="shared" si="387"/>
        <v>0.11750550000000007</v>
      </c>
      <c r="H4145" s="24">
        <f t="shared" si="388"/>
        <v>1.4700000000000002E-3</v>
      </c>
      <c r="I4145" s="24">
        <f t="shared" si="389"/>
        <v>0.15576300000000001</v>
      </c>
    </row>
    <row r="4146" spans="1:9" x14ac:dyDescent="0.25">
      <c r="A4146">
        <v>207.2</v>
      </c>
      <c r="B4146">
        <v>0.35199999999999998</v>
      </c>
      <c r="C4146">
        <v>-0.19</v>
      </c>
      <c r="D4146">
        <f t="shared" si="384"/>
        <v>-1.5999999999999959E-2</v>
      </c>
      <c r="E4146">
        <f t="shared" si="385"/>
        <v>0.19900000000000007</v>
      </c>
      <c r="F4146" s="24">
        <f t="shared" si="386"/>
        <v>2.354399999999994E-2</v>
      </c>
      <c r="G4146" s="24">
        <f t="shared" si="387"/>
        <v>0.12890125500000008</v>
      </c>
      <c r="H4146" s="24">
        <f t="shared" si="388"/>
        <v>2.7074999999999998E-3</v>
      </c>
      <c r="I4146" s="24">
        <f t="shared" si="389"/>
        <v>0.155152755</v>
      </c>
    </row>
    <row r="4147" spans="1:9" x14ac:dyDescent="0.25">
      <c r="A4147">
        <v>207.25</v>
      </c>
      <c r="B4147">
        <v>0.34200000000000003</v>
      </c>
      <c r="C4147">
        <v>-0.21</v>
      </c>
      <c r="D4147">
        <f t="shared" si="384"/>
        <v>-6.0000000000000053E-3</v>
      </c>
      <c r="E4147">
        <f t="shared" si="385"/>
        <v>0.20900000000000002</v>
      </c>
      <c r="F4147" s="24">
        <f t="shared" si="386"/>
        <v>8.829000000000007E-3</v>
      </c>
      <c r="G4147" s="24">
        <f t="shared" si="387"/>
        <v>0.14218165500000002</v>
      </c>
      <c r="H4147" s="24">
        <f t="shared" si="388"/>
        <v>3.3074999999999992E-3</v>
      </c>
      <c r="I4147" s="24">
        <f t="shared" si="389"/>
        <v>0.15431815500000001</v>
      </c>
    </row>
    <row r="4148" spans="1:9" x14ac:dyDescent="0.25">
      <c r="A4148">
        <v>207.3</v>
      </c>
      <c r="B4148">
        <v>0.33100000000000002</v>
      </c>
      <c r="C4148">
        <v>-0.21</v>
      </c>
      <c r="D4148">
        <f t="shared" si="384"/>
        <v>5.0000000000000044E-3</v>
      </c>
      <c r="E4148">
        <f t="shared" si="385"/>
        <v>0.22000000000000003</v>
      </c>
      <c r="F4148" s="24">
        <f t="shared" si="386"/>
        <v>-7.3575000000000073E-3</v>
      </c>
      <c r="G4148" s="24">
        <f t="shared" si="387"/>
        <v>0.15754200000000004</v>
      </c>
      <c r="H4148" s="24">
        <f t="shared" si="388"/>
        <v>3.3074999999999992E-3</v>
      </c>
      <c r="I4148" s="24">
        <f t="shared" si="389"/>
        <v>0.15349200000000002</v>
      </c>
    </row>
    <row r="4149" spans="1:9" x14ac:dyDescent="0.25">
      <c r="A4149">
        <v>207.35</v>
      </c>
      <c r="B4149">
        <v>0.32100000000000001</v>
      </c>
      <c r="C4149">
        <v>-0.19</v>
      </c>
      <c r="D4149">
        <f t="shared" si="384"/>
        <v>1.5000000000000013E-2</v>
      </c>
      <c r="E4149">
        <f t="shared" si="385"/>
        <v>0.23000000000000004</v>
      </c>
      <c r="F4149" s="24">
        <f t="shared" si="386"/>
        <v>-2.2072500000000019E-2</v>
      </c>
      <c r="G4149" s="24">
        <f t="shared" si="387"/>
        <v>0.17218950000000005</v>
      </c>
      <c r="H4149" s="24">
        <f t="shared" si="388"/>
        <v>2.7074999999999998E-3</v>
      </c>
      <c r="I4149" s="24">
        <f t="shared" si="389"/>
        <v>0.15282450000000003</v>
      </c>
    </row>
    <row r="4150" spans="1:9" x14ac:dyDescent="0.25">
      <c r="A4150">
        <v>207.4</v>
      </c>
      <c r="B4150">
        <v>0.312</v>
      </c>
      <c r="C4150">
        <v>-0.15</v>
      </c>
      <c r="D4150">
        <f t="shared" si="384"/>
        <v>2.4000000000000021E-2</v>
      </c>
      <c r="E4150">
        <f t="shared" si="385"/>
        <v>0.23900000000000005</v>
      </c>
      <c r="F4150" s="24">
        <f t="shared" si="386"/>
        <v>-3.5316000000000028E-2</v>
      </c>
      <c r="G4150" s="24">
        <f t="shared" si="387"/>
        <v>0.18592885500000006</v>
      </c>
      <c r="H4150" s="24">
        <f t="shared" si="388"/>
        <v>1.6875E-3</v>
      </c>
      <c r="I4150" s="24">
        <f t="shared" si="389"/>
        <v>0.15230035500000005</v>
      </c>
    </row>
    <row r="4151" spans="1:9" x14ac:dyDescent="0.25">
      <c r="A4151">
        <v>207.45</v>
      </c>
      <c r="B4151">
        <v>0.30499999999999999</v>
      </c>
      <c r="C4151">
        <v>-0.1</v>
      </c>
      <c r="D4151">
        <f t="shared" si="384"/>
        <v>3.1000000000000028E-2</v>
      </c>
      <c r="E4151">
        <f t="shared" si="385"/>
        <v>0.24600000000000005</v>
      </c>
      <c r="F4151" s="24">
        <f t="shared" si="386"/>
        <v>-4.5616500000000039E-2</v>
      </c>
      <c r="G4151" s="24">
        <f t="shared" si="387"/>
        <v>0.1969795800000001</v>
      </c>
      <c r="H4151" s="24">
        <f t="shared" si="388"/>
        <v>7.5000000000000012E-4</v>
      </c>
      <c r="I4151" s="24">
        <f t="shared" si="389"/>
        <v>0.15211308000000007</v>
      </c>
    </row>
    <row r="4152" spans="1:9" x14ac:dyDescent="0.25">
      <c r="A4152">
        <v>207.5</v>
      </c>
      <c r="B4152">
        <v>0.30199999999999999</v>
      </c>
      <c r="C4152">
        <v>-0.04</v>
      </c>
      <c r="D4152">
        <f t="shared" si="384"/>
        <v>3.400000000000003E-2</v>
      </c>
      <c r="E4152">
        <f t="shared" si="385"/>
        <v>0.24900000000000005</v>
      </c>
      <c r="F4152" s="24">
        <f t="shared" si="386"/>
        <v>-5.0031000000000048E-2</v>
      </c>
      <c r="G4152" s="24">
        <f t="shared" si="387"/>
        <v>0.20181325500000008</v>
      </c>
      <c r="H4152" s="24">
        <f t="shared" si="388"/>
        <v>1.2E-4</v>
      </c>
      <c r="I4152" s="24">
        <f t="shared" si="389"/>
        <v>0.15190225500000004</v>
      </c>
    </row>
    <row r="4153" spans="1:9" x14ac:dyDescent="0.25">
      <c r="A4153">
        <v>207.55</v>
      </c>
      <c r="B4153">
        <v>0.30199999999999999</v>
      </c>
      <c r="C4153">
        <v>0.03</v>
      </c>
      <c r="D4153">
        <f t="shared" si="384"/>
        <v>3.400000000000003E-2</v>
      </c>
      <c r="E4153">
        <f t="shared" si="385"/>
        <v>0.24900000000000005</v>
      </c>
      <c r="F4153" s="24">
        <f t="shared" si="386"/>
        <v>-5.0031000000000048E-2</v>
      </c>
      <c r="G4153" s="24">
        <f t="shared" si="387"/>
        <v>0.20181325500000008</v>
      </c>
      <c r="H4153" s="24">
        <f t="shared" si="388"/>
        <v>6.7500000000000001E-5</v>
      </c>
      <c r="I4153" s="24">
        <f t="shared" si="389"/>
        <v>0.15184975500000003</v>
      </c>
    </row>
    <row r="4154" spans="1:9" x14ac:dyDescent="0.25">
      <c r="A4154">
        <v>207.6</v>
      </c>
      <c r="B4154">
        <v>0.30499999999999999</v>
      </c>
      <c r="C4154">
        <v>0.11</v>
      </c>
      <c r="D4154">
        <f t="shared" si="384"/>
        <v>3.1000000000000028E-2</v>
      </c>
      <c r="E4154">
        <f t="shared" si="385"/>
        <v>0.24600000000000005</v>
      </c>
      <c r="F4154" s="24">
        <f t="shared" si="386"/>
        <v>-4.5616500000000039E-2</v>
      </c>
      <c r="G4154" s="24">
        <f t="shared" si="387"/>
        <v>0.1969795800000001</v>
      </c>
      <c r="H4154" s="24">
        <f t="shared" si="388"/>
        <v>9.0749999999999989E-4</v>
      </c>
      <c r="I4154" s="24">
        <f t="shared" si="389"/>
        <v>0.15227058000000007</v>
      </c>
    </row>
    <row r="4155" spans="1:9" x14ac:dyDescent="0.25">
      <c r="A4155">
        <v>207.65</v>
      </c>
      <c r="B4155">
        <v>0.312</v>
      </c>
      <c r="C4155">
        <v>0.16</v>
      </c>
      <c r="D4155">
        <f t="shared" si="384"/>
        <v>2.4000000000000021E-2</v>
      </c>
      <c r="E4155">
        <f t="shared" si="385"/>
        <v>0.23900000000000005</v>
      </c>
      <c r="F4155" s="24">
        <f t="shared" si="386"/>
        <v>-3.5316000000000028E-2</v>
      </c>
      <c r="G4155" s="24">
        <f t="shared" si="387"/>
        <v>0.18592885500000006</v>
      </c>
      <c r="H4155" s="24">
        <f t="shared" si="388"/>
        <v>1.92E-3</v>
      </c>
      <c r="I4155" s="24">
        <f t="shared" si="389"/>
        <v>0.15253285500000005</v>
      </c>
    </row>
    <row r="4156" spans="1:9" x14ac:dyDescent="0.25">
      <c r="A4156">
        <v>207.7</v>
      </c>
      <c r="B4156">
        <v>0.32100000000000001</v>
      </c>
      <c r="C4156">
        <v>0.2</v>
      </c>
      <c r="D4156">
        <f t="shared" si="384"/>
        <v>1.5000000000000013E-2</v>
      </c>
      <c r="E4156">
        <f t="shared" si="385"/>
        <v>0.23000000000000004</v>
      </c>
      <c r="F4156" s="24">
        <f t="shared" si="386"/>
        <v>-2.2072500000000019E-2</v>
      </c>
      <c r="G4156" s="24">
        <f t="shared" si="387"/>
        <v>0.17218950000000005</v>
      </c>
      <c r="H4156" s="24">
        <f t="shared" si="388"/>
        <v>3.0000000000000005E-3</v>
      </c>
      <c r="I4156" s="24">
        <f t="shared" si="389"/>
        <v>0.15311700000000003</v>
      </c>
    </row>
    <row r="4157" spans="1:9" x14ac:dyDescent="0.25">
      <c r="A4157">
        <v>207.75</v>
      </c>
      <c r="B4157">
        <v>0.33200000000000002</v>
      </c>
      <c r="C4157">
        <v>0.22</v>
      </c>
      <c r="D4157">
        <f t="shared" si="384"/>
        <v>4.0000000000000036E-3</v>
      </c>
      <c r="E4157">
        <f t="shared" si="385"/>
        <v>0.21900000000000003</v>
      </c>
      <c r="F4157" s="24">
        <f t="shared" si="386"/>
        <v>-5.8860000000000049E-3</v>
      </c>
      <c r="G4157" s="24">
        <f t="shared" si="387"/>
        <v>0.15611305500000003</v>
      </c>
      <c r="H4157" s="24">
        <f t="shared" si="388"/>
        <v>3.6299999999999995E-3</v>
      </c>
      <c r="I4157" s="24">
        <f t="shared" si="389"/>
        <v>0.15385705500000002</v>
      </c>
    </row>
    <row r="4158" spans="1:9" x14ac:dyDescent="0.25">
      <c r="A4158">
        <v>207.8</v>
      </c>
      <c r="B4158">
        <v>0.34300000000000003</v>
      </c>
      <c r="C4158">
        <v>0.21</v>
      </c>
      <c r="D4158">
        <f t="shared" si="384"/>
        <v>-7.0000000000000062E-3</v>
      </c>
      <c r="E4158">
        <f t="shared" si="385"/>
        <v>0.20800000000000002</v>
      </c>
      <c r="F4158" s="24">
        <f t="shared" si="386"/>
        <v>1.0300500000000008E-2</v>
      </c>
      <c r="G4158" s="24">
        <f t="shared" si="387"/>
        <v>0.14082432000000003</v>
      </c>
      <c r="H4158" s="24">
        <f t="shared" si="388"/>
        <v>3.3074999999999992E-3</v>
      </c>
      <c r="I4158" s="24">
        <f t="shared" si="389"/>
        <v>0.15443232000000004</v>
      </c>
    </row>
    <row r="4159" spans="1:9" x14ac:dyDescent="0.25">
      <c r="A4159">
        <v>207.85</v>
      </c>
      <c r="B4159">
        <v>0.35299999999999998</v>
      </c>
      <c r="C4159">
        <v>0.18</v>
      </c>
      <c r="D4159">
        <f t="shared" si="384"/>
        <v>-1.699999999999996E-2</v>
      </c>
      <c r="E4159">
        <f t="shared" si="385"/>
        <v>0.19800000000000006</v>
      </c>
      <c r="F4159" s="24">
        <f t="shared" si="386"/>
        <v>2.5015499999999941E-2</v>
      </c>
      <c r="G4159" s="24">
        <f t="shared" si="387"/>
        <v>0.12760902000000007</v>
      </c>
      <c r="H4159" s="24">
        <f t="shared" si="388"/>
        <v>2.4299999999999999E-3</v>
      </c>
      <c r="I4159" s="24">
        <f t="shared" si="389"/>
        <v>0.15505452</v>
      </c>
    </row>
    <row r="4160" spans="1:9" x14ac:dyDescent="0.25">
      <c r="A4160">
        <v>207.9</v>
      </c>
      <c r="B4160">
        <v>0.36099999999999999</v>
      </c>
      <c r="C4160">
        <v>0.13</v>
      </c>
      <c r="D4160">
        <f t="shared" si="384"/>
        <v>-2.4999999999999967E-2</v>
      </c>
      <c r="E4160">
        <f t="shared" si="385"/>
        <v>0.19000000000000006</v>
      </c>
      <c r="F4160" s="24">
        <f t="shared" si="386"/>
        <v>3.6787499999999952E-2</v>
      </c>
      <c r="G4160" s="24">
        <f t="shared" si="387"/>
        <v>0.11750550000000007</v>
      </c>
      <c r="H4160" s="24">
        <f t="shared" si="388"/>
        <v>1.2675000000000002E-3</v>
      </c>
      <c r="I4160" s="24">
        <f t="shared" si="389"/>
        <v>0.15556050000000002</v>
      </c>
    </row>
    <row r="4161" spans="1:9" x14ac:dyDescent="0.25">
      <c r="A4161">
        <v>207.95</v>
      </c>
      <c r="B4161">
        <v>0.36599999999999999</v>
      </c>
      <c r="C4161">
        <v>0.08</v>
      </c>
      <c r="D4161">
        <f t="shared" si="384"/>
        <v>-2.9999999999999971E-2</v>
      </c>
      <c r="E4161">
        <f t="shared" si="385"/>
        <v>0.18500000000000005</v>
      </c>
      <c r="F4161" s="24">
        <f t="shared" si="386"/>
        <v>4.4144999999999955E-2</v>
      </c>
      <c r="G4161" s="24">
        <f t="shared" si="387"/>
        <v>0.11140237500000005</v>
      </c>
      <c r="H4161" s="24">
        <f t="shared" si="388"/>
        <v>4.8000000000000001E-4</v>
      </c>
      <c r="I4161" s="24">
        <f t="shared" si="389"/>
        <v>0.15602737500000002</v>
      </c>
    </row>
    <row r="4162" spans="1:9" x14ac:dyDescent="0.25">
      <c r="A4162">
        <v>208</v>
      </c>
      <c r="B4162">
        <v>0.36799999999999999</v>
      </c>
      <c r="C4162">
        <v>0.01</v>
      </c>
      <c r="D4162">
        <f t="shared" si="384"/>
        <v>-3.1999999999999973E-2</v>
      </c>
      <c r="E4162">
        <f t="shared" si="385"/>
        <v>0.18300000000000005</v>
      </c>
      <c r="F4162" s="24">
        <f t="shared" si="386"/>
        <v>4.7087999999999963E-2</v>
      </c>
      <c r="G4162" s="24">
        <f t="shared" si="387"/>
        <v>0.10900669500000006</v>
      </c>
      <c r="H4162" s="24">
        <f t="shared" si="388"/>
        <v>7.5000000000000002E-6</v>
      </c>
      <c r="I4162" s="24">
        <f t="shared" si="389"/>
        <v>0.156102195</v>
      </c>
    </row>
    <row r="4163" spans="1:9" x14ac:dyDescent="0.25">
      <c r="A4163">
        <v>208.05</v>
      </c>
      <c r="B4163">
        <v>0.36699999999999999</v>
      </c>
      <c r="C4163">
        <v>-0.06</v>
      </c>
      <c r="D4163">
        <f t="shared" ref="D4163:D4226" si="390">springEq - B4163</f>
        <v>-3.0999999999999972E-2</v>
      </c>
      <c r="E4163">
        <f t="shared" ref="E4163:E4226" si="391">springNs - B4163</f>
        <v>0.18400000000000005</v>
      </c>
      <c r="F4163" s="24">
        <f t="shared" ref="F4163:F4226" si="392">D4163*massPrev*gravity</f>
        <v>4.5616499999999956E-2</v>
      </c>
      <c r="G4163" s="24">
        <f t="shared" ref="G4163:G4226" si="393">POWER(E4163,2)*0.5*springConst</f>
        <v>0.11020128000000005</v>
      </c>
      <c r="H4163" s="24">
        <f t="shared" ref="H4163:H4226" si="394">POWER(C4163,2)*0.5*massPrev</f>
        <v>2.7E-4</v>
      </c>
      <c r="I4163" s="24">
        <f t="shared" si="389"/>
        <v>0.15608778000000001</v>
      </c>
    </row>
    <row r="4164" spans="1:9" x14ac:dyDescent="0.25">
      <c r="A4164">
        <v>208.1</v>
      </c>
      <c r="B4164">
        <v>0.36199999999999999</v>
      </c>
      <c r="C4164">
        <v>-0.13</v>
      </c>
      <c r="D4164">
        <f t="shared" si="390"/>
        <v>-2.5999999999999968E-2</v>
      </c>
      <c r="E4164">
        <f t="shared" si="391"/>
        <v>0.18900000000000006</v>
      </c>
      <c r="F4164" s="24">
        <f t="shared" si="392"/>
        <v>3.8258999999999953E-2</v>
      </c>
      <c r="G4164" s="24">
        <f t="shared" si="393"/>
        <v>0.11627185500000008</v>
      </c>
      <c r="H4164" s="24">
        <f t="shared" si="394"/>
        <v>1.2675000000000002E-3</v>
      </c>
      <c r="I4164" s="24">
        <f t="shared" ref="I4164:I4227" si="395">F4164+G4164+H4164</f>
        <v>0.15579835500000003</v>
      </c>
    </row>
    <row r="4165" spans="1:9" x14ac:dyDescent="0.25">
      <c r="A4165">
        <v>208.15</v>
      </c>
      <c r="B4165">
        <v>0.35399999999999998</v>
      </c>
      <c r="C4165">
        <v>-0.17</v>
      </c>
      <c r="D4165">
        <f t="shared" si="390"/>
        <v>-1.799999999999996E-2</v>
      </c>
      <c r="E4165">
        <f t="shared" si="391"/>
        <v>0.19700000000000006</v>
      </c>
      <c r="F4165" s="24">
        <f t="shared" si="392"/>
        <v>2.6486999999999945E-2</v>
      </c>
      <c r="G4165" s="24">
        <f t="shared" si="393"/>
        <v>0.12632329500000009</v>
      </c>
      <c r="H4165" s="24">
        <f t="shared" si="394"/>
        <v>2.1675000000000002E-3</v>
      </c>
      <c r="I4165" s="24">
        <f t="shared" si="395"/>
        <v>0.15497779500000003</v>
      </c>
    </row>
    <row r="4166" spans="1:9" x14ac:dyDescent="0.25">
      <c r="A4166">
        <v>208.2</v>
      </c>
      <c r="B4166">
        <v>0.34399999999999997</v>
      </c>
      <c r="C4166">
        <v>-0.2</v>
      </c>
      <c r="D4166">
        <f t="shared" si="390"/>
        <v>-7.9999999999999516E-3</v>
      </c>
      <c r="E4166">
        <f t="shared" si="391"/>
        <v>0.20700000000000007</v>
      </c>
      <c r="F4166" s="24">
        <f t="shared" si="392"/>
        <v>1.177199999999993E-2</v>
      </c>
      <c r="G4166" s="24">
        <f t="shared" si="393"/>
        <v>0.13947349500000011</v>
      </c>
      <c r="H4166" s="24">
        <f t="shared" si="394"/>
        <v>3.0000000000000005E-3</v>
      </c>
      <c r="I4166" s="24">
        <f t="shared" si="395"/>
        <v>0.15424549500000004</v>
      </c>
    </row>
    <row r="4167" spans="1:9" x14ac:dyDescent="0.25">
      <c r="A4167">
        <v>208.25</v>
      </c>
      <c r="B4167">
        <v>0.33400000000000002</v>
      </c>
      <c r="C4167">
        <v>-0.22</v>
      </c>
      <c r="D4167">
        <f t="shared" si="390"/>
        <v>2.0000000000000018E-3</v>
      </c>
      <c r="E4167">
        <f t="shared" si="391"/>
        <v>0.21700000000000003</v>
      </c>
      <c r="F4167" s="24">
        <f t="shared" si="392"/>
        <v>-2.9430000000000025E-3</v>
      </c>
      <c r="G4167" s="24">
        <f t="shared" si="393"/>
        <v>0.15327469500000004</v>
      </c>
      <c r="H4167" s="24">
        <f t="shared" si="394"/>
        <v>3.6299999999999995E-3</v>
      </c>
      <c r="I4167" s="24">
        <f t="shared" si="395"/>
        <v>0.15396169500000004</v>
      </c>
    </row>
    <row r="4168" spans="1:9" x14ac:dyDescent="0.25">
      <c r="A4168">
        <v>208.3</v>
      </c>
      <c r="B4168">
        <v>0.32300000000000001</v>
      </c>
      <c r="C4168">
        <v>-0.2</v>
      </c>
      <c r="D4168">
        <f t="shared" si="390"/>
        <v>1.3000000000000012E-2</v>
      </c>
      <c r="E4168">
        <f t="shared" si="391"/>
        <v>0.22800000000000004</v>
      </c>
      <c r="F4168" s="24">
        <f t="shared" si="392"/>
        <v>-1.9129500000000018E-2</v>
      </c>
      <c r="G4168" s="24">
        <f t="shared" si="393"/>
        <v>0.16920792000000004</v>
      </c>
      <c r="H4168" s="24">
        <f t="shared" si="394"/>
        <v>3.0000000000000005E-3</v>
      </c>
      <c r="I4168" s="24">
        <f t="shared" si="395"/>
        <v>0.15307842000000002</v>
      </c>
    </row>
    <row r="4169" spans="1:9" x14ac:dyDescent="0.25">
      <c r="A4169">
        <v>208.35</v>
      </c>
      <c r="B4169">
        <v>0.313</v>
      </c>
      <c r="C4169">
        <v>-0.16</v>
      </c>
      <c r="D4169">
        <f t="shared" si="390"/>
        <v>2.300000000000002E-2</v>
      </c>
      <c r="E4169">
        <f t="shared" si="391"/>
        <v>0.23800000000000004</v>
      </c>
      <c r="F4169" s="24">
        <f t="shared" si="392"/>
        <v>-3.3844500000000034E-2</v>
      </c>
      <c r="G4169" s="24">
        <f t="shared" si="393"/>
        <v>0.18437622000000006</v>
      </c>
      <c r="H4169" s="24">
        <f t="shared" si="394"/>
        <v>1.92E-3</v>
      </c>
      <c r="I4169" s="24">
        <f t="shared" si="395"/>
        <v>0.15245172000000004</v>
      </c>
    </row>
    <row r="4170" spans="1:9" x14ac:dyDescent="0.25">
      <c r="A4170">
        <v>208.4</v>
      </c>
      <c r="B4170">
        <v>0.30599999999999999</v>
      </c>
      <c r="C4170">
        <v>-0.11</v>
      </c>
      <c r="D4170">
        <f t="shared" si="390"/>
        <v>3.0000000000000027E-2</v>
      </c>
      <c r="E4170">
        <f t="shared" si="391"/>
        <v>0.24500000000000005</v>
      </c>
      <c r="F4170" s="24">
        <f t="shared" si="392"/>
        <v>-4.4145000000000038E-2</v>
      </c>
      <c r="G4170" s="24">
        <f t="shared" si="393"/>
        <v>0.19538137500000008</v>
      </c>
      <c r="H4170" s="24">
        <f t="shared" si="394"/>
        <v>9.0749999999999989E-4</v>
      </c>
      <c r="I4170" s="24">
        <f t="shared" si="395"/>
        <v>0.15214387500000004</v>
      </c>
    </row>
    <row r="4171" spans="1:9" x14ac:dyDescent="0.25">
      <c r="A4171">
        <v>208.45</v>
      </c>
      <c r="B4171">
        <v>0.30199999999999999</v>
      </c>
      <c r="C4171">
        <v>-0.05</v>
      </c>
      <c r="D4171">
        <f t="shared" si="390"/>
        <v>3.400000000000003E-2</v>
      </c>
      <c r="E4171">
        <f t="shared" si="391"/>
        <v>0.24900000000000005</v>
      </c>
      <c r="F4171" s="24">
        <f t="shared" si="392"/>
        <v>-5.0031000000000048E-2</v>
      </c>
      <c r="G4171" s="24">
        <f t="shared" si="393"/>
        <v>0.20181325500000008</v>
      </c>
      <c r="H4171" s="24">
        <f t="shared" si="394"/>
        <v>1.8750000000000003E-4</v>
      </c>
      <c r="I4171" s="24">
        <f t="shared" si="395"/>
        <v>0.15196975500000004</v>
      </c>
    </row>
    <row r="4172" spans="1:9" x14ac:dyDescent="0.25">
      <c r="A4172">
        <v>208.5</v>
      </c>
      <c r="B4172">
        <v>0.30199999999999999</v>
      </c>
      <c r="C4172">
        <v>0.02</v>
      </c>
      <c r="D4172">
        <f t="shared" si="390"/>
        <v>3.400000000000003E-2</v>
      </c>
      <c r="E4172">
        <f t="shared" si="391"/>
        <v>0.24900000000000005</v>
      </c>
      <c r="F4172" s="24">
        <f t="shared" si="392"/>
        <v>-5.0031000000000048E-2</v>
      </c>
      <c r="G4172" s="24">
        <f t="shared" si="393"/>
        <v>0.20181325500000008</v>
      </c>
      <c r="H4172" s="24">
        <f t="shared" si="394"/>
        <v>3.0000000000000001E-5</v>
      </c>
      <c r="I4172" s="24">
        <f t="shared" si="395"/>
        <v>0.15181225500000003</v>
      </c>
    </row>
    <row r="4173" spans="1:9" x14ac:dyDescent="0.25">
      <c r="A4173">
        <v>208.55</v>
      </c>
      <c r="B4173">
        <v>0.30499999999999999</v>
      </c>
      <c r="C4173">
        <v>0.09</v>
      </c>
      <c r="D4173">
        <f t="shared" si="390"/>
        <v>3.1000000000000028E-2</v>
      </c>
      <c r="E4173">
        <f t="shared" si="391"/>
        <v>0.24600000000000005</v>
      </c>
      <c r="F4173" s="24">
        <f t="shared" si="392"/>
        <v>-4.5616500000000039E-2</v>
      </c>
      <c r="G4173" s="24">
        <f t="shared" si="393"/>
        <v>0.1969795800000001</v>
      </c>
      <c r="H4173" s="24">
        <f t="shared" si="394"/>
        <v>6.0749999999999997E-4</v>
      </c>
      <c r="I4173" s="24">
        <f t="shared" si="395"/>
        <v>0.15197058000000008</v>
      </c>
    </row>
    <row r="4174" spans="1:9" x14ac:dyDescent="0.25">
      <c r="A4174">
        <v>208.6</v>
      </c>
      <c r="B4174">
        <v>0.311</v>
      </c>
      <c r="C4174">
        <v>0.15</v>
      </c>
      <c r="D4174">
        <f t="shared" si="390"/>
        <v>2.5000000000000022E-2</v>
      </c>
      <c r="E4174">
        <f t="shared" si="391"/>
        <v>0.24000000000000005</v>
      </c>
      <c r="F4174" s="24">
        <f t="shared" si="392"/>
        <v>-3.6787500000000035E-2</v>
      </c>
      <c r="G4174" s="24">
        <f t="shared" si="393"/>
        <v>0.18748800000000004</v>
      </c>
      <c r="H4174" s="24">
        <f t="shared" si="394"/>
        <v>1.6875E-3</v>
      </c>
      <c r="I4174" s="24">
        <f t="shared" si="395"/>
        <v>0.15238800000000002</v>
      </c>
    </row>
    <row r="4175" spans="1:9" x14ac:dyDescent="0.25">
      <c r="A4175">
        <v>208.65</v>
      </c>
      <c r="B4175">
        <v>0.31900000000000001</v>
      </c>
      <c r="C4175">
        <v>0.19</v>
      </c>
      <c r="D4175">
        <f t="shared" si="390"/>
        <v>1.7000000000000015E-2</v>
      </c>
      <c r="E4175">
        <f t="shared" si="391"/>
        <v>0.23200000000000004</v>
      </c>
      <c r="F4175" s="24">
        <f t="shared" si="392"/>
        <v>-2.5015500000000024E-2</v>
      </c>
      <c r="G4175" s="24">
        <f t="shared" si="393"/>
        <v>0.17519712000000004</v>
      </c>
      <c r="H4175" s="24">
        <f t="shared" si="394"/>
        <v>2.7074999999999998E-3</v>
      </c>
      <c r="I4175" s="24">
        <f t="shared" si="395"/>
        <v>0.15288912000000002</v>
      </c>
    </row>
    <row r="4176" spans="1:9" x14ac:dyDescent="0.25">
      <c r="A4176">
        <v>208.7</v>
      </c>
      <c r="B4176">
        <v>0.32900000000000001</v>
      </c>
      <c r="C4176">
        <v>0.21</v>
      </c>
      <c r="D4176">
        <f t="shared" si="390"/>
        <v>7.0000000000000062E-3</v>
      </c>
      <c r="E4176">
        <f t="shared" si="391"/>
        <v>0.22200000000000003</v>
      </c>
      <c r="F4176" s="24">
        <f t="shared" si="392"/>
        <v>-1.0300500000000008E-2</v>
      </c>
      <c r="G4176" s="24">
        <f t="shared" si="393"/>
        <v>0.16041942000000003</v>
      </c>
      <c r="H4176" s="24">
        <f t="shared" si="394"/>
        <v>3.3074999999999992E-3</v>
      </c>
      <c r="I4176" s="24">
        <f t="shared" si="395"/>
        <v>0.15342642000000001</v>
      </c>
    </row>
    <row r="4177" spans="1:9" x14ac:dyDescent="0.25">
      <c r="A4177">
        <v>208.75</v>
      </c>
      <c r="B4177">
        <v>0.34</v>
      </c>
      <c r="C4177">
        <v>0.21</v>
      </c>
      <c r="D4177">
        <f t="shared" si="390"/>
        <v>-4.0000000000000036E-3</v>
      </c>
      <c r="E4177">
        <f t="shared" si="391"/>
        <v>0.21100000000000002</v>
      </c>
      <c r="F4177" s="24">
        <f t="shared" si="392"/>
        <v>5.8860000000000049E-3</v>
      </c>
      <c r="G4177" s="24">
        <f t="shared" si="393"/>
        <v>0.14491585500000004</v>
      </c>
      <c r="H4177" s="24">
        <f t="shared" si="394"/>
        <v>3.3074999999999992E-3</v>
      </c>
      <c r="I4177" s="24">
        <f t="shared" si="395"/>
        <v>0.15410935500000003</v>
      </c>
    </row>
    <row r="4178" spans="1:9" x14ac:dyDescent="0.25">
      <c r="A4178">
        <v>208.8</v>
      </c>
      <c r="B4178">
        <v>0.35099999999999998</v>
      </c>
      <c r="C4178">
        <v>0.19</v>
      </c>
      <c r="D4178">
        <f t="shared" si="390"/>
        <v>-1.4999999999999958E-2</v>
      </c>
      <c r="E4178">
        <f t="shared" si="391"/>
        <v>0.20000000000000007</v>
      </c>
      <c r="F4178" s="24">
        <f t="shared" si="392"/>
        <v>2.2072499999999939E-2</v>
      </c>
      <c r="G4178" s="24">
        <f t="shared" si="393"/>
        <v>0.13020000000000009</v>
      </c>
      <c r="H4178" s="24">
        <f t="shared" si="394"/>
        <v>2.7074999999999998E-3</v>
      </c>
      <c r="I4178" s="24">
        <f t="shared" si="395"/>
        <v>0.15498000000000003</v>
      </c>
    </row>
    <row r="4179" spans="1:9" x14ac:dyDescent="0.25">
      <c r="A4179">
        <v>208.85</v>
      </c>
      <c r="B4179">
        <v>0.35899999999999999</v>
      </c>
      <c r="C4179">
        <v>0.15</v>
      </c>
      <c r="D4179">
        <f t="shared" si="390"/>
        <v>-2.2999999999999965E-2</v>
      </c>
      <c r="E4179">
        <f t="shared" si="391"/>
        <v>0.19200000000000006</v>
      </c>
      <c r="F4179" s="24">
        <f t="shared" si="392"/>
        <v>3.3844499999999951E-2</v>
      </c>
      <c r="G4179" s="24">
        <f t="shared" si="393"/>
        <v>0.11999232000000007</v>
      </c>
      <c r="H4179" s="24">
        <f t="shared" si="394"/>
        <v>1.6875E-3</v>
      </c>
      <c r="I4179" s="24">
        <f t="shared" si="395"/>
        <v>0.15552432000000002</v>
      </c>
    </row>
    <row r="4180" spans="1:9" x14ac:dyDescent="0.25">
      <c r="A4180">
        <v>208.9</v>
      </c>
      <c r="B4180">
        <v>0.36499999999999999</v>
      </c>
      <c r="C4180">
        <v>0.09</v>
      </c>
      <c r="D4180">
        <f t="shared" si="390"/>
        <v>-2.899999999999997E-2</v>
      </c>
      <c r="E4180">
        <f t="shared" si="391"/>
        <v>0.18600000000000005</v>
      </c>
      <c r="F4180" s="24">
        <f t="shared" si="392"/>
        <v>4.2673499999999955E-2</v>
      </c>
      <c r="G4180" s="24">
        <f t="shared" si="393"/>
        <v>0.11260998000000007</v>
      </c>
      <c r="H4180" s="24">
        <f t="shared" si="394"/>
        <v>6.0749999999999997E-4</v>
      </c>
      <c r="I4180" s="24">
        <f t="shared" si="395"/>
        <v>0.15589098000000004</v>
      </c>
    </row>
    <row r="4181" spans="1:9" x14ac:dyDescent="0.25">
      <c r="A4181">
        <v>208.95</v>
      </c>
      <c r="B4181">
        <v>0.36799999999999999</v>
      </c>
      <c r="C4181">
        <v>0.02</v>
      </c>
      <c r="D4181">
        <f t="shared" si="390"/>
        <v>-3.1999999999999973E-2</v>
      </c>
      <c r="E4181">
        <f t="shared" si="391"/>
        <v>0.18300000000000005</v>
      </c>
      <c r="F4181" s="24">
        <f t="shared" si="392"/>
        <v>4.7087999999999963E-2</v>
      </c>
      <c r="G4181" s="24">
        <f t="shared" si="393"/>
        <v>0.10900669500000006</v>
      </c>
      <c r="H4181" s="24">
        <f t="shared" si="394"/>
        <v>3.0000000000000001E-5</v>
      </c>
      <c r="I4181" s="24">
        <f t="shared" si="395"/>
        <v>0.15612469500000001</v>
      </c>
    </row>
    <row r="4182" spans="1:9" x14ac:dyDescent="0.25">
      <c r="A4182">
        <v>209</v>
      </c>
      <c r="B4182">
        <v>0.36699999999999999</v>
      </c>
      <c r="C4182">
        <v>-0.05</v>
      </c>
      <c r="D4182">
        <f t="shared" si="390"/>
        <v>-3.0999999999999972E-2</v>
      </c>
      <c r="E4182">
        <f t="shared" si="391"/>
        <v>0.18400000000000005</v>
      </c>
      <c r="F4182" s="24">
        <f t="shared" si="392"/>
        <v>4.5616499999999956E-2</v>
      </c>
      <c r="G4182" s="24">
        <f t="shared" si="393"/>
        <v>0.11020128000000005</v>
      </c>
      <c r="H4182" s="24">
        <f t="shared" si="394"/>
        <v>1.8750000000000003E-4</v>
      </c>
      <c r="I4182" s="24">
        <f t="shared" si="395"/>
        <v>0.15600528000000002</v>
      </c>
    </row>
    <row r="4183" spans="1:9" x14ac:dyDescent="0.25">
      <c r="A4183">
        <v>209.05</v>
      </c>
      <c r="B4183">
        <v>0.36299999999999999</v>
      </c>
      <c r="C4183">
        <v>-0.12</v>
      </c>
      <c r="D4183">
        <f t="shared" si="390"/>
        <v>-2.6999999999999968E-2</v>
      </c>
      <c r="E4183">
        <f t="shared" si="391"/>
        <v>0.18800000000000006</v>
      </c>
      <c r="F4183" s="24">
        <f t="shared" si="392"/>
        <v>3.973049999999996E-2</v>
      </c>
      <c r="G4183" s="24">
        <f t="shared" si="393"/>
        <v>0.11504472000000006</v>
      </c>
      <c r="H4183" s="24">
        <f t="shared" si="394"/>
        <v>1.08E-3</v>
      </c>
      <c r="I4183" s="24">
        <f t="shared" si="395"/>
        <v>0.15585522000000002</v>
      </c>
    </row>
    <row r="4184" spans="1:9" x14ac:dyDescent="0.25">
      <c r="A4184">
        <v>209.1</v>
      </c>
      <c r="B4184">
        <v>0.35499999999999998</v>
      </c>
      <c r="C4184">
        <v>-0.17</v>
      </c>
      <c r="D4184">
        <f t="shared" si="390"/>
        <v>-1.8999999999999961E-2</v>
      </c>
      <c r="E4184">
        <f t="shared" si="391"/>
        <v>0.19600000000000006</v>
      </c>
      <c r="F4184" s="24">
        <f t="shared" si="392"/>
        <v>2.7958499999999942E-2</v>
      </c>
      <c r="G4184" s="24">
        <f t="shared" si="393"/>
        <v>0.12504408000000009</v>
      </c>
      <c r="H4184" s="24">
        <f t="shared" si="394"/>
        <v>2.1675000000000002E-3</v>
      </c>
      <c r="I4184" s="24">
        <f t="shared" si="395"/>
        <v>0.15517008000000002</v>
      </c>
    </row>
    <row r="4185" spans="1:9" x14ac:dyDescent="0.25">
      <c r="A4185">
        <v>209.15</v>
      </c>
      <c r="B4185">
        <v>0.34599999999999997</v>
      </c>
      <c r="C4185">
        <v>-0.2</v>
      </c>
      <c r="D4185">
        <f t="shared" si="390"/>
        <v>-9.9999999999999534E-3</v>
      </c>
      <c r="E4185">
        <f t="shared" si="391"/>
        <v>0.20500000000000007</v>
      </c>
      <c r="F4185" s="24">
        <f t="shared" si="392"/>
        <v>1.4714999999999931E-2</v>
      </c>
      <c r="G4185" s="24">
        <f t="shared" si="393"/>
        <v>0.13679137500000008</v>
      </c>
      <c r="H4185" s="24">
        <f t="shared" si="394"/>
        <v>3.0000000000000005E-3</v>
      </c>
      <c r="I4185" s="24">
        <f t="shared" si="395"/>
        <v>0.154506375</v>
      </c>
    </row>
    <row r="4186" spans="1:9" x14ac:dyDescent="0.25">
      <c r="A4186">
        <v>209.2</v>
      </c>
      <c r="B4186">
        <v>0.33600000000000002</v>
      </c>
      <c r="C4186">
        <v>-0.21</v>
      </c>
      <c r="D4186">
        <f t="shared" si="390"/>
        <v>0</v>
      </c>
      <c r="E4186">
        <f t="shared" si="391"/>
        <v>0.21500000000000002</v>
      </c>
      <c r="F4186" s="24">
        <f t="shared" si="392"/>
        <v>0</v>
      </c>
      <c r="G4186" s="24">
        <f t="shared" si="393"/>
        <v>0.15046237500000004</v>
      </c>
      <c r="H4186" s="24">
        <f t="shared" si="394"/>
        <v>3.3074999999999992E-3</v>
      </c>
      <c r="I4186" s="24">
        <f t="shared" si="395"/>
        <v>0.15376987500000003</v>
      </c>
    </row>
    <row r="4187" spans="1:9" x14ac:dyDescent="0.25">
      <c r="A4187">
        <v>209.25</v>
      </c>
      <c r="B4187">
        <v>0.32500000000000001</v>
      </c>
      <c r="C4187">
        <v>-0.2</v>
      </c>
      <c r="D4187">
        <f t="shared" si="390"/>
        <v>1.100000000000001E-2</v>
      </c>
      <c r="E4187">
        <f t="shared" si="391"/>
        <v>0.22600000000000003</v>
      </c>
      <c r="F4187" s="24">
        <f t="shared" si="392"/>
        <v>-1.6186500000000017E-2</v>
      </c>
      <c r="G4187" s="24">
        <f t="shared" si="393"/>
        <v>0.16625238000000006</v>
      </c>
      <c r="H4187" s="24">
        <f t="shared" si="394"/>
        <v>3.0000000000000005E-3</v>
      </c>
      <c r="I4187" s="24">
        <f t="shared" si="395"/>
        <v>0.15306588000000004</v>
      </c>
    </row>
    <row r="4188" spans="1:9" x14ac:dyDescent="0.25">
      <c r="A4188">
        <v>209.3</v>
      </c>
      <c r="B4188">
        <v>0.315</v>
      </c>
      <c r="C4188">
        <v>-0.17</v>
      </c>
      <c r="D4188">
        <f t="shared" si="390"/>
        <v>2.1000000000000019E-2</v>
      </c>
      <c r="E4188">
        <f t="shared" si="391"/>
        <v>0.23600000000000004</v>
      </c>
      <c r="F4188" s="24">
        <f t="shared" si="392"/>
        <v>-3.0901500000000026E-2</v>
      </c>
      <c r="G4188" s="24">
        <f t="shared" si="393"/>
        <v>0.18129048000000006</v>
      </c>
      <c r="H4188" s="24">
        <f t="shared" si="394"/>
        <v>2.1675000000000002E-3</v>
      </c>
      <c r="I4188" s="24">
        <f t="shared" si="395"/>
        <v>0.15255648000000002</v>
      </c>
    </row>
    <row r="4189" spans="1:9" x14ac:dyDescent="0.25">
      <c r="A4189">
        <v>209.35</v>
      </c>
      <c r="B4189">
        <v>0.308</v>
      </c>
      <c r="C4189">
        <v>-0.12</v>
      </c>
      <c r="D4189">
        <f t="shared" si="390"/>
        <v>2.8000000000000025E-2</v>
      </c>
      <c r="E4189">
        <f t="shared" si="391"/>
        <v>0.24300000000000005</v>
      </c>
      <c r="F4189" s="24">
        <f t="shared" si="392"/>
        <v>-4.120200000000003E-2</v>
      </c>
      <c r="G4189" s="24">
        <f t="shared" si="393"/>
        <v>0.19220449500000009</v>
      </c>
      <c r="H4189" s="24">
        <f t="shared" si="394"/>
        <v>1.08E-3</v>
      </c>
      <c r="I4189" s="24">
        <f t="shared" si="395"/>
        <v>0.15208249500000007</v>
      </c>
    </row>
    <row r="4190" spans="1:9" x14ac:dyDescent="0.25">
      <c r="A4190">
        <v>209.4</v>
      </c>
      <c r="B4190">
        <v>0.30299999999999999</v>
      </c>
      <c r="C4190">
        <v>-0.06</v>
      </c>
      <c r="D4190">
        <f t="shared" si="390"/>
        <v>3.3000000000000029E-2</v>
      </c>
      <c r="E4190">
        <f t="shared" si="391"/>
        <v>0.24800000000000005</v>
      </c>
      <c r="F4190" s="24">
        <f t="shared" si="392"/>
        <v>-4.855950000000004E-2</v>
      </c>
      <c r="G4190" s="24">
        <f t="shared" si="393"/>
        <v>0.20019552000000007</v>
      </c>
      <c r="H4190" s="24">
        <f t="shared" si="394"/>
        <v>2.7E-4</v>
      </c>
      <c r="I4190" s="24">
        <f t="shared" si="395"/>
        <v>0.15190602000000003</v>
      </c>
    </row>
    <row r="4191" spans="1:9" x14ac:dyDescent="0.25">
      <c r="A4191">
        <v>209.45</v>
      </c>
      <c r="B4191">
        <v>0.30099999999999999</v>
      </c>
      <c r="C4191">
        <v>0</v>
      </c>
      <c r="D4191">
        <f t="shared" si="390"/>
        <v>3.5000000000000031E-2</v>
      </c>
      <c r="E4191">
        <f t="shared" si="391"/>
        <v>0.25000000000000006</v>
      </c>
      <c r="F4191" s="24">
        <f t="shared" si="392"/>
        <v>-5.1502500000000048E-2</v>
      </c>
      <c r="G4191" s="24">
        <f t="shared" si="393"/>
        <v>0.20343750000000008</v>
      </c>
      <c r="H4191" s="24">
        <f t="shared" si="394"/>
        <v>0</v>
      </c>
      <c r="I4191" s="24">
        <f t="shared" si="395"/>
        <v>0.15193500000000004</v>
      </c>
    </row>
    <row r="4192" spans="1:9" x14ac:dyDescent="0.25">
      <c r="A4192">
        <v>209.5</v>
      </c>
      <c r="B4192">
        <v>0.30399999999999999</v>
      </c>
      <c r="C4192">
        <v>0.08</v>
      </c>
      <c r="D4192">
        <f t="shared" si="390"/>
        <v>3.2000000000000028E-2</v>
      </c>
      <c r="E4192">
        <f t="shared" si="391"/>
        <v>0.24700000000000005</v>
      </c>
      <c r="F4192" s="24">
        <f t="shared" si="392"/>
        <v>-4.708800000000004E-2</v>
      </c>
      <c r="G4192" s="24">
        <f t="shared" si="393"/>
        <v>0.19858429500000008</v>
      </c>
      <c r="H4192" s="24">
        <f t="shared" si="394"/>
        <v>4.8000000000000001E-4</v>
      </c>
      <c r="I4192" s="24">
        <f t="shared" si="395"/>
        <v>0.15197629500000004</v>
      </c>
    </row>
    <row r="4193" spans="1:9" x14ac:dyDescent="0.25">
      <c r="A4193">
        <v>209.55</v>
      </c>
      <c r="B4193">
        <v>0.309</v>
      </c>
      <c r="C4193">
        <v>0.14000000000000001</v>
      </c>
      <c r="D4193">
        <f t="shared" si="390"/>
        <v>2.7000000000000024E-2</v>
      </c>
      <c r="E4193">
        <f t="shared" si="391"/>
        <v>0.24200000000000005</v>
      </c>
      <c r="F4193" s="24">
        <f t="shared" si="392"/>
        <v>-3.9730500000000037E-2</v>
      </c>
      <c r="G4193" s="24">
        <f t="shared" si="393"/>
        <v>0.19062582000000008</v>
      </c>
      <c r="H4193" s="24">
        <f t="shared" si="394"/>
        <v>1.4700000000000002E-3</v>
      </c>
      <c r="I4193" s="24">
        <f t="shared" si="395"/>
        <v>0.15236532000000005</v>
      </c>
    </row>
    <row r="4194" spans="1:9" x14ac:dyDescent="0.25">
      <c r="A4194">
        <v>209.6</v>
      </c>
      <c r="B4194">
        <v>0.318</v>
      </c>
      <c r="C4194">
        <v>0.18</v>
      </c>
      <c r="D4194">
        <f t="shared" si="390"/>
        <v>1.8000000000000016E-2</v>
      </c>
      <c r="E4194">
        <f t="shared" si="391"/>
        <v>0.23300000000000004</v>
      </c>
      <c r="F4194" s="24">
        <f t="shared" si="392"/>
        <v>-2.6487000000000024E-2</v>
      </c>
      <c r="G4194" s="24">
        <f t="shared" si="393"/>
        <v>0.17671069500000006</v>
      </c>
      <c r="H4194" s="24">
        <f t="shared" si="394"/>
        <v>2.4299999999999999E-3</v>
      </c>
      <c r="I4194" s="24">
        <f t="shared" si="395"/>
        <v>0.15265369500000003</v>
      </c>
    </row>
    <row r="4195" spans="1:9" x14ac:dyDescent="0.25">
      <c r="A4195">
        <v>209.65</v>
      </c>
      <c r="B4195">
        <v>0.32800000000000001</v>
      </c>
      <c r="C4195">
        <v>0.21</v>
      </c>
      <c r="D4195">
        <f t="shared" si="390"/>
        <v>8.0000000000000071E-3</v>
      </c>
      <c r="E4195">
        <f t="shared" si="391"/>
        <v>0.22300000000000003</v>
      </c>
      <c r="F4195" s="24">
        <f t="shared" si="392"/>
        <v>-1.177200000000001E-2</v>
      </c>
      <c r="G4195" s="24">
        <f t="shared" si="393"/>
        <v>0.16186789500000004</v>
      </c>
      <c r="H4195" s="24">
        <f t="shared" si="394"/>
        <v>3.3074999999999992E-3</v>
      </c>
      <c r="I4195" s="24">
        <f t="shared" si="395"/>
        <v>0.15340339500000003</v>
      </c>
    </row>
    <row r="4196" spans="1:9" x14ac:dyDescent="0.25">
      <c r="A4196">
        <v>209.7</v>
      </c>
      <c r="B4196">
        <v>0.33800000000000002</v>
      </c>
      <c r="C4196">
        <v>0.21</v>
      </c>
      <c r="D4196">
        <f t="shared" si="390"/>
        <v>-2.0000000000000018E-3</v>
      </c>
      <c r="E4196">
        <f t="shared" si="391"/>
        <v>0.21300000000000002</v>
      </c>
      <c r="F4196" s="24">
        <f t="shared" si="392"/>
        <v>2.9430000000000025E-3</v>
      </c>
      <c r="G4196" s="24">
        <f t="shared" si="393"/>
        <v>0.14767609500000001</v>
      </c>
      <c r="H4196" s="24">
        <f t="shared" si="394"/>
        <v>3.3074999999999992E-3</v>
      </c>
      <c r="I4196" s="24">
        <f t="shared" si="395"/>
        <v>0.153926595</v>
      </c>
    </row>
    <row r="4197" spans="1:9" x14ac:dyDescent="0.25">
      <c r="A4197">
        <v>209.75</v>
      </c>
      <c r="B4197">
        <v>0.34899999999999998</v>
      </c>
      <c r="C4197">
        <v>0.2</v>
      </c>
      <c r="D4197">
        <f t="shared" si="390"/>
        <v>-1.2999999999999956E-2</v>
      </c>
      <c r="E4197">
        <f t="shared" si="391"/>
        <v>0.20200000000000007</v>
      </c>
      <c r="F4197" s="24">
        <f t="shared" si="392"/>
        <v>1.9129499999999935E-2</v>
      </c>
      <c r="G4197" s="24">
        <f t="shared" si="393"/>
        <v>0.13281702000000009</v>
      </c>
      <c r="H4197" s="24">
        <f t="shared" si="394"/>
        <v>3.0000000000000005E-3</v>
      </c>
      <c r="I4197" s="24">
        <f t="shared" si="395"/>
        <v>0.15494652000000003</v>
      </c>
    </row>
    <row r="4198" spans="1:9" x14ac:dyDescent="0.25">
      <c r="A4198">
        <v>209.8</v>
      </c>
      <c r="B4198">
        <v>0.35799999999999998</v>
      </c>
      <c r="C4198">
        <v>0.15</v>
      </c>
      <c r="D4198">
        <f t="shared" si="390"/>
        <v>-2.1999999999999964E-2</v>
      </c>
      <c r="E4198">
        <f t="shared" si="391"/>
        <v>0.19300000000000006</v>
      </c>
      <c r="F4198" s="24">
        <f t="shared" si="392"/>
        <v>3.2372999999999943E-2</v>
      </c>
      <c r="G4198" s="24">
        <f t="shared" si="393"/>
        <v>0.12124549500000008</v>
      </c>
      <c r="H4198" s="24">
        <f t="shared" si="394"/>
        <v>1.6875E-3</v>
      </c>
      <c r="I4198" s="24">
        <f t="shared" si="395"/>
        <v>0.15530599500000003</v>
      </c>
    </row>
    <row r="4199" spans="1:9" x14ac:dyDescent="0.25">
      <c r="A4199">
        <v>209.85</v>
      </c>
      <c r="B4199">
        <v>0.36399999999999999</v>
      </c>
      <c r="C4199">
        <v>0.09</v>
      </c>
      <c r="D4199">
        <f t="shared" si="390"/>
        <v>-2.7999999999999969E-2</v>
      </c>
      <c r="E4199">
        <f t="shared" si="391"/>
        <v>0.18700000000000006</v>
      </c>
      <c r="F4199" s="24">
        <f t="shared" si="392"/>
        <v>4.1201999999999954E-2</v>
      </c>
      <c r="G4199" s="24">
        <f t="shared" si="393"/>
        <v>0.11382409500000007</v>
      </c>
      <c r="H4199" s="24">
        <f t="shared" si="394"/>
        <v>6.0749999999999997E-4</v>
      </c>
      <c r="I4199" s="24">
        <f t="shared" si="395"/>
        <v>0.15563359500000004</v>
      </c>
    </row>
    <row r="4200" spans="1:9" x14ac:dyDescent="0.25">
      <c r="A4200">
        <v>209.9</v>
      </c>
      <c r="B4200">
        <v>0.36699999999999999</v>
      </c>
      <c r="C4200">
        <v>0.03</v>
      </c>
      <c r="D4200">
        <f t="shared" si="390"/>
        <v>-3.0999999999999972E-2</v>
      </c>
      <c r="E4200">
        <f t="shared" si="391"/>
        <v>0.18400000000000005</v>
      </c>
      <c r="F4200" s="24">
        <f t="shared" si="392"/>
        <v>4.5616499999999956E-2</v>
      </c>
      <c r="G4200" s="24">
        <f t="shared" si="393"/>
        <v>0.11020128000000005</v>
      </c>
      <c r="H4200" s="24">
        <f t="shared" si="394"/>
        <v>6.7500000000000001E-5</v>
      </c>
      <c r="I4200" s="24">
        <f t="shared" si="395"/>
        <v>0.15588528000000001</v>
      </c>
    </row>
    <row r="4201" spans="1:9" x14ac:dyDescent="0.25">
      <c r="A4201">
        <v>209.95</v>
      </c>
      <c r="B4201">
        <v>0.36699999999999999</v>
      </c>
      <c r="C4201">
        <v>-0.04</v>
      </c>
      <c r="D4201">
        <f t="shared" si="390"/>
        <v>-3.0999999999999972E-2</v>
      </c>
      <c r="E4201">
        <f t="shared" si="391"/>
        <v>0.18400000000000005</v>
      </c>
      <c r="F4201" s="24">
        <f t="shared" si="392"/>
        <v>4.5616499999999956E-2</v>
      </c>
      <c r="G4201" s="24">
        <f t="shared" si="393"/>
        <v>0.11020128000000005</v>
      </c>
      <c r="H4201" s="24">
        <f t="shared" si="394"/>
        <v>1.2E-4</v>
      </c>
      <c r="I4201" s="24">
        <f t="shared" si="395"/>
        <v>0.15593778000000003</v>
      </c>
    </row>
    <row r="4202" spans="1:9" x14ac:dyDescent="0.25">
      <c r="A4202">
        <v>210</v>
      </c>
      <c r="B4202">
        <v>0.36399999999999999</v>
      </c>
      <c r="C4202">
        <v>-0.1</v>
      </c>
      <c r="D4202">
        <f t="shared" si="390"/>
        <v>-2.7999999999999969E-2</v>
      </c>
      <c r="E4202">
        <f t="shared" si="391"/>
        <v>0.18700000000000006</v>
      </c>
      <c r="F4202" s="24">
        <f t="shared" si="392"/>
        <v>4.1201999999999954E-2</v>
      </c>
      <c r="G4202" s="24">
        <f t="shared" si="393"/>
        <v>0.11382409500000007</v>
      </c>
      <c r="H4202" s="24">
        <f t="shared" si="394"/>
        <v>7.5000000000000012E-4</v>
      </c>
      <c r="I4202" s="24">
        <f t="shared" si="395"/>
        <v>0.15577609500000003</v>
      </c>
    </row>
    <row r="4203" spans="1:9" x14ac:dyDescent="0.25">
      <c r="A4203">
        <v>210.05</v>
      </c>
      <c r="B4203">
        <v>0.35699999999999998</v>
      </c>
      <c r="C4203">
        <v>-0.16</v>
      </c>
      <c r="D4203">
        <f t="shared" si="390"/>
        <v>-2.0999999999999963E-2</v>
      </c>
      <c r="E4203">
        <f t="shared" si="391"/>
        <v>0.19400000000000006</v>
      </c>
      <c r="F4203" s="24">
        <f t="shared" si="392"/>
        <v>3.0901499999999946E-2</v>
      </c>
      <c r="G4203" s="24">
        <f t="shared" si="393"/>
        <v>0.12250518000000007</v>
      </c>
      <c r="H4203" s="24">
        <f t="shared" si="394"/>
        <v>1.92E-3</v>
      </c>
      <c r="I4203" s="24">
        <f t="shared" si="395"/>
        <v>0.15532668000000002</v>
      </c>
    </row>
    <row r="4204" spans="1:9" x14ac:dyDescent="0.25">
      <c r="A4204">
        <v>210.1</v>
      </c>
      <c r="B4204">
        <v>0.34799999999999998</v>
      </c>
      <c r="C4204">
        <v>-0.19</v>
      </c>
      <c r="D4204">
        <f t="shared" si="390"/>
        <v>-1.1999999999999955E-2</v>
      </c>
      <c r="E4204">
        <f t="shared" si="391"/>
        <v>0.20300000000000007</v>
      </c>
      <c r="F4204" s="24">
        <f t="shared" si="392"/>
        <v>1.7657999999999934E-2</v>
      </c>
      <c r="G4204" s="24">
        <f t="shared" si="393"/>
        <v>0.1341352950000001</v>
      </c>
      <c r="H4204" s="24">
        <f t="shared" si="394"/>
        <v>2.7074999999999998E-3</v>
      </c>
      <c r="I4204" s="24">
        <f t="shared" si="395"/>
        <v>0.15450079500000002</v>
      </c>
    </row>
    <row r="4205" spans="1:9" x14ac:dyDescent="0.25">
      <c r="A4205">
        <v>210.15</v>
      </c>
      <c r="B4205">
        <v>0.33800000000000002</v>
      </c>
      <c r="C4205">
        <v>-0.21</v>
      </c>
      <c r="D4205">
        <f t="shared" si="390"/>
        <v>-2.0000000000000018E-3</v>
      </c>
      <c r="E4205">
        <f t="shared" si="391"/>
        <v>0.21300000000000002</v>
      </c>
      <c r="F4205" s="24">
        <f t="shared" si="392"/>
        <v>2.9430000000000025E-3</v>
      </c>
      <c r="G4205" s="24">
        <f t="shared" si="393"/>
        <v>0.14767609500000001</v>
      </c>
      <c r="H4205" s="24">
        <f t="shared" si="394"/>
        <v>3.3074999999999992E-3</v>
      </c>
      <c r="I4205" s="24">
        <f t="shared" si="395"/>
        <v>0.153926595</v>
      </c>
    </row>
    <row r="4206" spans="1:9" x14ac:dyDescent="0.25">
      <c r="A4206">
        <v>210.2</v>
      </c>
      <c r="B4206">
        <v>0.32700000000000001</v>
      </c>
      <c r="C4206">
        <v>-0.21</v>
      </c>
      <c r="D4206">
        <f t="shared" si="390"/>
        <v>9.000000000000008E-3</v>
      </c>
      <c r="E4206">
        <f t="shared" si="391"/>
        <v>0.22400000000000003</v>
      </c>
      <c r="F4206" s="24">
        <f t="shared" si="392"/>
        <v>-1.3243500000000012E-2</v>
      </c>
      <c r="G4206" s="24">
        <f t="shared" si="393"/>
        <v>0.16332288000000003</v>
      </c>
      <c r="H4206" s="24">
        <f t="shared" si="394"/>
        <v>3.3074999999999992E-3</v>
      </c>
      <c r="I4206" s="24">
        <f t="shared" si="395"/>
        <v>0.15338688</v>
      </c>
    </row>
    <row r="4207" spans="1:9" x14ac:dyDescent="0.25">
      <c r="A4207">
        <v>210.25</v>
      </c>
      <c r="B4207">
        <v>0.317</v>
      </c>
      <c r="C4207">
        <v>-0.18</v>
      </c>
      <c r="D4207">
        <f t="shared" si="390"/>
        <v>1.9000000000000017E-2</v>
      </c>
      <c r="E4207">
        <f t="shared" si="391"/>
        <v>0.23400000000000004</v>
      </c>
      <c r="F4207" s="24">
        <f t="shared" si="392"/>
        <v>-2.7958500000000025E-2</v>
      </c>
      <c r="G4207" s="24">
        <f t="shared" si="393"/>
        <v>0.17823078000000006</v>
      </c>
      <c r="H4207" s="24">
        <f t="shared" si="394"/>
        <v>2.4299999999999999E-3</v>
      </c>
      <c r="I4207" s="24">
        <f t="shared" si="395"/>
        <v>0.15270228000000002</v>
      </c>
    </row>
    <row r="4208" spans="1:9" x14ac:dyDescent="0.25">
      <c r="A4208">
        <v>210.3</v>
      </c>
      <c r="B4208">
        <v>0.309</v>
      </c>
      <c r="C4208">
        <v>-0.13</v>
      </c>
      <c r="D4208">
        <f t="shared" si="390"/>
        <v>2.7000000000000024E-2</v>
      </c>
      <c r="E4208">
        <f t="shared" si="391"/>
        <v>0.24200000000000005</v>
      </c>
      <c r="F4208" s="24">
        <f t="shared" si="392"/>
        <v>-3.9730500000000037E-2</v>
      </c>
      <c r="G4208" s="24">
        <f t="shared" si="393"/>
        <v>0.19062582000000008</v>
      </c>
      <c r="H4208" s="24">
        <f t="shared" si="394"/>
        <v>1.2675000000000002E-3</v>
      </c>
      <c r="I4208" s="24">
        <f t="shared" si="395"/>
        <v>0.15216282000000006</v>
      </c>
    </row>
    <row r="4209" spans="1:9" x14ac:dyDescent="0.25">
      <c r="A4209">
        <v>210.35</v>
      </c>
      <c r="B4209">
        <v>0.30399999999999999</v>
      </c>
      <c r="C4209">
        <v>-7.0000000000000007E-2</v>
      </c>
      <c r="D4209">
        <f t="shared" si="390"/>
        <v>3.2000000000000028E-2</v>
      </c>
      <c r="E4209">
        <f t="shared" si="391"/>
        <v>0.24700000000000005</v>
      </c>
      <c r="F4209" s="24">
        <f t="shared" si="392"/>
        <v>-4.708800000000004E-2</v>
      </c>
      <c r="G4209" s="24">
        <f t="shared" si="393"/>
        <v>0.19858429500000008</v>
      </c>
      <c r="H4209" s="24">
        <f t="shared" si="394"/>
        <v>3.6750000000000004E-4</v>
      </c>
      <c r="I4209" s="24">
        <f t="shared" si="395"/>
        <v>0.15186379500000002</v>
      </c>
    </row>
    <row r="4210" spans="1:9" x14ac:dyDescent="0.25">
      <c r="A4210">
        <v>210.4</v>
      </c>
      <c r="B4210">
        <v>0.30199999999999999</v>
      </c>
      <c r="C4210">
        <v>0</v>
      </c>
      <c r="D4210">
        <f t="shared" si="390"/>
        <v>3.400000000000003E-2</v>
      </c>
      <c r="E4210">
        <f t="shared" si="391"/>
        <v>0.24900000000000005</v>
      </c>
      <c r="F4210" s="24">
        <f t="shared" si="392"/>
        <v>-5.0031000000000048E-2</v>
      </c>
      <c r="G4210" s="24">
        <f t="shared" si="393"/>
        <v>0.20181325500000008</v>
      </c>
      <c r="H4210" s="24">
        <f t="shared" si="394"/>
        <v>0</v>
      </c>
      <c r="I4210" s="24">
        <f t="shared" si="395"/>
        <v>0.15178225500000003</v>
      </c>
    </row>
    <row r="4211" spans="1:9" x14ac:dyDescent="0.25">
      <c r="A4211">
        <v>210.45</v>
      </c>
      <c r="B4211">
        <v>0.30299999999999999</v>
      </c>
      <c r="C4211">
        <v>7.0000000000000007E-2</v>
      </c>
      <c r="D4211">
        <f t="shared" si="390"/>
        <v>3.3000000000000029E-2</v>
      </c>
      <c r="E4211">
        <f t="shared" si="391"/>
        <v>0.24800000000000005</v>
      </c>
      <c r="F4211" s="24">
        <f t="shared" si="392"/>
        <v>-4.855950000000004E-2</v>
      </c>
      <c r="G4211" s="24">
        <f t="shared" si="393"/>
        <v>0.20019552000000007</v>
      </c>
      <c r="H4211" s="24">
        <f t="shared" si="394"/>
        <v>3.6750000000000004E-4</v>
      </c>
      <c r="I4211" s="24">
        <f t="shared" si="395"/>
        <v>0.15200352000000003</v>
      </c>
    </row>
    <row r="4212" spans="1:9" x14ac:dyDescent="0.25">
      <c r="A4212">
        <v>210.5</v>
      </c>
      <c r="B4212">
        <v>0.308</v>
      </c>
      <c r="C4212">
        <v>0.13</v>
      </c>
      <c r="D4212">
        <f t="shared" si="390"/>
        <v>2.8000000000000025E-2</v>
      </c>
      <c r="E4212">
        <f t="shared" si="391"/>
        <v>0.24300000000000005</v>
      </c>
      <c r="F4212" s="24">
        <f t="shared" si="392"/>
        <v>-4.120200000000003E-2</v>
      </c>
      <c r="G4212" s="24">
        <f t="shared" si="393"/>
        <v>0.19220449500000009</v>
      </c>
      <c r="H4212" s="24">
        <f t="shared" si="394"/>
        <v>1.2675000000000002E-3</v>
      </c>
      <c r="I4212" s="24">
        <f t="shared" si="395"/>
        <v>0.15226999500000007</v>
      </c>
    </row>
    <row r="4213" spans="1:9" x14ac:dyDescent="0.25">
      <c r="A4213">
        <v>210.55</v>
      </c>
      <c r="B4213">
        <v>0.316</v>
      </c>
      <c r="C4213">
        <v>0.17</v>
      </c>
      <c r="D4213">
        <f t="shared" si="390"/>
        <v>2.0000000000000018E-2</v>
      </c>
      <c r="E4213">
        <f t="shared" si="391"/>
        <v>0.23500000000000004</v>
      </c>
      <c r="F4213" s="24">
        <f t="shared" si="392"/>
        <v>-2.9430000000000029E-2</v>
      </c>
      <c r="G4213" s="24">
        <f t="shared" si="393"/>
        <v>0.17975737500000005</v>
      </c>
      <c r="H4213" s="24">
        <f t="shared" si="394"/>
        <v>2.1675000000000002E-3</v>
      </c>
      <c r="I4213" s="24">
        <f t="shared" si="395"/>
        <v>0.152494875</v>
      </c>
    </row>
    <row r="4214" spans="1:9" x14ac:dyDescent="0.25">
      <c r="A4214">
        <v>210.6</v>
      </c>
      <c r="B4214">
        <v>0.32600000000000001</v>
      </c>
      <c r="C4214">
        <v>0.2</v>
      </c>
      <c r="D4214">
        <f t="shared" si="390"/>
        <v>1.0000000000000009E-2</v>
      </c>
      <c r="E4214">
        <f t="shared" si="391"/>
        <v>0.22500000000000003</v>
      </c>
      <c r="F4214" s="24">
        <f t="shared" si="392"/>
        <v>-1.4715000000000015E-2</v>
      </c>
      <c r="G4214" s="24">
        <f t="shared" si="393"/>
        <v>0.16478437500000004</v>
      </c>
      <c r="H4214" s="24">
        <f t="shared" si="394"/>
        <v>3.0000000000000005E-3</v>
      </c>
      <c r="I4214" s="24">
        <f t="shared" si="395"/>
        <v>0.15306937500000004</v>
      </c>
    </row>
    <row r="4215" spans="1:9" x14ac:dyDescent="0.25">
      <c r="A4215">
        <v>210.65</v>
      </c>
      <c r="B4215">
        <v>0.33600000000000002</v>
      </c>
      <c r="C4215">
        <v>0.21</v>
      </c>
      <c r="D4215">
        <f t="shared" si="390"/>
        <v>0</v>
      </c>
      <c r="E4215">
        <f t="shared" si="391"/>
        <v>0.21500000000000002</v>
      </c>
      <c r="F4215" s="24">
        <f t="shared" si="392"/>
        <v>0</v>
      </c>
      <c r="G4215" s="24">
        <f t="shared" si="393"/>
        <v>0.15046237500000004</v>
      </c>
      <c r="H4215" s="24">
        <f t="shared" si="394"/>
        <v>3.3074999999999992E-3</v>
      </c>
      <c r="I4215" s="24">
        <f t="shared" si="395"/>
        <v>0.15376987500000003</v>
      </c>
    </row>
    <row r="4216" spans="1:9" x14ac:dyDescent="0.25">
      <c r="A4216">
        <v>210.7</v>
      </c>
      <c r="B4216">
        <v>0.34699999999999998</v>
      </c>
      <c r="C4216">
        <v>0.2</v>
      </c>
      <c r="D4216">
        <f t="shared" si="390"/>
        <v>-1.0999999999999954E-2</v>
      </c>
      <c r="E4216">
        <f t="shared" si="391"/>
        <v>0.20400000000000007</v>
      </c>
      <c r="F4216" s="24">
        <f t="shared" si="392"/>
        <v>1.6186499999999934E-2</v>
      </c>
      <c r="G4216" s="24">
        <f t="shared" si="393"/>
        <v>0.13546008000000009</v>
      </c>
      <c r="H4216" s="24">
        <f t="shared" si="394"/>
        <v>3.0000000000000005E-3</v>
      </c>
      <c r="I4216" s="24">
        <f t="shared" si="395"/>
        <v>0.15464658000000003</v>
      </c>
    </row>
    <row r="4217" spans="1:9" x14ac:dyDescent="0.25">
      <c r="A4217">
        <v>210.75</v>
      </c>
      <c r="B4217">
        <v>0.35599999999999998</v>
      </c>
      <c r="C4217">
        <v>0.16</v>
      </c>
      <c r="D4217">
        <f t="shared" si="390"/>
        <v>-1.9999999999999962E-2</v>
      </c>
      <c r="E4217">
        <f t="shared" si="391"/>
        <v>0.19500000000000006</v>
      </c>
      <c r="F4217" s="24">
        <f t="shared" si="392"/>
        <v>2.9429999999999946E-2</v>
      </c>
      <c r="G4217" s="24">
        <f t="shared" si="393"/>
        <v>0.12377137500000007</v>
      </c>
      <c r="H4217" s="24">
        <f t="shared" si="394"/>
        <v>1.92E-3</v>
      </c>
      <c r="I4217" s="24">
        <f t="shared" si="395"/>
        <v>0.15512137500000003</v>
      </c>
    </row>
    <row r="4218" spans="1:9" x14ac:dyDescent="0.25">
      <c r="A4218">
        <v>210.8</v>
      </c>
      <c r="B4218">
        <v>0.36299999999999999</v>
      </c>
      <c r="C4218">
        <v>0.11</v>
      </c>
      <c r="D4218">
        <f t="shared" si="390"/>
        <v>-2.6999999999999968E-2</v>
      </c>
      <c r="E4218">
        <f t="shared" si="391"/>
        <v>0.18800000000000006</v>
      </c>
      <c r="F4218" s="24">
        <f t="shared" si="392"/>
        <v>3.973049999999996E-2</v>
      </c>
      <c r="G4218" s="24">
        <f t="shared" si="393"/>
        <v>0.11504472000000006</v>
      </c>
      <c r="H4218" s="24">
        <f t="shared" si="394"/>
        <v>9.0749999999999989E-4</v>
      </c>
      <c r="I4218" s="24">
        <f t="shared" si="395"/>
        <v>0.15568272000000002</v>
      </c>
    </row>
    <row r="4219" spans="1:9" x14ac:dyDescent="0.25">
      <c r="A4219">
        <v>210.85</v>
      </c>
      <c r="B4219">
        <v>0.36699999999999999</v>
      </c>
      <c r="C4219">
        <v>0.05</v>
      </c>
      <c r="D4219">
        <f t="shared" si="390"/>
        <v>-3.0999999999999972E-2</v>
      </c>
      <c r="E4219">
        <f t="shared" si="391"/>
        <v>0.18400000000000005</v>
      </c>
      <c r="F4219" s="24">
        <f t="shared" si="392"/>
        <v>4.5616499999999956E-2</v>
      </c>
      <c r="G4219" s="24">
        <f t="shared" si="393"/>
        <v>0.11020128000000005</v>
      </c>
      <c r="H4219" s="24">
        <f t="shared" si="394"/>
        <v>1.8750000000000003E-4</v>
      </c>
      <c r="I4219" s="24">
        <f t="shared" si="395"/>
        <v>0.15600528000000002</v>
      </c>
    </row>
    <row r="4220" spans="1:9" x14ac:dyDescent="0.25">
      <c r="A4220">
        <v>210.9</v>
      </c>
      <c r="B4220">
        <v>0.36799999999999999</v>
      </c>
      <c r="C4220">
        <v>-0.02</v>
      </c>
      <c r="D4220">
        <f t="shared" si="390"/>
        <v>-3.1999999999999973E-2</v>
      </c>
      <c r="E4220">
        <f t="shared" si="391"/>
        <v>0.18300000000000005</v>
      </c>
      <c r="F4220" s="24">
        <f t="shared" si="392"/>
        <v>4.7087999999999963E-2</v>
      </c>
      <c r="G4220" s="24">
        <f t="shared" si="393"/>
        <v>0.10900669500000006</v>
      </c>
      <c r="H4220" s="24">
        <f t="shared" si="394"/>
        <v>3.0000000000000001E-5</v>
      </c>
      <c r="I4220" s="24">
        <f t="shared" si="395"/>
        <v>0.15612469500000001</v>
      </c>
    </row>
    <row r="4221" spans="1:9" x14ac:dyDescent="0.25">
      <c r="A4221">
        <v>210.95</v>
      </c>
      <c r="B4221">
        <v>0.36499999999999999</v>
      </c>
      <c r="C4221">
        <v>-0.09</v>
      </c>
      <c r="D4221">
        <f t="shared" si="390"/>
        <v>-2.899999999999997E-2</v>
      </c>
      <c r="E4221">
        <f t="shared" si="391"/>
        <v>0.18600000000000005</v>
      </c>
      <c r="F4221" s="24">
        <f t="shared" si="392"/>
        <v>4.2673499999999955E-2</v>
      </c>
      <c r="G4221" s="24">
        <f t="shared" si="393"/>
        <v>0.11260998000000007</v>
      </c>
      <c r="H4221" s="24">
        <f t="shared" si="394"/>
        <v>6.0749999999999997E-4</v>
      </c>
      <c r="I4221" s="24">
        <f t="shared" si="395"/>
        <v>0.15589098000000004</v>
      </c>
    </row>
    <row r="4222" spans="1:9" x14ac:dyDescent="0.25">
      <c r="A4222">
        <v>211</v>
      </c>
      <c r="B4222">
        <v>0.35799999999999998</v>
      </c>
      <c r="C4222">
        <v>-0.15</v>
      </c>
      <c r="D4222">
        <f t="shared" si="390"/>
        <v>-2.1999999999999964E-2</v>
      </c>
      <c r="E4222">
        <f t="shared" si="391"/>
        <v>0.19300000000000006</v>
      </c>
      <c r="F4222" s="24">
        <f t="shared" si="392"/>
        <v>3.2372999999999943E-2</v>
      </c>
      <c r="G4222" s="24">
        <f t="shared" si="393"/>
        <v>0.12124549500000008</v>
      </c>
      <c r="H4222" s="24">
        <f t="shared" si="394"/>
        <v>1.6875E-3</v>
      </c>
      <c r="I4222" s="24">
        <f t="shared" si="395"/>
        <v>0.15530599500000003</v>
      </c>
    </row>
    <row r="4223" spans="1:9" x14ac:dyDescent="0.25">
      <c r="A4223">
        <v>211.05</v>
      </c>
      <c r="B4223">
        <v>0.35</v>
      </c>
      <c r="C4223">
        <v>-0.19</v>
      </c>
      <c r="D4223">
        <f t="shared" si="390"/>
        <v>-1.3999999999999957E-2</v>
      </c>
      <c r="E4223">
        <f t="shared" si="391"/>
        <v>0.20100000000000007</v>
      </c>
      <c r="F4223" s="24">
        <f t="shared" si="392"/>
        <v>2.0600999999999935E-2</v>
      </c>
      <c r="G4223" s="24">
        <f t="shared" si="393"/>
        <v>0.13150525500000007</v>
      </c>
      <c r="H4223" s="24">
        <f t="shared" si="394"/>
        <v>2.7074999999999998E-3</v>
      </c>
      <c r="I4223" s="24">
        <f t="shared" si="395"/>
        <v>0.154813755</v>
      </c>
    </row>
    <row r="4224" spans="1:9" x14ac:dyDescent="0.25">
      <c r="A4224">
        <v>211.1</v>
      </c>
      <c r="B4224">
        <v>0.34</v>
      </c>
      <c r="C4224">
        <v>-0.21</v>
      </c>
      <c r="D4224">
        <f t="shared" si="390"/>
        <v>-4.0000000000000036E-3</v>
      </c>
      <c r="E4224">
        <f t="shared" si="391"/>
        <v>0.21100000000000002</v>
      </c>
      <c r="F4224" s="24">
        <f t="shared" si="392"/>
        <v>5.8860000000000049E-3</v>
      </c>
      <c r="G4224" s="24">
        <f t="shared" si="393"/>
        <v>0.14491585500000004</v>
      </c>
      <c r="H4224" s="24">
        <f t="shared" si="394"/>
        <v>3.3074999999999992E-3</v>
      </c>
      <c r="I4224" s="24">
        <f t="shared" si="395"/>
        <v>0.15410935500000003</v>
      </c>
    </row>
    <row r="4225" spans="1:9" x14ac:dyDescent="0.25">
      <c r="A4225">
        <v>211.15</v>
      </c>
      <c r="B4225">
        <v>0.32900000000000001</v>
      </c>
      <c r="C4225">
        <v>-0.21</v>
      </c>
      <c r="D4225">
        <f t="shared" si="390"/>
        <v>7.0000000000000062E-3</v>
      </c>
      <c r="E4225">
        <f t="shared" si="391"/>
        <v>0.22200000000000003</v>
      </c>
      <c r="F4225" s="24">
        <f t="shared" si="392"/>
        <v>-1.0300500000000008E-2</v>
      </c>
      <c r="G4225" s="24">
        <f t="shared" si="393"/>
        <v>0.16041942000000003</v>
      </c>
      <c r="H4225" s="24">
        <f t="shared" si="394"/>
        <v>3.3074999999999992E-3</v>
      </c>
      <c r="I4225" s="24">
        <f t="shared" si="395"/>
        <v>0.15342642000000001</v>
      </c>
    </row>
    <row r="4226" spans="1:9" x14ac:dyDescent="0.25">
      <c r="A4226">
        <v>211.2</v>
      </c>
      <c r="B4226">
        <v>0.31900000000000001</v>
      </c>
      <c r="C4226">
        <v>-0.19</v>
      </c>
      <c r="D4226">
        <f t="shared" si="390"/>
        <v>1.7000000000000015E-2</v>
      </c>
      <c r="E4226">
        <f t="shared" si="391"/>
        <v>0.23200000000000004</v>
      </c>
      <c r="F4226" s="24">
        <f t="shared" si="392"/>
        <v>-2.5015500000000024E-2</v>
      </c>
      <c r="G4226" s="24">
        <f t="shared" si="393"/>
        <v>0.17519712000000004</v>
      </c>
      <c r="H4226" s="24">
        <f t="shared" si="394"/>
        <v>2.7074999999999998E-3</v>
      </c>
      <c r="I4226" s="24">
        <f t="shared" si="395"/>
        <v>0.15288912000000002</v>
      </c>
    </row>
    <row r="4227" spans="1:9" x14ac:dyDescent="0.25">
      <c r="A4227">
        <v>211.25</v>
      </c>
      <c r="B4227">
        <v>0.31</v>
      </c>
      <c r="C4227">
        <v>-0.14000000000000001</v>
      </c>
      <c r="D4227">
        <f t="shared" ref="D4227:D4290" si="396">springEq - B4227</f>
        <v>2.6000000000000023E-2</v>
      </c>
      <c r="E4227">
        <f t="shared" ref="E4227:E4290" si="397">springNs - B4227</f>
        <v>0.24100000000000005</v>
      </c>
      <c r="F4227" s="24">
        <f t="shared" ref="F4227:F4290" si="398">D4227*massPrev*gravity</f>
        <v>-3.8259000000000036E-2</v>
      </c>
      <c r="G4227" s="24">
        <f t="shared" ref="G4227:G4290" si="399">POWER(E4227,2)*0.5*springConst</f>
        <v>0.18905365500000007</v>
      </c>
      <c r="H4227" s="24">
        <f t="shared" ref="H4227:H4290" si="400">POWER(C4227,2)*0.5*massPrev</f>
        <v>1.4700000000000002E-3</v>
      </c>
      <c r="I4227" s="24">
        <f t="shared" si="395"/>
        <v>0.15226465500000003</v>
      </c>
    </row>
    <row r="4228" spans="1:9" x14ac:dyDescent="0.25">
      <c r="A4228">
        <v>211.3</v>
      </c>
      <c r="B4228">
        <v>0.30499999999999999</v>
      </c>
      <c r="C4228">
        <v>-0.08</v>
      </c>
      <c r="D4228">
        <f t="shared" si="396"/>
        <v>3.1000000000000028E-2</v>
      </c>
      <c r="E4228">
        <f t="shared" si="397"/>
        <v>0.24600000000000005</v>
      </c>
      <c r="F4228" s="24">
        <f t="shared" si="398"/>
        <v>-4.5616500000000039E-2</v>
      </c>
      <c r="G4228" s="24">
        <f t="shared" si="399"/>
        <v>0.1969795800000001</v>
      </c>
      <c r="H4228" s="24">
        <f t="shared" si="400"/>
        <v>4.8000000000000001E-4</v>
      </c>
      <c r="I4228" s="24">
        <f t="shared" ref="I4228:I4291" si="401">F4228+G4228+H4228</f>
        <v>0.15184308000000007</v>
      </c>
    </row>
    <row r="4229" spans="1:9" x14ac:dyDescent="0.25">
      <c r="A4229">
        <v>211.35</v>
      </c>
      <c r="B4229">
        <v>0.30199999999999999</v>
      </c>
      <c r="C4229">
        <v>-0.02</v>
      </c>
      <c r="D4229">
        <f t="shared" si="396"/>
        <v>3.400000000000003E-2</v>
      </c>
      <c r="E4229">
        <f t="shared" si="397"/>
        <v>0.24900000000000005</v>
      </c>
      <c r="F4229" s="24">
        <f t="shared" si="398"/>
        <v>-5.0031000000000048E-2</v>
      </c>
      <c r="G4229" s="24">
        <f t="shared" si="399"/>
        <v>0.20181325500000008</v>
      </c>
      <c r="H4229" s="24">
        <f t="shared" si="400"/>
        <v>3.0000000000000001E-5</v>
      </c>
      <c r="I4229" s="24">
        <f t="shared" si="401"/>
        <v>0.15181225500000003</v>
      </c>
    </row>
    <row r="4230" spans="1:9" x14ac:dyDescent="0.25">
      <c r="A4230">
        <v>211.4</v>
      </c>
      <c r="B4230">
        <v>0.30299999999999999</v>
      </c>
      <c r="C4230">
        <v>0.05</v>
      </c>
      <c r="D4230">
        <f t="shared" si="396"/>
        <v>3.3000000000000029E-2</v>
      </c>
      <c r="E4230">
        <f t="shared" si="397"/>
        <v>0.24800000000000005</v>
      </c>
      <c r="F4230" s="24">
        <f t="shared" si="398"/>
        <v>-4.855950000000004E-2</v>
      </c>
      <c r="G4230" s="24">
        <f t="shared" si="399"/>
        <v>0.20019552000000007</v>
      </c>
      <c r="H4230" s="24">
        <f t="shared" si="400"/>
        <v>1.8750000000000003E-4</v>
      </c>
      <c r="I4230" s="24">
        <f t="shared" si="401"/>
        <v>0.15182352000000005</v>
      </c>
    </row>
    <row r="4231" spans="1:9" x14ac:dyDescent="0.25">
      <c r="A4231">
        <v>211.45</v>
      </c>
      <c r="B4231">
        <v>0.307</v>
      </c>
      <c r="C4231">
        <v>0.11</v>
      </c>
      <c r="D4231">
        <f t="shared" si="396"/>
        <v>2.9000000000000026E-2</v>
      </c>
      <c r="E4231">
        <f t="shared" si="397"/>
        <v>0.24400000000000005</v>
      </c>
      <c r="F4231" s="24">
        <f t="shared" si="398"/>
        <v>-4.2673500000000045E-2</v>
      </c>
      <c r="G4231" s="24">
        <f t="shared" si="399"/>
        <v>0.19378968000000008</v>
      </c>
      <c r="H4231" s="24">
        <f t="shared" si="400"/>
        <v>9.0749999999999989E-4</v>
      </c>
      <c r="I4231" s="24">
        <f t="shared" si="401"/>
        <v>0.15202368000000005</v>
      </c>
    </row>
    <row r="4232" spans="1:9" x14ac:dyDescent="0.25">
      <c r="A4232">
        <v>211.5</v>
      </c>
      <c r="B4232">
        <v>0.314</v>
      </c>
      <c r="C4232">
        <v>0.16</v>
      </c>
      <c r="D4232">
        <f t="shared" si="396"/>
        <v>2.200000000000002E-2</v>
      </c>
      <c r="E4232">
        <f t="shared" si="397"/>
        <v>0.23700000000000004</v>
      </c>
      <c r="F4232" s="24">
        <f t="shared" si="398"/>
        <v>-3.2373000000000034E-2</v>
      </c>
      <c r="G4232" s="24">
        <f t="shared" si="399"/>
        <v>0.18283009500000005</v>
      </c>
      <c r="H4232" s="24">
        <f t="shared" si="400"/>
        <v>1.92E-3</v>
      </c>
      <c r="I4232" s="24">
        <f t="shared" si="401"/>
        <v>0.15237709500000002</v>
      </c>
    </row>
    <row r="4233" spans="1:9" x14ac:dyDescent="0.25">
      <c r="A4233">
        <v>211.55</v>
      </c>
      <c r="B4233">
        <v>0.32300000000000001</v>
      </c>
      <c r="C4233">
        <v>0.2</v>
      </c>
      <c r="D4233">
        <f t="shared" si="396"/>
        <v>1.3000000000000012E-2</v>
      </c>
      <c r="E4233">
        <f t="shared" si="397"/>
        <v>0.22800000000000004</v>
      </c>
      <c r="F4233" s="24">
        <f t="shared" si="398"/>
        <v>-1.9129500000000018E-2</v>
      </c>
      <c r="G4233" s="24">
        <f t="shared" si="399"/>
        <v>0.16920792000000004</v>
      </c>
      <c r="H4233" s="24">
        <f t="shared" si="400"/>
        <v>3.0000000000000005E-3</v>
      </c>
      <c r="I4233" s="24">
        <f t="shared" si="401"/>
        <v>0.15307842000000002</v>
      </c>
    </row>
    <row r="4234" spans="1:9" x14ac:dyDescent="0.25">
      <c r="A4234">
        <v>211.6</v>
      </c>
      <c r="B4234">
        <v>0.33400000000000002</v>
      </c>
      <c r="C4234">
        <v>0.21</v>
      </c>
      <c r="D4234">
        <f t="shared" si="396"/>
        <v>2.0000000000000018E-3</v>
      </c>
      <c r="E4234">
        <f t="shared" si="397"/>
        <v>0.21700000000000003</v>
      </c>
      <c r="F4234" s="24">
        <f t="shared" si="398"/>
        <v>-2.9430000000000025E-3</v>
      </c>
      <c r="G4234" s="24">
        <f t="shared" si="399"/>
        <v>0.15327469500000004</v>
      </c>
      <c r="H4234" s="24">
        <f t="shared" si="400"/>
        <v>3.3074999999999992E-3</v>
      </c>
      <c r="I4234" s="24">
        <f t="shared" si="401"/>
        <v>0.15363919500000003</v>
      </c>
    </row>
    <row r="4235" spans="1:9" x14ac:dyDescent="0.25">
      <c r="A4235">
        <v>211.65</v>
      </c>
      <c r="B4235">
        <v>0.34499999999999997</v>
      </c>
      <c r="C4235">
        <v>0.2</v>
      </c>
      <c r="D4235">
        <f t="shared" si="396"/>
        <v>-8.9999999999999525E-3</v>
      </c>
      <c r="E4235">
        <f t="shared" si="397"/>
        <v>0.20600000000000007</v>
      </c>
      <c r="F4235" s="24">
        <f t="shared" si="398"/>
        <v>1.3243499999999931E-2</v>
      </c>
      <c r="G4235" s="24">
        <f t="shared" si="399"/>
        <v>0.1381291800000001</v>
      </c>
      <c r="H4235" s="24">
        <f t="shared" si="400"/>
        <v>3.0000000000000005E-3</v>
      </c>
      <c r="I4235" s="24">
        <f t="shared" si="401"/>
        <v>0.15437268000000004</v>
      </c>
    </row>
    <row r="4236" spans="1:9" x14ac:dyDescent="0.25">
      <c r="A4236">
        <v>211.7</v>
      </c>
      <c r="B4236">
        <v>0.35399999999999998</v>
      </c>
      <c r="C4236">
        <v>0.17</v>
      </c>
      <c r="D4236">
        <f t="shared" si="396"/>
        <v>-1.799999999999996E-2</v>
      </c>
      <c r="E4236">
        <f t="shared" si="397"/>
        <v>0.19700000000000006</v>
      </c>
      <c r="F4236" s="24">
        <f t="shared" si="398"/>
        <v>2.6486999999999945E-2</v>
      </c>
      <c r="G4236" s="24">
        <f t="shared" si="399"/>
        <v>0.12632329500000009</v>
      </c>
      <c r="H4236" s="24">
        <f t="shared" si="400"/>
        <v>2.1675000000000002E-3</v>
      </c>
      <c r="I4236" s="24">
        <f t="shared" si="401"/>
        <v>0.15497779500000003</v>
      </c>
    </row>
    <row r="4237" spans="1:9" x14ac:dyDescent="0.25">
      <c r="A4237">
        <v>211.75</v>
      </c>
      <c r="B4237">
        <v>0.36199999999999999</v>
      </c>
      <c r="C4237">
        <v>0.12</v>
      </c>
      <c r="D4237">
        <f t="shared" si="396"/>
        <v>-2.5999999999999968E-2</v>
      </c>
      <c r="E4237">
        <f t="shared" si="397"/>
        <v>0.18900000000000006</v>
      </c>
      <c r="F4237" s="24">
        <f t="shared" si="398"/>
        <v>3.8258999999999953E-2</v>
      </c>
      <c r="G4237" s="24">
        <f t="shared" si="399"/>
        <v>0.11627185500000008</v>
      </c>
      <c r="H4237" s="24">
        <f t="shared" si="400"/>
        <v>1.08E-3</v>
      </c>
      <c r="I4237" s="24">
        <f t="shared" si="401"/>
        <v>0.15561085500000002</v>
      </c>
    </row>
    <row r="4238" spans="1:9" x14ac:dyDescent="0.25">
      <c r="A4238">
        <v>211.8</v>
      </c>
      <c r="B4238">
        <v>0.36599999999999999</v>
      </c>
      <c r="C4238">
        <v>0.06</v>
      </c>
      <c r="D4238">
        <f t="shared" si="396"/>
        <v>-2.9999999999999971E-2</v>
      </c>
      <c r="E4238">
        <f t="shared" si="397"/>
        <v>0.18500000000000005</v>
      </c>
      <c r="F4238" s="24">
        <f t="shared" si="398"/>
        <v>4.4144999999999955E-2</v>
      </c>
      <c r="G4238" s="24">
        <f t="shared" si="399"/>
        <v>0.11140237500000005</v>
      </c>
      <c r="H4238" s="24">
        <f t="shared" si="400"/>
        <v>2.7E-4</v>
      </c>
      <c r="I4238" s="24">
        <f t="shared" si="401"/>
        <v>0.15581737500000001</v>
      </c>
    </row>
    <row r="4239" spans="1:9" x14ac:dyDescent="0.25">
      <c r="A4239">
        <v>211.85</v>
      </c>
      <c r="B4239">
        <v>0.36699999999999999</v>
      </c>
      <c r="C4239">
        <v>-0.01</v>
      </c>
      <c r="D4239">
        <f t="shared" si="396"/>
        <v>-3.0999999999999972E-2</v>
      </c>
      <c r="E4239">
        <f t="shared" si="397"/>
        <v>0.18400000000000005</v>
      </c>
      <c r="F4239" s="24">
        <f t="shared" si="398"/>
        <v>4.5616499999999956E-2</v>
      </c>
      <c r="G4239" s="24">
        <f t="shared" si="399"/>
        <v>0.11020128000000005</v>
      </c>
      <c r="H4239" s="24">
        <f t="shared" si="400"/>
        <v>7.5000000000000002E-6</v>
      </c>
      <c r="I4239" s="24">
        <f t="shared" si="401"/>
        <v>0.15582528000000001</v>
      </c>
    </row>
    <row r="4240" spans="1:9" x14ac:dyDescent="0.25">
      <c r="A4240">
        <v>211.9</v>
      </c>
      <c r="B4240">
        <v>0.36499999999999999</v>
      </c>
      <c r="C4240">
        <v>-0.08</v>
      </c>
      <c r="D4240">
        <f t="shared" si="396"/>
        <v>-2.899999999999997E-2</v>
      </c>
      <c r="E4240">
        <f t="shared" si="397"/>
        <v>0.18600000000000005</v>
      </c>
      <c r="F4240" s="24">
        <f t="shared" si="398"/>
        <v>4.2673499999999955E-2</v>
      </c>
      <c r="G4240" s="24">
        <f t="shared" si="399"/>
        <v>0.11260998000000007</v>
      </c>
      <c r="H4240" s="24">
        <f t="shared" si="400"/>
        <v>4.8000000000000001E-4</v>
      </c>
      <c r="I4240" s="24">
        <f t="shared" si="401"/>
        <v>0.15576348000000004</v>
      </c>
    </row>
    <row r="4241" spans="1:9" x14ac:dyDescent="0.25">
      <c r="A4241">
        <v>211.95</v>
      </c>
      <c r="B4241">
        <v>0.36</v>
      </c>
      <c r="C4241">
        <v>-0.13</v>
      </c>
      <c r="D4241">
        <f t="shared" si="396"/>
        <v>-2.3999999999999966E-2</v>
      </c>
      <c r="E4241">
        <f t="shared" si="397"/>
        <v>0.19100000000000006</v>
      </c>
      <c r="F4241" s="24">
        <f t="shared" si="398"/>
        <v>3.5315999999999952E-2</v>
      </c>
      <c r="G4241" s="24">
        <f t="shared" si="399"/>
        <v>0.11874565500000006</v>
      </c>
      <c r="H4241" s="24">
        <f t="shared" si="400"/>
        <v>1.2675000000000002E-3</v>
      </c>
      <c r="I4241" s="24">
        <f t="shared" si="401"/>
        <v>0.15532915500000002</v>
      </c>
    </row>
    <row r="4242" spans="1:9" x14ac:dyDescent="0.25">
      <c r="A4242">
        <v>212</v>
      </c>
      <c r="B4242">
        <v>0.35199999999999998</v>
      </c>
      <c r="C4242">
        <v>-0.18</v>
      </c>
      <c r="D4242">
        <f t="shared" si="396"/>
        <v>-1.5999999999999959E-2</v>
      </c>
      <c r="E4242">
        <f t="shared" si="397"/>
        <v>0.19900000000000007</v>
      </c>
      <c r="F4242" s="24">
        <f t="shared" si="398"/>
        <v>2.354399999999994E-2</v>
      </c>
      <c r="G4242" s="24">
        <f t="shared" si="399"/>
        <v>0.12890125500000008</v>
      </c>
      <c r="H4242" s="24">
        <f t="shared" si="400"/>
        <v>2.4299999999999999E-3</v>
      </c>
      <c r="I4242" s="24">
        <f t="shared" si="401"/>
        <v>0.15487525499999999</v>
      </c>
    </row>
    <row r="4243" spans="1:9" x14ac:dyDescent="0.25">
      <c r="A4243">
        <v>212.05</v>
      </c>
      <c r="B4243">
        <v>0.34200000000000003</v>
      </c>
      <c r="C4243">
        <v>-0.2</v>
      </c>
      <c r="D4243">
        <f t="shared" si="396"/>
        <v>-6.0000000000000053E-3</v>
      </c>
      <c r="E4243">
        <f t="shared" si="397"/>
        <v>0.20900000000000002</v>
      </c>
      <c r="F4243" s="24">
        <f t="shared" si="398"/>
        <v>8.829000000000007E-3</v>
      </c>
      <c r="G4243" s="24">
        <f t="shared" si="399"/>
        <v>0.14218165500000002</v>
      </c>
      <c r="H4243" s="24">
        <f t="shared" si="400"/>
        <v>3.0000000000000005E-3</v>
      </c>
      <c r="I4243" s="24">
        <f t="shared" si="401"/>
        <v>0.15401065500000002</v>
      </c>
    </row>
    <row r="4244" spans="1:9" x14ac:dyDescent="0.25">
      <c r="A4244">
        <v>212.1</v>
      </c>
      <c r="B4244">
        <v>0.33100000000000002</v>
      </c>
      <c r="C4244">
        <v>-0.21</v>
      </c>
      <c r="D4244">
        <f t="shared" si="396"/>
        <v>5.0000000000000044E-3</v>
      </c>
      <c r="E4244">
        <f t="shared" si="397"/>
        <v>0.22000000000000003</v>
      </c>
      <c r="F4244" s="24">
        <f t="shared" si="398"/>
        <v>-7.3575000000000073E-3</v>
      </c>
      <c r="G4244" s="24">
        <f t="shared" si="399"/>
        <v>0.15754200000000004</v>
      </c>
      <c r="H4244" s="24">
        <f t="shared" si="400"/>
        <v>3.3074999999999992E-3</v>
      </c>
      <c r="I4244" s="24">
        <f t="shared" si="401"/>
        <v>0.15349200000000002</v>
      </c>
    </row>
    <row r="4245" spans="1:9" x14ac:dyDescent="0.25">
      <c r="A4245">
        <v>212.15</v>
      </c>
      <c r="B4245">
        <v>0.32100000000000001</v>
      </c>
      <c r="C4245">
        <v>-0.2</v>
      </c>
      <c r="D4245">
        <f t="shared" si="396"/>
        <v>1.5000000000000013E-2</v>
      </c>
      <c r="E4245">
        <f t="shared" si="397"/>
        <v>0.23000000000000004</v>
      </c>
      <c r="F4245" s="24">
        <f t="shared" si="398"/>
        <v>-2.2072500000000019E-2</v>
      </c>
      <c r="G4245" s="24">
        <f t="shared" si="399"/>
        <v>0.17218950000000005</v>
      </c>
      <c r="H4245" s="24">
        <f t="shared" si="400"/>
        <v>3.0000000000000005E-3</v>
      </c>
      <c r="I4245" s="24">
        <f t="shared" si="401"/>
        <v>0.15311700000000003</v>
      </c>
    </row>
    <row r="4246" spans="1:9" x14ac:dyDescent="0.25">
      <c r="A4246">
        <v>212.2</v>
      </c>
      <c r="B4246">
        <v>0.312</v>
      </c>
      <c r="C4246">
        <v>-0.15</v>
      </c>
      <c r="D4246">
        <f t="shared" si="396"/>
        <v>2.4000000000000021E-2</v>
      </c>
      <c r="E4246">
        <f t="shared" si="397"/>
        <v>0.23900000000000005</v>
      </c>
      <c r="F4246" s="24">
        <f t="shared" si="398"/>
        <v>-3.5316000000000028E-2</v>
      </c>
      <c r="G4246" s="24">
        <f t="shared" si="399"/>
        <v>0.18592885500000006</v>
      </c>
      <c r="H4246" s="24">
        <f t="shared" si="400"/>
        <v>1.6875E-3</v>
      </c>
      <c r="I4246" s="24">
        <f t="shared" si="401"/>
        <v>0.15230035500000005</v>
      </c>
    </row>
    <row r="4247" spans="1:9" x14ac:dyDescent="0.25">
      <c r="A4247">
        <v>212.25</v>
      </c>
      <c r="B4247">
        <v>0.30599999999999999</v>
      </c>
      <c r="C4247">
        <v>-0.09</v>
      </c>
      <c r="D4247">
        <f t="shared" si="396"/>
        <v>3.0000000000000027E-2</v>
      </c>
      <c r="E4247">
        <f t="shared" si="397"/>
        <v>0.24500000000000005</v>
      </c>
      <c r="F4247" s="24">
        <f t="shared" si="398"/>
        <v>-4.4145000000000038E-2</v>
      </c>
      <c r="G4247" s="24">
        <f t="shared" si="399"/>
        <v>0.19538137500000008</v>
      </c>
      <c r="H4247" s="24">
        <f t="shared" si="400"/>
        <v>6.0749999999999997E-4</v>
      </c>
      <c r="I4247" s="24">
        <f t="shared" si="401"/>
        <v>0.15184387500000004</v>
      </c>
    </row>
    <row r="4248" spans="1:9" x14ac:dyDescent="0.25">
      <c r="A4248">
        <v>212.3</v>
      </c>
      <c r="B4248">
        <v>0.30199999999999999</v>
      </c>
      <c r="C4248">
        <v>-0.03</v>
      </c>
      <c r="D4248">
        <f t="shared" si="396"/>
        <v>3.400000000000003E-2</v>
      </c>
      <c r="E4248">
        <f t="shared" si="397"/>
        <v>0.24900000000000005</v>
      </c>
      <c r="F4248" s="24">
        <f t="shared" si="398"/>
        <v>-5.0031000000000048E-2</v>
      </c>
      <c r="G4248" s="24">
        <f t="shared" si="399"/>
        <v>0.20181325500000008</v>
      </c>
      <c r="H4248" s="24">
        <f t="shared" si="400"/>
        <v>6.7500000000000001E-5</v>
      </c>
      <c r="I4248" s="24">
        <f t="shared" si="401"/>
        <v>0.15184975500000003</v>
      </c>
    </row>
    <row r="4249" spans="1:9" x14ac:dyDescent="0.25">
      <c r="A4249">
        <v>212.35</v>
      </c>
      <c r="B4249">
        <v>0.30199999999999999</v>
      </c>
      <c r="C4249">
        <v>0.04</v>
      </c>
      <c r="D4249">
        <f t="shared" si="396"/>
        <v>3.400000000000003E-2</v>
      </c>
      <c r="E4249">
        <f t="shared" si="397"/>
        <v>0.24900000000000005</v>
      </c>
      <c r="F4249" s="24">
        <f t="shared" si="398"/>
        <v>-5.0031000000000048E-2</v>
      </c>
      <c r="G4249" s="24">
        <f t="shared" si="399"/>
        <v>0.20181325500000008</v>
      </c>
      <c r="H4249" s="24">
        <f t="shared" si="400"/>
        <v>1.2E-4</v>
      </c>
      <c r="I4249" s="24">
        <f t="shared" si="401"/>
        <v>0.15190225500000004</v>
      </c>
    </row>
    <row r="4250" spans="1:9" x14ac:dyDescent="0.25">
      <c r="A4250">
        <v>212.4</v>
      </c>
      <c r="B4250">
        <v>0.30599999999999999</v>
      </c>
      <c r="C4250">
        <v>0.1</v>
      </c>
      <c r="D4250">
        <f t="shared" si="396"/>
        <v>3.0000000000000027E-2</v>
      </c>
      <c r="E4250">
        <f t="shared" si="397"/>
        <v>0.24500000000000005</v>
      </c>
      <c r="F4250" s="24">
        <f t="shared" si="398"/>
        <v>-4.4145000000000038E-2</v>
      </c>
      <c r="G4250" s="24">
        <f t="shared" si="399"/>
        <v>0.19538137500000008</v>
      </c>
      <c r="H4250" s="24">
        <f t="shared" si="400"/>
        <v>7.5000000000000012E-4</v>
      </c>
      <c r="I4250" s="24">
        <f t="shared" si="401"/>
        <v>0.15198637500000003</v>
      </c>
    </row>
    <row r="4251" spans="1:9" x14ac:dyDescent="0.25">
      <c r="A4251">
        <v>212.45</v>
      </c>
      <c r="B4251">
        <v>0.313</v>
      </c>
      <c r="C4251">
        <v>0.16</v>
      </c>
      <c r="D4251">
        <f t="shared" si="396"/>
        <v>2.300000000000002E-2</v>
      </c>
      <c r="E4251">
        <f t="shared" si="397"/>
        <v>0.23800000000000004</v>
      </c>
      <c r="F4251" s="24">
        <f t="shared" si="398"/>
        <v>-3.3844500000000034E-2</v>
      </c>
      <c r="G4251" s="24">
        <f t="shared" si="399"/>
        <v>0.18437622000000006</v>
      </c>
      <c r="H4251" s="24">
        <f t="shared" si="400"/>
        <v>1.92E-3</v>
      </c>
      <c r="I4251" s="24">
        <f t="shared" si="401"/>
        <v>0.15245172000000004</v>
      </c>
    </row>
    <row r="4252" spans="1:9" x14ac:dyDescent="0.25">
      <c r="A4252">
        <v>212.5</v>
      </c>
      <c r="B4252">
        <v>0.32200000000000001</v>
      </c>
      <c r="C4252">
        <v>0.19</v>
      </c>
      <c r="D4252">
        <f t="shared" si="396"/>
        <v>1.4000000000000012E-2</v>
      </c>
      <c r="E4252">
        <f t="shared" si="397"/>
        <v>0.22900000000000004</v>
      </c>
      <c r="F4252" s="24">
        <f t="shared" si="398"/>
        <v>-2.0601000000000015E-2</v>
      </c>
      <c r="G4252" s="24">
        <f t="shared" si="399"/>
        <v>0.17069545500000005</v>
      </c>
      <c r="H4252" s="24">
        <f t="shared" si="400"/>
        <v>2.7074999999999998E-3</v>
      </c>
      <c r="I4252" s="24">
        <f t="shared" si="401"/>
        <v>0.15280195500000004</v>
      </c>
    </row>
    <row r="4253" spans="1:9" x14ac:dyDescent="0.25">
      <c r="A4253">
        <v>212.55</v>
      </c>
      <c r="B4253">
        <v>0.33100000000000002</v>
      </c>
      <c r="C4253">
        <v>0.2</v>
      </c>
      <c r="D4253">
        <f t="shared" si="396"/>
        <v>5.0000000000000044E-3</v>
      </c>
      <c r="E4253">
        <f t="shared" si="397"/>
        <v>0.22000000000000003</v>
      </c>
      <c r="F4253" s="24">
        <f t="shared" si="398"/>
        <v>-7.3575000000000073E-3</v>
      </c>
      <c r="G4253" s="24">
        <f t="shared" si="399"/>
        <v>0.15754200000000004</v>
      </c>
      <c r="H4253" s="24">
        <f t="shared" si="400"/>
        <v>3.0000000000000005E-3</v>
      </c>
      <c r="I4253" s="24">
        <f t="shared" si="401"/>
        <v>0.15318450000000003</v>
      </c>
    </row>
    <row r="4254" spans="1:9" x14ac:dyDescent="0.25">
      <c r="A4254">
        <v>212.6</v>
      </c>
      <c r="B4254">
        <v>0.34200000000000003</v>
      </c>
      <c r="C4254">
        <v>0.21</v>
      </c>
      <c r="D4254">
        <f t="shared" si="396"/>
        <v>-6.0000000000000053E-3</v>
      </c>
      <c r="E4254">
        <f t="shared" si="397"/>
        <v>0.20900000000000002</v>
      </c>
      <c r="F4254" s="24">
        <f t="shared" si="398"/>
        <v>8.829000000000007E-3</v>
      </c>
      <c r="G4254" s="24">
        <f t="shared" si="399"/>
        <v>0.14218165500000002</v>
      </c>
      <c r="H4254" s="24">
        <f t="shared" si="400"/>
        <v>3.3074999999999992E-3</v>
      </c>
      <c r="I4254" s="24">
        <f t="shared" si="401"/>
        <v>0.15431815500000001</v>
      </c>
    </row>
    <row r="4255" spans="1:9" x14ac:dyDescent="0.25">
      <c r="A4255">
        <v>212.65</v>
      </c>
      <c r="B4255">
        <v>0.35199999999999998</v>
      </c>
      <c r="C4255">
        <v>0.18</v>
      </c>
      <c r="D4255">
        <f t="shared" si="396"/>
        <v>-1.5999999999999959E-2</v>
      </c>
      <c r="E4255">
        <f t="shared" si="397"/>
        <v>0.19900000000000007</v>
      </c>
      <c r="F4255" s="24">
        <f t="shared" si="398"/>
        <v>2.354399999999994E-2</v>
      </c>
      <c r="G4255" s="24">
        <f t="shared" si="399"/>
        <v>0.12890125500000008</v>
      </c>
      <c r="H4255" s="24">
        <f t="shared" si="400"/>
        <v>2.4299999999999999E-3</v>
      </c>
      <c r="I4255" s="24">
        <f t="shared" si="401"/>
        <v>0.15487525499999999</v>
      </c>
    </row>
    <row r="4256" spans="1:9" x14ac:dyDescent="0.25">
      <c r="A4256">
        <v>212.7</v>
      </c>
      <c r="B4256">
        <v>0.36</v>
      </c>
      <c r="C4256">
        <v>0.13</v>
      </c>
      <c r="D4256">
        <f t="shared" si="396"/>
        <v>-2.3999999999999966E-2</v>
      </c>
      <c r="E4256">
        <f t="shared" si="397"/>
        <v>0.19100000000000006</v>
      </c>
      <c r="F4256" s="24">
        <f t="shared" si="398"/>
        <v>3.5315999999999952E-2</v>
      </c>
      <c r="G4256" s="24">
        <f t="shared" si="399"/>
        <v>0.11874565500000006</v>
      </c>
      <c r="H4256" s="24">
        <f t="shared" si="400"/>
        <v>1.2675000000000002E-3</v>
      </c>
      <c r="I4256" s="24">
        <f t="shared" si="401"/>
        <v>0.15532915500000002</v>
      </c>
    </row>
    <row r="4257" spans="1:9" x14ac:dyDescent="0.25">
      <c r="A4257">
        <v>212.75</v>
      </c>
      <c r="B4257">
        <v>0.36499999999999999</v>
      </c>
      <c r="C4257">
        <v>7.0000000000000007E-2</v>
      </c>
      <c r="D4257">
        <f t="shared" si="396"/>
        <v>-2.899999999999997E-2</v>
      </c>
      <c r="E4257">
        <f t="shared" si="397"/>
        <v>0.18600000000000005</v>
      </c>
      <c r="F4257" s="24">
        <f t="shared" si="398"/>
        <v>4.2673499999999955E-2</v>
      </c>
      <c r="G4257" s="24">
        <f t="shared" si="399"/>
        <v>0.11260998000000007</v>
      </c>
      <c r="H4257" s="24">
        <f t="shared" si="400"/>
        <v>3.6750000000000004E-4</v>
      </c>
      <c r="I4257" s="24">
        <f t="shared" si="401"/>
        <v>0.15565098000000002</v>
      </c>
    </row>
    <row r="4258" spans="1:9" x14ac:dyDescent="0.25">
      <c r="A4258">
        <v>212.8</v>
      </c>
      <c r="B4258">
        <v>0.36699999999999999</v>
      </c>
      <c r="C4258">
        <v>0.01</v>
      </c>
      <c r="D4258">
        <f t="shared" si="396"/>
        <v>-3.0999999999999972E-2</v>
      </c>
      <c r="E4258">
        <f t="shared" si="397"/>
        <v>0.18400000000000005</v>
      </c>
      <c r="F4258" s="24">
        <f t="shared" si="398"/>
        <v>4.5616499999999956E-2</v>
      </c>
      <c r="G4258" s="24">
        <f t="shared" si="399"/>
        <v>0.11020128000000005</v>
      </c>
      <c r="H4258" s="24">
        <f t="shared" si="400"/>
        <v>7.5000000000000002E-6</v>
      </c>
      <c r="I4258" s="24">
        <f t="shared" si="401"/>
        <v>0.15582528000000001</v>
      </c>
    </row>
    <row r="4259" spans="1:9" x14ac:dyDescent="0.25">
      <c r="A4259">
        <v>212.85</v>
      </c>
      <c r="B4259">
        <v>0.36599999999999999</v>
      </c>
      <c r="C4259">
        <v>-0.06</v>
      </c>
      <c r="D4259">
        <f t="shared" si="396"/>
        <v>-2.9999999999999971E-2</v>
      </c>
      <c r="E4259">
        <f t="shared" si="397"/>
        <v>0.18500000000000005</v>
      </c>
      <c r="F4259" s="24">
        <f t="shared" si="398"/>
        <v>4.4144999999999955E-2</v>
      </c>
      <c r="G4259" s="24">
        <f t="shared" si="399"/>
        <v>0.11140237500000005</v>
      </c>
      <c r="H4259" s="24">
        <f t="shared" si="400"/>
        <v>2.7E-4</v>
      </c>
      <c r="I4259" s="24">
        <f t="shared" si="401"/>
        <v>0.15581737500000001</v>
      </c>
    </row>
    <row r="4260" spans="1:9" x14ac:dyDescent="0.25">
      <c r="A4260">
        <v>212.9</v>
      </c>
      <c r="B4260">
        <v>0.36099999999999999</v>
      </c>
      <c r="C4260">
        <v>-0.13</v>
      </c>
      <c r="D4260">
        <f t="shared" si="396"/>
        <v>-2.4999999999999967E-2</v>
      </c>
      <c r="E4260">
        <f t="shared" si="397"/>
        <v>0.19000000000000006</v>
      </c>
      <c r="F4260" s="24">
        <f t="shared" si="398"/>
        <v>3.6787499999999952E-2</v>
      </c>
      <c r="G4260" s="24">
        <f t="shared" si="399"/>
        <v>0.11750550000000007</v>
      </c>
      <c r="H4260" s="24">
        <f t="shared" si="400"/>
        <v>1.2675000000000002E-3</v>
      </c>
      <c r="I4260" s="24">
        <f t="shared" si="401"/>
        <v>0.15556050000000002</v>
      </c>
    </row>
    <row r="4261" spans="1:9" x14ac:dyDescent="0.25">
      <c r="A4261">
        <v>212.95</v>
      </c>
      <c r="B4261">
        <v>0.35299999999999998</v>
      </c>
      <c r="C4261">
        <v>-0.17</v>
      </c>
      <c r="D4261">
        <f t="shared" si="396"/>
        <v>-1.699999999999996E-2</v>
      </c>
      <c r="E4261">
        <f t="shared" si="397"/>
        <v>0.19800000000000006</v>
      </c>
      <c r="F4261" s="24">
        <f t="shared" si="398"/>
        <v>2.5015499999999941E-2</v>
      </c>
      <c r="G4261" s="24">
        <f t="shared" si="399"/>
        <v>0.12760902000000007</v>
      </c>
      <c r="H4261" s="24">
        <f t="shared" si="400"/>
        <v>2.1675000000000002E-3</v>
      </c>
      <c r="I4261" s="24">
        <f t="shared" si="401"/>
        <v>0.15479202</v>
      </c>
    </row>
    <row r="4262" spans="1:9" x14ac:dyDescent="0.25">
      <c r="A4262">
        <v>213</v>
      </c>
      <c r="B4262">
        <v>0.34399999999999997</v>
      </c>
      <c r="C4262">
        <v>-0.2</v>
      </c>
      <c r="D4262">
        <f t="shared" si="396"/>
        <v>-7.9999999999999516E-3</v>
      </c>
      <c r="E4262">
        <f t="shared" si="397"/>
        <v>0.20700000000000007</v>
      </c>
      <c r="F4262" s="24">
        <f t="shared" si="398"/>
        <v>1.177199999999993E-2</v>
      </c>
      <c r="G4262" s="24">
        <f t="shared" si="399"/>
        <v>0.13947349500000011</v>
      </c>
      <c r="H4262" s="24">
        <f t="shared" si="400"/>
        <v>3.0000000000000005E-3</v>
      </c>
      <c r="I4262" s="24">
        <f t="shared" si="401"/>
        <v>0.15424549500000004</v>
      </c>
    </row>
    <row r="4263" spans="1:9" x14ac:dyDescent="0.25">
      <c r="A4263">
        <v>213.05</v>
      </c>
      <c r="B4263">
        <v>0.33300000000000002</v>
      </c>
      <c r="C4263">
        <v>-0.21</v>
      </c>
      <c r="D4263">
        <f t="shared" si="396"/>
        <v>3.0000000000000027E-3</v>
      </c>
      <c r="E4263">
        <f t="shared" si="397"/>
        <v>0.21800000000000003</v>
      </c>
      <c r="F4263" s="24">
        <f t="shared" si="398"/>
        <v>-4.4145000000000035E-3</v>
      </c>
      <c r="G4263" s="24">
        <f t="shared" si="399"/>
        <v>0.15469062000000003</v>
      </c>
      <c r="H4263" s="24">
        <f t="shared" si="400"/>
        <v>3.3074999999999992E-3</v>
      </c>
      <c r="I4263" s="24">
        <f t="shared" si="401"/>
        <v>0.15358362</v>
      </c>
    </row>
    <row r="4264" spans="1:9" x14ac:dyDescent="0.25">
      <c r="A4264">
        <v>213.1</v>
      </c>
      <c r="B4264">
        <v>0.32300000000000001</v>
      </c>
      <c r="C4264">
        <v>-0.19</v>
      </c>
      <c r="D4264">
        <f t="shared" si="396"/>
        <v>1.3000000000000012E-2</v>
      </c>
      <c r="E4264">
        <f t="shared" si="397"/>
        <v>0.22800000000000004</v>
      </c>
      <c r="F4264" s="24">
        <f t="shared" si="398"/>
        <v>-1.9129500000000018E-2</v>
      </c>
      <c r="G4264" s="24">
        <f t="shared" si="399"/>
        <v>0.16920792000000004</v>
      </c>
      <c r="H4264" s="24">
        <f t="shared" si="400"/>
        <v>2.7074999999999998E-3</v>
      </c>
      <c r="I4264" s="24">
        <f t="shared" si="401"/>
        <v>0.15278592000000002</v>
      </c>
    </row>
    <row r="4265" spans="1:9" x14ac:dyDescent="0.25">
      <c r="A4265">
        <v>213.15</v>
      </c>
      <c r="B4265">
        <v>0.314</v>
      </c>
      <c r="C4265">
        <v>-0.16</v>
      </c>
      <c r="D4265">
        <f t="shared" si="396"/>
        <v>2.200000000000002E-2</v>
      </c>
      <c r="E4265">
        <f t="shared" si="397"/>
        <v>0.23700000000000004</v>
      </c>
      <c r="F4265" s="24">
        <f t="shared" si="398"/>
        <v>-3.2373000000000034E-2</v>
      </c>
      <c r="G4265" s="24">
        <f t="shared" si="399"/>
        <v>0.18283009500000005</v>
      </c>
      <c r="H4265" s="24">
        <f t="shared" si="400"/>
        <v>1.92E-3</v>
      </c>
      <c r="I4265" s="24">
        <f t="shared" si="401"/>
        <v>0.15237709500000002</v>
      </c>
    </row>
    <row r="4266" spans="1:9" x14ac:dyDescent="0.25">
      <c r="A4266">
        <v>213.2</v>
      </c>
      <c r="B4266">
        <v>0.307</v>
      </c>
      <c r="C4266">
        <v>-0.11</v>
      </c>
      <c r="D4266">
        <f t="shared" si="396"/>
        <v>2.9000000000000026E-2</v>
      </c>
      <c r="E4266">
        <f t="shared" si="397"/>
        <v>0.24400000000000005</v>
      </c>
      <c r="F4266" s="24">
        <f t="shared" si="398"/>
        <v>-4.2673500000000045E-2</v>
      </c>
      <c r="G4266" s="24">
        <f t="shared" si="399"/>
        <v>0.19378968000000008</v>
      </c>
      <c r="H4266" s="24">
        <f t="shared" si="400"/>
        <v>9.0749999999999989E-4</v>
      </c>
      <c r="I4266" s="24">
        <f t="shared" si="401"/>
        <v>0.15202368000000005</v>
      </c>
    </row>
    <row r="4267" spans="1:9" x14ac:dyDescent="0.25">
      <c r="A4267">
        <v>213.25</v>
      </c>
      <c r="B4267">
        <v>0.30299999999999999</v>
      </c>
      <c r="C4267">
        <v>-0.04</v>
      </c>
      <c r="D4267">
        <f t="shared" si="396"/>
        <v>3.3000000000000029E-2</v>
      </c>
      <c r="E4267">
        <f t="shared" si="397"/>
        <v>0.24800000000000005</v>
      </c>
      <c r="F4267" s="24">
        <f t="shared" si="398"/>
        <v>-4.855950000000004E-2</v>
      </c>
      <c r="G4267" s="24">
        <f t="shared" si="399"/>
        <v>0.20019552000000007</v>
      </c>
      <c r="H4267" s="24">
        <f t="shared" si="400"/>
        <v>1.2E-4</v>
      </c>
      <c r="I4267" s="24">
        <f t="shared" si="401"/>
        <v>0.15175602000000005</v>
      </c>
    </row>
    <row r="4268" spans="1:9" x14ac:dyDescent="0.25">
      <c r="A4268">
        <v>213.3</v>
      </c>
      <c r="B4268">
        <v>0.30199999999999999</v>
      </c>
      <c r="C4268">
        <v>0.02</v>
      </c>
      <c r="D4268">
        <f t="shared" si="396"/>
        <v>3.400000000000003E-2</v>
      </c>
      <c r="E4268">
        <f t="shared" si="397"/>
        <v>0.24900000000000005</v>
      </c>
      <c r="F4268" s="24">
        <f t="shared" si="398"/>
        <v>-5.0031000000000048E-2</v>
      </c>
      <c r="G4268" s="24">
        <f t="shared" si="399"/>
        <v>0.20181325500000008</v>
      </c>
      <c r="H4268" s="24">
        <f t="shared" si="400"/>
        <v>3.0000000000000001E-5</v>
      </c>
      <c r="I4268" s="24">
        <f t="shared" si="401"/>
        <v>0.15181225500000003</v>
      </c>
    </row>
    <row r="4269" spans="1:9" x14ac:dyDescent="0.25">
      <c r="A4269">
        <v>213.35</v>
      </c>
      <c r="B4269">
        <v>0.30499999999999999</v>
      </c>
      <c r="C4269">
        <v>0.09</v>
      </c>
      <c r="D4269">
        <f t="shared" si="396"/>
        <v>3.1000000000000028E-2</v>
      </c>
      <c r="E4269">
        <f t="shared" si="397"/>
        <v>0.24600000000000005</v>
      </c>
      <c r="F4269" s="24">
        <f t="shared" si="398"/>
        <v>-4.5616500000000039E-2</v>
      </c>
      <c r="G4269" s="24">
        <f t="shared" si="399"/>
        <v>0.1969795800000001</v>
      </c>
      <c r="H4269" s="24">
        <f t="shared" si="400"/>
        <v>6.0749999999999997E-4</v>
      </c>
      <c r="I4269" s="24">
        <f t="shared" si="401"/>
        <v>0.15197058000000008</v>
      </c>
    </row>
    <row r="4270" spans="1:9" x14ac:dyDescent="0.25">
      <c r="A4270">
        <v>213.4</v>
      </c>
      <c r="B4270">
        <v>0.311</v>
      </c>
      <c r="C4270">
        <v>0.15</v>
      </c>
      <c r="D4270">
        <f t="shared" si="396"/>
        <v>2.5000000000000022E-2</v>
      </c>
      <c r="E4270">
        <f t="shared" si="397"/>
        <v>0.24000000000000005</v>
      </c>
      <c r="F4270" s="24">
        <f t="shared" si="398"/>
        <v>-3.6787500000000035E-2</v>
      </c>
      <c r="G4270" s="24">
        <f t="shared" si="399"/>
        <v>0.18748800000000004</v>
      </c>
      <c r="H4270" s="24">
        <f t="shared" si="400"/>
        <v>1.6875E-3</v>
      </c>
      <c r="I4270" s="24">
        <f t="shared" si="401"/>
        <v>0.15238800000000002</v>
      </c>
    </row>
    <row r="4271" spans="1:9" x14ac:dyDescent="0.25">
      <c r="A4271">
        <v>213.45</v>
      </c>
      <c r="B4271">
        <v>0.32</v>
      </c>
      <c r="C4271">
        <v>0.19</v>
      </c>
      <c r="D4271">
        <f t="shared" si="396"/>
        <v>1.6000000000000014E-2</v>
      </c>
      <c r="E4271">
        <f t="shared" si="397"/>
        <v>0.23100000000000004</v>
      </c>
      <c r="F4271" s="24">
        <f t="shared" si="398"/>
        <v>-2.354400000000002E-2</v>
      </c>
      <c r="G4271" s="24">
        <f t="shared" si="399"/>
        <v>0.17369005500000007</v>
      </c>
      <c r="H4271" s="24">
        <f t="shared" si="400"/>
        <v>2.7074999999999998E-3</v>
      </c>
      <c r="I4271" s="24">
        <f t="shared" si="401"/>
        <v>0.15285355500000006</v>
      </c>
    </row>
    <row r="4272" spans="1:9" x14ac:dyDescent="0.25">
      <c r="A4272">
        <v>213.5</v>
      </c>
      <c r="B4272">
        <v>0.33</v>
      </c>
      <c r="C4272">
        <v>0.21</v>
      </c>
      <c r="D4272">
        <f t="shared" si="396"/>
        <v>6.0000000000000053E-3</v>
      </c>
      <c r="E4272">
        <f t="shared" si="397"/>
        <v>0.22100000000000003</v>
      </c>
      <c r="F4272" s="24">
        <f t="shared" si="398"/>
        <v>-8.829000000000007E-3</v>
      </c>
      <c r="G4272" s="24">
        <f t="shared" si="399"/>
        <v>0.15897745500000005</v>
      </c>
      <c r="H4272" s="24">
        <f t="shared" si="400"/>
        <v>3.3074999999999992E-3</v>
      </c>
      <c r="I4272" s="24">
        <f t="shared" si="401"/>
        <v>0.15345595500000003</v>
      </c>
    </row>
    <row r="4273" spans="1:9" x14ac:dyDescent="0.25">
      <c r="A4273">
        <v>213.55</v>
      </c>
      <c r="B4273">
        <v>0.34</v>
      </c>
      <c r="C4273">
        <v>0.21</v>
      </c>
      <c r="D4273">
        <f t="shared" si="396"/>
        <v>-4.0000000000000036E-3</v>
      </c>
      <c r="E4273">
        <f t="shared" si="397"/>
        <v>0.21100000000000002</v>
      </c>
      <c r="F4273" s="24">
        <f t="shared" si="398"/>
        <v>5.8860000000000049E-3</v>
      </c>
      <c r="G4273" s="24">
        <f t="shared" si="399"/>
        <v>0.14491585500000004</v>
      </c>
      <c r="H4273" s="24">
        <f t="shared" si="400"/>
        <v>3.3074999999999992E-3</v>
      </c>
      <c r="I4273" s="24">
        <f t="shared" si="401"/>
        <v>0.15410935500000003</v>
      </c>
    </row>
    <row r="4274" spans="1:9" x14ac:dyDescent="0.25">
      <c r="A4274">
        <v>213.6</v>
      </c>
      <c r="B4274">
        <v>0.35</v>
      </c>
      <c r="C4274">
        <v>0.19</v>
      </c>
      <c r="D4274">
        <f t="shared" si="396"/>
        <v>-1.3999999999999957E-2</v>
      </c>
      <c r="E4274">
        <f t="shared" si="397"/>
        <v>0.20100000000000007</v>
      </c>
      <c r="F4274" s="24">
        <f t="shared" si="398"/>
        <v>2.0600999999999935E-2</v>
      </c>
      <c r="G4274" s="24">
        <f t="shared" si="399"/>
        <v>0.13150525500000007</v>
      </c>
      <c r="H4274" s="24">
        <f t="shared" si="400"/>
        <v>2.7074999999999998E-3</v>
      </c>
      <c r="I4274" s="24">
        <f t="shared" si="401"/>
        <v>0.154813755</v>
      </c>
    </row>
    <row r="4275" spans="1:9" x14ac:dyDescent="0.25">
      <c r="A4275">
        <v>213.65</v>
      </c>
      <c r="B4275">
        <v>0.35899999999999999</v>
      </c>
      <c r="C4275">
        <v>0.14000000000000001</v>
      </c>
      <c r="D4275">
        <f t="shared" si="396"/>
        <v>-2.2999999999999965E-2</v>
      </c>
      <c r="E4275">
        <f t="shared" si="397"/>
        <v>0.19200000000000006</v>
      </c>
      <c r="F4275" s="24">
        <f t="shared" si="398"/>
        <v>3.3844499999999951E-2</v>
      </c>
      <c r="G4275" s="24">
        <f t="shared" si="399"/>
        <v>0.11999232000000007</v>
      </c>
      <c r="H4275" s="24">
        <f t="shared" si="400"/>
        <v>1.4700000000000002E-3</v>
      </c>
      <c r="I4275" s="24">
        <f t="shared" si="401"/>
        <v>0.15530682000000001</v>
      </c>
    </row>
    <row r="4276" spans="1:9" x14ac:dyDescent="0.25">
      <c r="A4276">
        <v>213.7</v>
      </c>
      <c r="B4276">
        <v>0.36499999999999999</v>
      </c>
      <c r="C4276">
        <v>0.08</v>
      </c>
      <c r="D4276">
        <f t="shared" si="396"/>
        <v>-2.899999999999997E-2</v>
      </c>
      <c r="E4276">
        <f t="shared" si="397"/>
        <v>0.18600000000000005</v>
      </c>
      <c r="F4276" s="24">
        <f t="shared" si="398"/>
        <v>4.2673499999999955E-2</v>
      </c>
      <c r="G4276" s="24">
        <f t="shared" si="399"/>
        <v>0.11260998000000007</v>
      </c>
      <c r="H4276" s="24">
        <f t="shared" si="400"/>
        <v>4.8000000000000001E-4</v>
      </c>
      <c r="I4276" s="24">
        <f t="shared" si="401"/>
        <v>0.15576348000000004</v>
      </c>
    </row>
    <row r="4277" spans="1:9" x14ac:dyDescent="0.25">
      <c r="A4277">
        <v>213.75</v>
      </c>
      <c r="B4277">
        <v>0.36699999999999999</v>
      </c>
      <c r="C4277">
        <v>0.01</v>
      </c>
      <c r="D4277">
        <f t="shared" si="396"/>
        <v>-3.0999999999999972E-2</v>
      </c>
      <c r="E4277">
        <f t="shared" si="397"/>
        <v>0.18400000000000005</v>
      </c>
      <c r="F4277" s="24">
        <f t="shared" si="398"/>
        <v>4.5616499999999956E-2</v>
      </c>
      <c r="G4277" s="24">
        <f t="shared" si="399"/>
        <v>0.11020128000000005</v>
      </c>
      <c r="H4277" s="24">
        <f t="shared" si="400"/>
        <v>7.5000000000000002E-6</v>
      </c>
      <c r="I4277" s="24">
        <f t="shared" si="401"/>
        <v>0.15582528000000001</v>
      </c>
    </row>
    <row r="4278" spans="1:9" x14ac:dyDescent="0.25">
      <c r="A4278">
        <v>213.8</v>
      </c>
      <c r="B4278">
        <v>0.36599999999999999</v>
      </c>
      <c r="C4278">
        <v>-0.05</v>
      </c>
      <c r="D4278">
        <f t="shared" si="396"/>
        <v>-2.9999999999999971E-2</v>
      </c>
      <c r="E4278">
        <f t="shared" si="397"/>
        <v>0.18500000000000005</v>
      </c>
      <c r="F4278" s="24">
        <f t="shared" si="398"/>
        <v>4.4144999999999955E-2</v>
      </c>
      <c r="G4278" s="24">
        <f t="shared" si="399"/>
        <v>0.11140237500000005</v>
      </c>
      <c r="H4278" s="24">
        <f t="shared" si="400"/>
        <v>1.8750000000000003E-4</v>
      </c>
      <c r="I4278" s="24">
        <f t="shared" si="401"/>
        <v>0.15573487500000002</v>
      </c>
    </row>
    <row r="4279" spans="1:9" x14ac:dyDescent="0.25">
      <c r="A4279">
        <v>213.85</v>
      </c>
      <c r="B4279">
        <v>0.36199999999999999</v>
      </c>
      <c r="C4279">
        <v>-0.11</v>
      </c>
      <c r="D4279">
        <f t="shared" si="396"/>
        <v>-2.5999999999999968E-2</v>
      </c>
      <c r="E4279">
        <f t="shared" si="397"/>
        <v>0.18900000000000006</v>
      </c>
      <c r="F4279" s="24">
        <f t="shared" si="398"/>
        <v>3.8258999999999953E-2</v>
      </c>
      <c r="G4279" s="24">
        <f t="shared" si="399"/>
        <v>0.11627185500000008</v>
      </c>
      <c r="H4279" s="24">
        <f t="shared" si="400"/>
        <v>9.0749999999999989E-4</v>
      </c>
      <c r="I4279" s="24">
        <f t="shared" si="401"/>
        <v>0.15543835500000003</v>
      </c>
    </row>
    <row r="4280" spans="1:9" x14ac:dyDescent="0.25">
      <c r="A4280">
        <v>213.9</v>
      </c>
      <c r="B4280">
        <v>0.35499999999999998</v>
      </c>
      <c r="C4280">
        <v>-0.16</v>
      </c>
      <c r="D4280">
        <f t="shared" si="396"/>
        <v>-1.8999999999999961E-2</v>
      </c>
      <c r="E4280">
        <f t="shared" si="397"/>
        <v>0.19600000000000006</v>
      </c>
      <c r="F4280" s="24">
        <f t="shared" si="398"/>
        <v>2.7958499999999942E-2</v>
      </c>
      <c r="G4280" s="24">
        <f t="shared" si="399"/>
        <v>0.12504408000000009</v>
      </c>
      <c r="H4280" s="24">
        <f t="shared" si="400"/>
        <v>1.92E-3</v>
      </c>
      <c r="I4280" s="24">
        <f t="shared" si="401"/>
        <v>0.15492258000000003</v>
      </c>
    </row>
    <row r="4281" spans="1:9" x14ac:dyDescent="0.25">
      <c r="A4281">
        <v>213.95</v>
      </c>
      <c r="B4281">
        <v>0.34599999999999997</v>
      </c>
      <c r="C4281">
        <v>-0.19</v>
      </c>
      <c r="D4281">
        <f t="shared" si="396"/>
        <v>-9.9999999999999534E-3</v>
      </c>
      <c r="E4281">
        <f t="shared" si="397"/>
        <v>0.20500000000000007</v>
      </c>
      <c r="F4281" s="24">
        <f t="shared" si="398"/>
        <v>1.4714999999999931E-2</v>
      </c>
      <c r="G4281" s="24">
        <f t="shared" si="399"/>
        <v>0.13679137500000008</v>
      </c>
      <c r="H4281" s="24">
        <f t="shared" si="400"/>
        <v>2.7074999999999998E-3</v>
      </c>
      <c r="I4281" s="24">
        <f t="shared" si="401"/>
        <v>0.154213875</v>
      </c>
    </row>
    <row r="4282" spans="1:9" x14ac:dyDescent="0.25">
      <c r="A4282">
        <v>214</v>
      </c>
      <c r="B4282">
        <v>0.33600000000000002</v>
      </c>
      <c r="C4282">
        <v>-0.21</v>
      </c>
      <c r="D4282">
        <f t="shared" si="396"/>
        <v>0</v>
      </c>
      <c r="E4282">
        <f t="shared" si="397"/>
        <v>0.21500000000000002</v>
      </c>
      <c r="F4282" s="24">
        <f t="shared" si="398"/>
        <v>0</v>
      </c>
      <c r="G4282" s="24">
        <f t="shared" si="399"/>
        <v>0.15046237500000004</v>
      </c>
      <c r="H4282" s="24">
        <f t="shared" si="400"/>
        <v>3.3074999999999992E-3</v>
      </c>
      <c r="I4282" s="24">
        <f t="shared" si="401"/>
        <v>0.15376987500000003</v>
      </c>
    </row>
    <row r="4283" spans="1:9" x14ac:dyDescent="0.25">
      <c r="A4283">
        <v>214.05</v>
      </c>
      <c r="B4283">
        <v>0.32500000000000001</v>
      </c>
      <c r="C4283">
        <v>-0.2</v>
      </c>
      <c r="D4283">
        <f t="shared" si="396"/>
        <v>1.100000000000001E-2</v>
      </c>
      <c r="E4283">
        <f t="shared" si="397"/>
        <v>0.22600000000000003</v>
      </c>
      <c r="F4283" s="24">
        <f t="shared" si="398"/>
        <v>-1.6186500000000017E-2</v>
      </c>
      <c r="G4283" s="24">
        <f t="shared" si="399"/>
        <v>0.16625238000000006</v>
      </c>
      <c r="H4283" s="24">
        <f t="shared" si="400"/>
        <v>3.0000000000000005E-3</v>
      </c>
      <c r="I4283" s="24">
        <f t="shared" si="401"/>
        <v>0.15306588000000004</v>
      </c>
    </row>
    <row r="4284" spans="1:9" x14ac:dyDescent="0.25">
      <c r="A4284">
        <v>214.1</v>
      </c>
      <c r="B4284">
        <v>0.316</v>
      </c>
      <c r="C4284">
        <v>-0.17</v>
      </c>
      <c r="D4284">
        <f t="shared" si="396"/>
        <v>2.0000000000000018E-2</v>
      </c>
      <c r="E4284">
        <f t="shared" si="397"/>
        <v>0.23500000000000004</v>
      </c>
      <c r="F4284" s="24">
        <f t="shared" si="398"/>
        <v>-2.9430000000000029E-2</v>
      </c>
      <c r="G4284" s="24">
        <f t="shared" si="399"/>
        <v>0.17975737500000005</v>
      </c>
      <c r="H4284" s="24">
        <f t="shared" si="400"/>
        <v>2.1675000000000002E-3</v>
      </c>
      <c r="I4284" s="24">
        <f t="shared" si="401"/>
        <v>0.152494875</v>
      </c>
    </row>
    <row r="4285" spans="1:9" x14ac:dyDescent="0.25">
      <c r="A4285">
        <v>214.15</v>
      </c>
      <c r="B4285">
        <v>0.308</v>
      </c>
      <c r="C4285">
        <v>-0.12</v>
      </c>
      <c r="D4285">
        <f t="shared" si="396"/>
        <v>2.8000000000000025E-2</v>
      </c>
      <c r="E4285">
        <f t="shared" si="397"/>
        <v>0.24300000000000005</v>
      </c>
      <c r="F4285" s="24">
        <f t="shared" si="398"/>
        <v>-4.120200000000003E-2</v>
      </c>
      <c r="G4285" s="24">
        <f t="shared" si="399"/>
        <v>0.19220449500000009</v>
      </c>
      <c r="H4285" s="24">
        <f t="shared" si="400"/>
        <v>1.08E-3</v>
      </c>
      <c r="I4285" s="24">
        <f t="shared" si="401"/>
        <v>0.15208249500000007</v>
      </c>
    </row>
    <row r="4286" spans="1:9" x14ac:dyDescent="0.25">
      <c r="A4286">
        <v>214.2</v>
      </c>
      <c r="B4286">
        <v>0.30299999999999999</v>
      </c>
      <c r="C4286">
        <v>-0.06</v>
      </c>
      <c r="D4286">
        <f t="shared" si="396"/>
        <v>3.3000000000000029E-2</v>
      </c>
      <c r="E4286">
        <f t="shared" si="397"/>
        <v>0.24800000000000005</v>
      </c>
      <c r="F4286" s="24">
        <f t="shared" si="398"/>
        <v>-4.855950000000004E-2</v>
      </c>
      <c r="G4286" s="24">
        <f t="shared" si="399"/>
        <v>0.20019552000000007</v>
      </c>
      <c r="H4286" s="24">
        <f t="shared" si="400"/>
        <v>2.7E-4</v>
      </c>
      <c r="I4286" s="24">
        <f t="shared" si="401"/>
        <v>0.15190602000000003</v>
      </c>
    </row>
    <row r="4287" spans="1:9" x14ac:dyDescent="0.25">
      <c r="A4287">
        <v>214.25</v>
      </c>
      <c r="B4287">
        <v>0.30199999999999999</v>
      </c>
      <c r="C4287">
        <v>0.01</v>
      </c>
      <c r="D4287">
        <f t="shared" si="396"/>
        <v>3.400000000000003E-2</v>
      </c>
      <c r="E4287">
        <f t="shared" si="397"/>
        <v>0.24900000000000005</v>
      </c>
      <c r="F4287" s="24">
        <f t="shared" si="398"/>
        <v>-5.0031000000000048E-2</v>
      </c>
      <c r="G4287" s="24">
        <f t="shared" si="399"/>
        <v>0.20181325500000008</v>
      </c>
      <c r="H4287" s="24">
        <f t="shared" si="400"/>
        <v>7.5000000000000002E-6</v>
      </c>
      <c r="I4287" s="24">
        <f t="shared" si="401"/>
        <v>0.15178975500000003</v>
      </c>
    </row>
    <row r="4288" spans="1:9" x14ac:dyDescent="0.25">
      <c r="A4288">
        <v>214.3</v>
      </c>
      <c r="B4288">
        <v>0.30399999999999999</v>
      </c>
      <c r="C4288">
        <v>0.08</v>
      </c>
      <c r="D4288">
        <f t="shared" si="396"/>
        <v>3.2000000000000028E-2</v>
      </c>
      <c r="E4288">
        <f t="shared" si="397"/>
        <v>0.24700000000000005</v>
      </c>
      <c r="F4288" s="24">
        <f t="shared" si="398"/>
        <v>-4.708800000000004E-2</v>
      </c>
      <c r="G4288" s="24">
        <f t="shared" si="399"/>
        <v>0.19858429500000008</v>
      </c>
      <c r="H4288" s="24">
        <f t="shared" si="400"/>
        <v>4.8000000000000001E-4</v>
      </c>
      <c r="I4288" s="24">
        <f t="shared" si="401"/>
        <v>0.15197629500000004</v>
      </c>
    </row>
    <row r="4289" spans="1:9" x14ac:dyDescent="0.25">
      <c r="A4289">
        <v>214.35</v>
      </c>
      <c r="B4289">
        <v>0.31</v>
      </c>
      <c r="C4289">
        <v>0.13</v>
      </c>
      <c r="D4289">
        <f t="shared" si="396"/>
        <v>2.6000000000000023E-2</v>
      </c>
      <c r="E4289">
        <f t="shared" si="397"/>
        <v>0.24100000000000005</v>
      </c>
      <c r="F4289" s="24">
        <f t="shared" si="398"/>
        <v>-3.8259000000000036E-2</v>
      </c>
      <c r="G4289" s="24">
        <f t="shared" si="399"/>
        <v>0.18905365500000007</v>
      </c>
      <c r="H4289" s="24">
        <f t="shared" si="400"/>
        <v>1.2675000000000002E-3</v>
      </c>
      <c r="I4289" s="24">
        <f t="shared" si="401"/>
        <v>0.15206215500000003</v>
      </c>
    </row>
    <row r="4290" spans="1:9" x14ac:dyDescent="0.25">
      <c r="A4290">
        <v>214.4</v>
      </c>
      <c r="B4290">
        <v>0.318</v>
      </c>
      <c r="C4290">
        <v>0.18</v>
      </c>
      <c r="D4290">
        <f t="shared" si="396"/>
        <v>1.8000000000000016E-2</v>
      </c>
      <c r="E4290">
        <f t="shared" si="397"/>
        <v>0.23300000000000004</v>
      </c>
      <c r="F4290" s="24">
        <f t="shared" si="398"/>
        <v>-2.6487000000000024E-2</v>
      </c>
      <c r="G4290" s="24">
        <f t="shared" si="399"/>
        <v>0.17671069500000006</v>
      </c>
      <c r="H4290" s="24">
        <f t="shared" si="400"/>
        <v>2.4299999999999999E-3</v>
      </c>
      <c r="I4290" s="24">
        <f t="shared" si="401"/>
        <v>0.15265369500000003</v>
      </c>
    </row>
    <row r="4291" spans="1:9" x14ac:dyDescent="0.25">
      <c r="A4291">
        <v>214.45</v>
      </c>
      <c r="B4291">
        <v>0.32800000000000001</v>
      </c>
      <c r="C4291">
        <v>0.2</v>
      </c>
      <c r="D4291">
        <f t="shared" ref="D4291:D4354" si="402">springEq - B4291</f>
        <v>8.0000000000000071E-3</v>
      </c>
      <c r="E4291">
        <f t="shared" ref="E4291:E4354" si="403">springNs - B4291</f>
        <v>0.22300000000000003</v>
      </c>
      <c r="F4291" s="24">
        <f t="shared" ref="F4291:F4354" si="404">D4291*massPrev*gravity</f>
        <v>-1.177200000000001E-2</v>
      </c>
      <c r="G4291" s="24">
        <f t="shared" ref="G4291:G4354" si="405">POWER(E4291,2)*0.5*springConst</f>
        <v>0.16186789500000004</v>
      </c>
      <c r="H4291" s="24">
        <f t="shared" ref="H4291:H4354" si="406">POWER(C4291,2)*0.5*massPrev</f>
        <v>3.0000000000000005E-3</v>
      </c>
      <c r="I4291" s="24">
        <f t="shared" si="401"/>
        <v>0.15309589500000004</v>
      </c>
    </row>
    <row r="4292" spans="1:9" x14ac:dyDescent="0.25">
      <c r="A4292">
        <v>214.5</v>
      </c>
      <c r="B4292">
        <v>0.33800000000000002</v>
      </c>
      <c r="C4292">
        <v>0.2</v>
      </c>
      <c r="D4292">
        <f t="shared" si="402"/>
        <v>-2.0000000000000018E-3</v>
      </c>
      <c r="E4292">
        <f t="shared" si="403"/>
        <v>0.21300000000000002</v>
      </c>
      <c r="F4292" s="24">
        <f t="shared" si="404"/>
        <v>2.9430000000000025E-3</v>
      </c>
      <c r="G4292" s="24">
        <f t="shared" si="405"/>
        <v>0.14767609500000001</v>
      </c>
      <c r="H4292" s="24">
        <f t="shared" si="406"/>
        <v>3.0000000000000005E-3</v>
      </c>
      <c r="I4292" s="24">
        <f t="shared" ref="I4292:I4355" si="407">F4292+G4292+H4292</f>
        <v>0.15361909500000001</v>
      </c>
    </row>
    <row r="4293" spans="1:9" x14ac:dyDescent="0.25">
      <c r="A4293">
        <v>214.55</v>
      </c>
      <c r="B4293">
        <v>0.34799999999999998</v>
      </c>
      <c r="C4293">
        <v>0.19</v>
      </c>
      <c r="D4293">
        <f t="shared" si="402"/>
        <v>-1.1999999999999955E-2</v>
      </c>
      <c r="E4293">
        <f t="shared" si="403"/>
        <v>0.20300000000000007</v>
      </c>
      <c r="F4293" s="24">
        <f t="shared" si="404"/>
        <v>1.7657999999999934E-2</v>
      </c>
      <c r="G4293" s="24">
        <f t="shared" si="405"/>
        <v>0.1341352950000001</v>
      </c>
      <c r="H4293" s="24">
        <f t="shared" si="406"/>
        <v>2.7074999999999998E-3</v>
      </c>
      <c r="I4293" s="24">
        <f t="shared" si="407"/>
        <v>0.15450079500000002</v>
      </c>
    </row>
    <row r="4294" spans="1:9" x14ac:dyDescent="0.25">
      <c r="A4294">
        <v>214.6</v>
      </c>
      <c r="B4294">
        <v>0.35699999999999998</v>
      </c>
      <c r="C4294">
        <v>0.15</v>
      </c>
      <c r="D4294">
        <f t="shared" si="402"/>
        <v>-2.0999999999999963E-2</v>
      </c>
      <c r="E4294">
        <f t="shared" si="403"/>
        <v>0.19400000000000006</v>
      </c>
      <c r="F4294" s="24">
        <f t="shared" si="404"/>
        <v>3.0901499999999946E-2</v>
      </c>
      <c r="G4294" s="24">
        <f t="shared" si="405"/>
        <v>0.12250518000000007</v>
      </c>
      <c r="H4294" s="24">
        <f t="shared" si="406"/>
        <v>1.6875E-3</v>
      </c>
      <c r="I4294" s="24">
        <f t="shared" si="407"/>
        <v>0.15509418000000003</v>
      </c>
    </row>
    <row r="4295" spans="1:9" x14ac:dyDescent="0.25">
      <c r="A4295">
        <v>214.65</v>
      </c>
      <c r="B4295">
        <v>0.36299999999999999</v>
      </c>
      <c r="C4295">
        <v>0.1</v>
      </c>
      <c r="D4295">
        <f t="shared" si="402"/>
        <v>-2.6999999999999968E-2</v>
      </c>
      <c r="E4295">
        <f t="shared" si="403"/>
        <v>0.18800000000000006</v>
      </c>
      <c r="F4295" s="24">
        <f t="shared" si="404"/>
        <v>3.973049999999996E-2</v>
      </c>
      <c r="G4295" s="24">
        <f t="shared" si="405"/>
        <v>0.11504472000000006</v>
      </c>
      <c r="H4295" s="24">
        <f t="shared" si="406"/>
        <v>7.5000000000000012E-4</v>
      </c>
      <c r="I4295" s="24">
        <f t="shared" si="407"/>
        <v>0.15552522000000002</v>
      </c>
    </row>
    <row r="4296" spans="1:9" x14ac:dyDescent="0.25">
      <c r="A4296">
        <v>214.7</v>
      </c>
      <c r="B4296">
        <v>0.36699999999999999</v>
      </c>
      <c r="C4296">
        <v>0.03</v>
      </c>
      <c r="D4296">
        <f t="shared" si="402"/>
        <v>-3.0999999999999972E-2</v>
      </c>
      <c r="E4296">
        <f t="shared" si="403"/>
        <v>0.18400000000000005</v>
      </c>
      <c r="F4296" s="24">
        <f t="shared" si="404"/>
        <v>4.5616499999999956E-2</v>
      </c>
      <c r="G4296" s="24">
        <f t="shared" si="405"/>
        <v>0.11020128000000005</v>
      </c>
      <c r="H4296" s="24">
        <f t="shared" si="406"/>
        <v>6.7500000000000001E-5</v>
      </c>
      <c r="I4296" s="24">
        <f t="shared" si="407"/>
        <v>0.15588528000000001</v>
      </c>
    </row>
    <row r="4297" spans="1:9" x14ac:dyDescent="0.25">
      <c r="A4297">
        <v>214.75</v>
      </c>
      <c r="B4297">
        <v>0.36699999999999999</v>
      </c>
      <c r="C4297">
        <v>-0.04</v>
      </c>
      <c r="D4297">
        <f t="shared" si="402"/>
        <v>-3.0999999999999972E-2</v>
      </c>
      <c r="E4297">
        <f t="shared" si="403"/>
        <v>0.18400000000000005</v>
      </c>
      <c r="F4297" s="24">
        <f t="shared" si="404"/>
        <v>4.5616499999999956E-2</v>
      </c>
      <c r="G4297" s="24">
        <f t="shared" si="405"/>
        <v>0.11020128000000005</v>
      </c>
      <c r="H4297" s="24">
        <f t="shared" si="406"/>
        <v>1.2E-4</v>
      </c>
      <c r="I4297" s="24">
        <f t="shared" si="407"/>
        <v>0.15593778000000003</v>
      </c>
    </row>
    <row r="4298" spans="1:9" x14ac:dyDescent="0.25">
      <c r="A4298">
        <v>214.8</v>
      </c>
      <c r="B4298">
        <v>0.36299999999999999</v>
      </c>
      <c r="C4298">
        <v>-0.1</v>
      </c>
      <c r="D4298">
        <f t="shared" si="402"/>
        <v>-2.6999999999999968E-2</v>
      </c>
      <c r="E4298">
        <f t="shared" si="403"/>
        <v>0.18800000000000006</v>
      </c>
      <c r="F4298" s="24">
        <f t="shared" si="404"/>
        <v>3.973049999999996E-2</v>
      </c>
      <c r="G4298" s="24">
        <f t="shared" si="405"/>
        <v>0.11504472000000006</v>
      </c>
      <c r="H4298" s="24">
        <f t="shared" si="406"/>
        <v>7.5000000000000012E-4</v>
      </c>
      <c r="I4298" s="24">
        <f t="shared" si="407"/>
        <v>0.15552522000000002</v>
      </c>
    </row>
    <row r="4299" spans="1:9" x14ac:dyDescent="0.25">
      <c r="A4299">
        <v>214.85</v>
      </c>
      <c r="B4299">
        <v>0.35699999999999998</v>
      </c>
      <c r="C4299">
        <v>-0.16</v>
      </c>
      <c r="D4299">
        <f t="shared" si="402"/>
        <v>-2.0999999999999963E-2</v>
      </c>
      <c r="E4299">
        <f t="shared" si="403"/>
        <v>0.19400000000000006</v>
      </c>
      <c r="F4299" s="24">
        <f t="shared" si="404"/>
        <v>3.0901499999999946E-2</v>
      </c>
      <c r="G4299" s="24">
        <f t="shared" si="405"/>
        <v>0.12250518000000007</v>
      </c>
      <c r="H4299" s="24">
        <f t="shared" si="406"/>
        <v>1.92E-3</v>
      </c>
      <c r="I4299" s="24">
        <f t="shared" si="407"/>
        <v>0.15532668000000002</v>
      </c>
    </row>
    <row r="4300" spans="1:9" x14ac:dyDescent="0.25">
      <c r="A4300">
        <v>214.9</v>
      </c>
      <c r="B4300">
        <v>0.34799999999999998</v>
      </c>
      <c r="C4300">
        <v>-0.19</v>
      </c>
      <c r="D4300">
        <f t="shared" si="402"/>
        <v>-1.1999999999999955E-2</v>
      </c>
      <c r="E4300">
        <f t="shared" si="403"/>
        <v>0.20300000000000007</v>
      </c>
      <c r="F4300" s="24">
        <f t="shared" si="404"/>
        <v>1.7657999999999934E-2</v>
      </c>
      <c r="G4300" s="24">
        <f t="shared" si="405"/>
        <v>0.1341352950000001</v>
      </c>
      <c r="H4300" s="24">
        <f t="shared" si="406"/>
        <v>2.7074999999999998E-3</v>
      </c>
      <c r="I4300" s="24">
        <f t="shared" si="407"/>
        <v>0.15450079500000002</v>
      </c>
    </row>
    <row r="4301" spans="1:9" x14ac:dyDescent="0.25">
      <c r="A4301">
        <v>214.95</v>
      </c>
      <c r="B4301">
        <v>0.33700000000000002</v>
      </c>
      <c r="C4301">
        <v>-0.2</v>
      </c>
      <c r="D4301">
        <f t="shared" si="402"/>
        <v>-1.0000000000000009E-3</v>
      </c>
      <c r="E4301">
        <f t="shared" si="403"/>
        <v>0.21400000000000002</v>
      </c>
      <c r="F4301" s="24">
        <f t="shared" si="404"/>
        <v>1.4715000000000012E-3</v>
      </c>
      <c r="G4301" s="24">
        <f t="shared" si="405"/>
        <v>0.14906598000000004</v>
      </c>
      <c r="H4301" s="24">
        <f t="shared" si="406"/>
        <v>3.0000000000000005E-3</v>
      </c>
      <c r="I4301" s="24">
        <f t="shared" si="407"/>
        <v>0.15353748000000006</v>
      </c>
    </row>
    <row r="4302" spans="1:9" x14ac:dyDescent="0.25">
      <c r="A4302">
        <v>215</v>
      </c>
      <c r="B4302">
        <v>0.32700000000000001</v>
      </c>
      <c r="C4302">
        <v>-0.2</v>
      </c>
      <c r="D4302">
        <f t="shared" si="402"/>
        <v>9.000000000000008E-3</v>
      </c>
      <c r="E4302">
        <f t="shared" si="403"/>
        <v>0.22400000000000003</v>
      </c>
      <c r="F4302" s="24">
        <f t="shared" si="404"/>
        <v>-1.3243500000000012E-2</v>
      </c>
      <c r="G4302" s="24">
        <f t="shared" si="405"/>
        <v>0.16332288000000003</v>
      </c>
      <c r="H4302" s="24">
        <f t="shared" si="406"/>
        <v>3.0000000000000005E-3</v>
      </c>
      <c r="I4302" s="24">
        <f t="shared" si="407"/>
        <v>0.15307938000000001</v>
      </c>
    </row>
    <row r="4303" spans="1:9" x14ac:dyDescent="0.25">
      <c r="A4303">
        <v>215.05</v>
      </c>
      <c r="B4303">
        <v>0.317</v>
      </c>
      <c r="C4303">
        <v>-0.18</v>
      </c>
      <c r="D4303">
        <f t="shared" si="402"/>
        <v>1.9000000000000017E-2</v>
      </c>
      <c r="E4303">
        <f t="shared" si="403"/>
        <v>0.23400000000000004</v>
      </c>
      <c r="F4303" s="24">
        <f t="shared" si="404"/>
        <v>-2.7958500000000025E-2</v>
      </c>
      <c r="G4303" s="24">
        <f t="shared" si="405"/>
        <v>0.17823078000000006</v>
      </c>
      <c r="H4303" s="24">
        <f t="shared" si="406"/>
        <v>2.4299999999999999E-3</v>
      </c>
      <c r="I4303" s="24">
        <f t="shared" si="407"/>
        <v>0.15270228000000002</v>
      </c>
    </row>
    <row r="4304" spans="1:9" x14ac:dyDescent="0.25">
      <c r="A4304">
        <v>215.1</v>
      </c>
      <c r="B4304">
        <v>0.31</v>
      </c>
      <c r="C4304">
        <v>-0.13</v>
      </c>
      <c r="D4304">
        <f t="shared" si="402"/>
        <v>2.6000000000000023E-2</v>
      </c>
      <c r="E4304">
        <f t="shared" si="403"/>
        <v>0.24100000000000005</v>
      </c>
      <c r="F4304" s="24">
        <f t="shared" si="404"/>
        <v>-3.8259000000000036E-2</v>
      </c>
      <c r="G4304" s="24">
        <f t="shared" si="405"/>
        <v>0.18905365500000007</v>
      </c>
      <c r="H4304" s="24">
        <f t="shared" si="406"/>
        <v>1.2675000000000002E-3</v>
      </c>
      <c r="I4304" s="24">
        <f t="shared" si="407"/>
        <v>0.15206215500000003</v>
      </c>
    </row>
    <row r="4305" spans="1:9" x14ac:dyDescent="0.25">
      <c r="A4305">
        <v>215.15</v>
      </c>
      <c r="B4305">
        <v>0.30399999999999999</v>
      </c>
      <c r="C4305">
        <v>-7.0000000000000007E-2</v>
      </c>
      <c r="D4305">
        <f t="shared" si="402"/>
        <v>3.2000000000000028E-2</v>
      </c>
      <c r="E4305">
        <f t="shared" si="403"/>
        <v>0.24700000000000005</v>
      </c>
      <c r="F4305" s="24">
        <f t="shared" si="404"/>
        <v>-4.708800000000004E-2</v>
      </c>
      <c r="G4305" s="24">
        <f t="shared" si="405"/>
        <v>0.19858429500000008</v>
      </c>
      <c r="H4305" s="24">
        <f t="shared" si="406"/>
        <v>3.6750000000000004E-4</v>
      </c>
      <c r="I4305" s="24">
        <f t="shared" si="407"/>
        <v>0.15186379500000002</v>
      </c>
    </row>
    <row r="4306" spans="1:9" x14ac:dyDescent="0.25">
      <c r="A4306">
        <v>215.2</v>
      </c>
      <c r="B4306">
        <v>0.30299999999999999</v>
      </c>
      <c r="C4306">
        <v>0</v>
      </c>
      <c r="D4306">
        <f t="shared" si="402"/>
        <v>3.3000000000000029E-2</v>
      </c>
      <c r="E4306">
        <f t="shared" si="403"/>
        <v>0.24800000000000005</v>
      </c>
      <c r="F4306" s="24">
        <f t="shared" si="404"/>
        <v>-4.855950000000004E-2</v>
      </c>
      <c r="G4306" s="24">
        <f t="shared" si="405"/>
        <v>0.20019552000000007</v>
      </c>
      <c r="H4306" s="24">
        <f t="shared" si="406"/>
        <v>0</v>
      </c>
      <c r="I4306" s="24">
        <f t="shared" si="407"/>
        <v>0.15163602000000004</v>
      </c>
    </row>
    <row r="4307" spans="1:9" x14ac:dyDescent="0.25">
      <c r="A4307">
        <v>215.25</v>
      </c>
      <c r="B4307">
        <v>0.30399999999999999</v>
      </c>
      <c r="C4307">
        <v>0.06</v>
      </c>
      <c r="D4307">
        <f t="shared" si="402"/>
        <v>3.2000000000000028E-2</v>
      </c>
      <c r="E4307">
        <f t="shared" si="403"/>
        <v>0.24700000000000005</v>
      </c>
      <c r="F4307" s="24">
        <f t="shared" si="404"/>
        <v>-4.708800000000004E-2</v>
      </c>
      <c r="G4307" s="24">
        <f t="shared" si="405"/>
        <v>0.19858429500000008</v>
      </c>
      <c r="H4307" s="24">
        <f t="shared" si="406"/>
        <v>2.7E-4</v>
      </c>
      <c r="I4307" s="24">
        <f t="shared" si="407"/>
        <v>0.15176629500000002</v>
      </c>
    </row>
    <row r="4308" spans="1:9" x14ac:dyDescent="0.25">
      <c r="A4308">
        <v>215.3</v>
      </c>
      <c r="B4308">
        <v>0.309</v>
      </c>
      <c r="C4308">
        <v>0.12</v>
      </c>
      <c r="D4308">
        <f t="shared" si="402"/>
        <v>2.7000000000000024E-2</v>
      </c>
      <c r="E4308">
        <f t="shared" si="403"/>
        <v>0.24200000000000005</v>
      </c>
      <c r="F4308" s="24">
        <f t="shared" si="404"/>
        <v>-3.9730500000000037E-2</v>
      </c>
      <c r="G4308" s="24">
        <f t="shared" si="405"/>
        <v>0.19062582000000008</v>
      </c>
      <c r="H4308" s="24">
        <f t="shared" si="406"/>
        <v>1.08E-3</v>
      </c>
      <c r="I4308" s="24">
        <f t="shared" si="407"/>
        <v>0.15197532000000005</v>
      </c>
    </row>
    <row r="4309" spans="1:9" x14ac:dyDescent="0.25">
      <c r="A4309">
        <v>215.35</v>
      </c>
      <c r="B4309">
        <v>0.316</v>
      </c>
      <c r="C4309">
        <v>0.17</v>
      </c>
      <c r="D4309">
        <f t="shared" si="402"/>
        <v>2.0000000000000018E-2</v>
      </c>
      <c r="E4309">
        <f t="shared" si="403"/>
        <v>0.23500000000000004</v>
      </c>
      <c r="F4309" s="24">
        <f t="shared" si="404"/>
        <v>-2.9430000000000029E-2</v>
      </c>
      <c r="G4309" s="24">
        <f t="shared" si="405"/>
        <v>0.17975737500000005</v>
      </c>
      <c r="H4309" s="24">
        <f t="shared" si="406"/>
        <v>2.1675000000000002E-3</v>
      </c>
      <c r="I4309" s="24">
        <f t="shared" si="407"/>
        <v>0.152494875</v>
      </c>
    </row>
    <row r="4310" spans="1:9" x14ac:dyDescent="0.25">
      <c r="A4310">
        <v>215.4</v>
      </c>
      <c r="B4310">
        <v>0.32600000000000001</v>
      </c>
      <c r="C4310">
        <v>0.2</v>
      </c>
      <c r="D4310">
        <f t="shared" si="402"/>
        <v>1.0000000000000009E-2</v>
      </c>
      <c r="E4310">
        <f t="shared" si="403"/>
        <v>0.22500000000000003</v>
      </c>
      <c r="F4310" s="24">
        <f t="shared" si="404"/>
        <v>-1.4715000000000015E-2</v>
      </c>
      <c r="G4310" s="24">
        <f t="shared" si="405"/>
        <v>0.16478437500000004</v>
      </c>
      <c r="H4310" s="24">
        <f t="shared" si="406"/>
        <v>3.0000000000000005E-3</v>
      </c>
      <c r="I4310" s="24">
        <f t="shared" si="407"/>
        <v>0.15306937500000004</v>
      </c>
    </row>
    <row r="4311" spans="1:9" x14ac:dyDescent="0.25">
      <c r="A4311">
        <v>215.45</v>
      </c>
      <c r="B4311">
        <v>0.33600000000000002</v>
      </c>
      <c r="C4311">
        <v>0.21</v>
      </c>
      <c r="D4311">
        <f t="shared" si="402"/>
        <v>0</v>
      </c>
      <c r="E4311">
        <f t="shared" si="403"/>
        <v>0.21500000000000002</v>
      </c>
      <c r="F4311" s="24">
        <f t="shared" si="404"/>
        <v>0</v>
      </c>
      <c r="G4311" s="24">
        <f t="shared" si="405"/>
        <v>0.15046237500000004</v>
      </c>
      <c r="H4311" s="24">
        <f t="shared" si="406"/>
        <v>3.3074999999999992E-3</v>
      </c>
      <c r="I4311" s="24">
        <f t="shared" si="407"/>
        <v>0.15376987500000003</v>
      </c>
    </row>
    <row r="4312" spans="1:9" x14ac:dyDescent="0.25">
      <c r="A4312">
        <v>215.5</v>
      </c>
      <c r="B4312">
        <v>0.34599999999999997</v>
      </c>
      <c r="C4312">
        <v>0.19</v>
      </c>
      <c r="D4312">
        <f t="shared" si="402"/>
        <v>-9.9999999999999534E-3</v>
      </c>
      <c r="E4312">
        <f t="shared" si="403"/>
        <v>0.20500000000000007</v>
      </c>
      <c r="F4312" s="24">
        <f t="shared" si="404"/>
        <v>1.4714999999999931E-2</v>
      </c>
      <c r="G4312" s="24">
        <f t="shared" si="405"/>
        <v>0.13679137500000008</v>
      </c>
      <c r="H4312" s="24">
        <f t="shared" si="406"/>
        <v>2.7074999999999998E-3</v>
      </c>
      <c r="I4312" s="24">
        <f t="shared" si="407"/>
        <v>0.154213875</v>
      </c>
    </row>
    <row r="4313" spans="1:9" x14ac:dyDescent="0.25">
      <c r="A4313">
        <v>215.55</v>
      </c>
      <c r="B4313">
        <v>0.35499999999999998</v>
      </c>
      <c r="C4313">
        <v>0.16</v>
      </c>
      <c r="D4313">
        <f t="shared" si="402"/>
        <v>-1.8999999999999961E-2</v>
      </c>
      <c r="E4313">
        <f t="shared" si="403"/>
        <v>0.19600000000000006</v>
      </c>
      <c r="F4313" s="24">
        <f t="shared" si="404"/>
        <v>2.7958499999999942E-2</v>
      </c>
      <c r="G4313" s="24">
        <f t="shared" si="405"/>
        <v>0.12504408000000009</v>
      </c>
      <c r="H4313" s="24">
        <f t="shared" si="406"/>
        <v>1.92E-3</v>
      </c>
      <c r="I4313" s="24">
        <f t="shared" si="407"/>
        <v>0.15492258000000003</v>
      </c>
    </row>
    <row r="4314" spans="1:9" x14ac:dyDescent="0.25">
      <c r="A4314">
        <v>215.6</v>
      </c>
      <c r="B4314">
        <v>0.36199999999999999</v>
      </c>
      <c r="C4314">
        <v>0.11</v>
      </c>
      <c r="D4314">
        <f t="shared" si="402"/>
        <v>-2.5999999999999968E-2</v>
      </c>
      <c r="E4314">
        <f t="shared" si="403"/>
        <v>0.18900000000000006</v>
      </c>
      <c r="F4314" s="24">
        <f t="shared" si="404"/>
        <v>3.8258999999999953E-2</v>
      </c>
      <c r="G4314" s="24">
        <f t="shared" si="405"/>
        <v>0.11627185500000008</v>
      </c>
      <c r="H4314" s="24">
        <f t="shared" si="406"/>
        <v>9.0749999999999989E-4</v>
      </c>
      <c r="I4314" s="24">
        <f t="shared" si="407"/>
        <v>0.15543835500000003</v>
      </c>
    </row>
    <row r="4315" spans="1:9" x14ac:dyDescent="0.25">
      <c r="A4315">
        <v>215.65</v>
      </c>
      <c r="B4315">
        <v>0.36599999999999999</v>
      </c>
      <c r="C4315">
        <v>0.04</v>
      </c>
      <c r="D4315">
        <f t="shared" si="402"/>
        <v>-2.9999999999999971E-2</v>
      </c>
      <c r="E4315">
        <f t="shared" si="403"/>
        <v>0.18500000000000005</v>
      </c>
      <c r="F4315" s="24">
        <f t="shared" si="404"/>
        <v>4.4144999999999955E-2</v>
      </c>
      <c r="G4315" s="24">
        <f t="shared" si="405"/>
        <v>0.11140237500000005</v>
      </c>
      <c r="H4315" s="24">
        <f t="shared" si="406"/>
        <v>1.2E-4</v>
      </c>
      <c r="I4315" s="24">
        <f t="shared" si="407"/>
        <v>0.15566737500000002</v>
      </c>
    </row>
    <row r="4316" spans="1:9" x14ac:dyDescent="0.25">
      <c r="A4316">
        <v>215.7</v>
      </c>
      <c r="B4316">
        <v>0.36599999999999999</v>
      </c>
      <c r="C4316">
        <v>-0.03</v>
      </c>
      <c r="D4316">
        <f t="shared" si="402"/>
        <v>-2.9999999999999971E-2</v>
      </c>
      <c r="E4316">
        <f t="shared" si="403"/>
        <v>0.18500000000000005</v>
      </c>
      <c r="F4316" s="24">
        <f t="shared" si="404"/>
        <v>4.4144999999999955E-2</v>
      </c>
      <c r="G4316" s="24">
        <f t="shared" si="405"/>
        <v>0.11140237500000005</v>
      </c>
      <c r="H4316" s="24">
        <f t="shared" si="406"/>
        <v>6.7500000000000001E-5</v>
      </c>
      <c r="I4316" s="24">
        <f t="shared" si="407"/>
        <v>0.15561487500000001</v>
      </c>
    </row>
    <row r="4317" spans="1:9" x14ac:dyDescent="0.25">
      <c r="A4317">
        <v>215.75</v>
      </c>
      <c r="B4317">
        <v>0.36399999999999999</v>
      </c>
      <c r="C4317">
        <v>-0.09</v>
      </c>
      <c r="D4317">
        <f t="shared" si="402"/>
        <v>-2.7999999999999969E-2</v>
      </c>
      <c r="E4317">
        <f t="shared" si="403"/>
        <v>0.18700000000000006</v>
      </c>
      <c r="F4317" s="24">
        <f t="shared" si="404"/>
        <v>4.1201999999999954E-2</v>
      </c>
      <c r="G4317" s="24">
        <f t="shared" si="405"/>
        <v>0.11382409500000007</v>
      </c>
      <c r="H4317" s="24">
        <f t="shared" si="406"/>
        <v>6.0749999999999997E-4</v>
      </c>
      <c r="I4317" s="24">
        <f t="shared" si="407"/>
        <v>0.15563359500000004</v>
      </c>
    </row>
    <row r="4318" spans="1:9" x14ac:dyDescent="0.25">
      <c r="A4318">
        <v>215.8</v>
      </c>
      <c r="B4318">
        <v>0.35799999999999998</v>
      </c>
      <c r="C4318">
        <v>-0.14000000000000001</v>
      </c>
      <c r="D4318">
        <f t="shared" si="402"/>
        <v>-2.1999999999999964E-2</v>
      </c>
      <c r="E4318">
        <f t="shared" si="403"/>
        <v>0.19300000000000006</v>
      </c>
      <c r="F4318" s="24">
        <f t="shared" si="404"/>
        <v>3.2372999999999943E-2</v>
      </c>
      <c r="G4318" s="24">
        <f t="shared" si="405"/>
        <v>0.12124549500000008</v>
      </c>
      <c r="H4318" s="24">
        <f t="shared" si="406"/>
        <v>1.4700000000000002E-3</v>
      </c>
      <c r="I4318" s="24">
        <f t="shared" si="407"/>
        <v>0.15508849500000002</v>
      </c>
    </row>
    <row r="4319" spans="1:9" x14ac:dyDescent="0.25">
      <c r="A4319">
        <v>215.85</v>
      </c>
      <c r="B4319">
        <v>0.34899999999999998</v>
      </c>
      <c r="C4319">
        <v>-0.18</v>
      </c>
      <c r="D4319">
        <f t="shared" si="402"/>
        <v>-1.2999999999999956E-2</v>
      </c>
      <c r="E4319">
        <f t="shared" si="403"/>
        <v>0.20200000000000007</v>
      </c>
      <c r="F4319" s="24">
        <f t="shared" si="404"/>
        <v>1.9129499999999935E-2</v>
      </c>
      <c r="G4319" s="24">
        <f t="shared" si="405"/>
        <v>0.13281702000000009</v>
      </c>
      <c r="H4319" s="24">
        <f t="shared" si="406"/>
        <v>2.4299999999999999E-3</v>
      </c>
      <c r="I4319" s="24">
        <f t="shared" si="407"/>
        <v>0.15437652000000002</v>
      </c>
    </row>
    <row r="4320" spans="1:9" x14ac:dyDescent="0.25">
      <c r="A4320">
        <v>215.9</v>
      </c>
      <c r="B4320">
        <v>0.34</v>
      </c>
      <c r="C4320">
        <v>-0.2</v>
      </c>
      <c r="D4320">
        <f t="shared" si="402"/>
        <v>-4.0000000000000036E-3</v>
      </c>
      <c r="E4320">
        <f t="shared" si="403"/>
        <v>0.21100000000000002</v>
      </c>
      <c r="F4320" s="24">
        <f t="shared" si="404"/>
        <v>5.8860000000000049E-3</v>
      </c>
      <c r="G4320" s="24">
        <f t="shared" si="405"/>
        <v>0.14491585500000004</v>
      </c>
      <c r="H4320" s="24">
        <f t="shared" si="406"/>
        <v>3.0000000000000005E-3</v>
      </c>
      <c r="I4320" s="24">
        <f t="shared" si="407"/>
        <v>0.15380185500000004</v>
      </c>
    </row>
    <row r="4321" spans="1:9" x14ac:dyDescent="0.25">
      <c r="A4321">
        <v>215.95</v>
      </c>
      <c r="B4321">
        <v>0.32900000000000001</v>
      </c>
      <c r="C4321">
        <v>-0.2</v>
      </c>
      <c r="D4321">
        <f t="shared" si="402"/>
        <v>7.0000000000000062E-3</v>
      </c>
      <c r="E4321">
        <f t="shared" si="403"/>
        <v>0.22200000000000003</v>
      </c>
      <c r="F4321" s="24">
        <f t="shared" si="404"/>
        <v>-1.0300500000000008E-2</v>
      </c>
      <c r="G4321" s="24">
        <f t="shared" si="405"/>
        <v>0.16041942000000003</v>
      </c>
      <c r="H4321" s="24">
        <f t="shared" si="406"/>
        <v>3.0000000000000005E-3</v>
      </c>
      <c r="I4321" s="24">
        <f t="shared" si="407"/>
        <v>0.15311892000000002</v>
      </c>
    </row>
    <row r="4322" spans="1:9" x14ac:dyDescent="0.25">
      <c r="A4322">
        <v>216</v>
      </c>
      <c r="B4322">
        <v>0.31900000000000001</v>
      </c>
      <c r="C4322">
        <v>-0.18</v>
      </c>
      <c r="D4322">
        <f t="shared" si="402"/>
        <v>1.7000000000000015E-2</v>
      </c>
      <c r="E4322">
        <f t="shared" si="403"/>
        <v>0.23200000000000004</v>
      </c>
      <c r="F4322" s="24">
        <f t="shared" si="404"/>
        <v>-2.5015500000000024E-2</v>
      </c>
      <c r="G4322" s="24">
        <f t="shared" si="405"/>
        <v>0.17519712000000004</v>
      </c>
      <c r="H4322" s="24">
        <f t="shared" si="406"/>
        <v>2.4299999999999999E-3</v>
      </c>
      <c r="I4322" s="24">
        <f t="shared" si="407"/>
        <v>0.15261162</v>
      </c>
    </row>
    <row r="4323" spans="1:9" x14ac:dyDescent="0.25">
      <c r="A4323">
        <v>216.05</v>
      </c>
      <c r="B4323">
        <v>0.311</v>
      </c>
      <c r="C4323">
        <v>-0.14000000000000001</v>
      </c>
      <c r="D4323">
        <f t="shared" si="402"/>
        <v>2.5000000000000022E-2</v>
      </c>
      <c r="E4323">
        <f t="shared" si="403"/>
        <v>0.24000000000000005</v>
      </c>
      <c r="F4323" s="24">
        <f t="shared" si="404"/>
        <v>-3.6787500000000035E-2</v>
      </c>
      <c r="G4323" s="24">
        <f t="shared" si="405"/>
        <v>0.18748800000000004</v>
      </c>
      <c r="H4323" s="24">
        <f t="shared" si="406"/>
        <v>1.4700000000000002E-3</v>
      </c>
      <c r="I4323" s="24">
        <f t="shared" si="407"/>
        <v>0.15217050000000001</v>
      </c>
    </row>
    <row r="4324" spans="1:9" x14ac:dyDescent="0.25">
      <c r="A4324">
        <v>216.1</v>
      </c>
      <c r="B4324">
        <v>0.30499999999999999</v>
      </c>
      <c r="C4324">
        <v>-0.09</v>
      </c>
      <c r="D4324">
        <f t="shared" si="402"/>
        <v>3.1000000000000028E-2</v>
      </c>
      <c r="E4324">
        <f t="shared" si="403"/>
        <v>0.24600000000000005</v>
      </c>
      <c r="F4324" s="24">
        <f t="shared" si="404"/>
        <v>-4.5616500000000039E-2</v>
      </c>
      <c r="G4324" s="24">
        <f t="shared" si="405"/>
        <v>0.1969795800000001</v>
      </c>
      <c r="H4324" s="24">
        <f t="shared" si="406"/>
        <v>6.0749999999999997E-4</v>
      </c>
      <c r="I4324" s="24">
        <f t="shared" si="407"/>
        <v>0.15197058000000008</v>
      </c>
    </row>
    <row r="4325" spans="1:9" x14ac:dyDescent="0.25">
      <c r="A4325">
        <v>216.15</v>
      </c>
      <c r="B4325">
        <v>0.30299999999999999</v>
      </c>
      <c r="C4325">
        <v>-0.02</v>
      </c>
      <c r="D4325">
        <f t="shared" si="402"/>
        <v>3.3000000000000029E-2</v>
      </c>
      <c r="E4325">
        <f t="shared" si="403"/>
        <v>0.24800000000000005</v>
      </c>
      <c r="F4325" s="24">
        <f t="shared" si="404"/>
        <v>-4.855950000000004E-2</v>
      </c>
      <c r="G4325" s="24">
        <f t="shared" si="405"/>
        <v>0.20019552000000007</v>
      </c>
      <c r="H4325" s="24">
        <f t="shared" si="406"/>
        <v>3.0000000000000001E-5</v>
      </c>
      <c r="I4325" s="24">
        <f t="shared" si="407"/>
        <v>0.15166602000000004</v>
      </c>
    </row>
    <row r="4326" spans="1:9" x14ac:dyDescent="0.25">
      <c r="A4326">
        <v>216.2</v>
      </c>
      <c r="B4326">
        <v>0.30399999999999999</v>
      </c>
      <c r="C4326">
        <v>0.05</v>
      </c>
      <c r="D4326">
        <f t="shared" si="402"/>
        <v>3.2000000000000028E-2</v>
      </c>
      <c r="E4326">
        <f t="shared" si="403"/>
        <v>0.24700000000000005</v>
      </c>
      <c r="F4326" s="24">
        <f t="shared" si="404"/>
        <v>-4.708800000000004E-2</v>
      </c>
      <c r="G4326" s="24">
        <f t="shared" si="405"/>
        <v>0.19858429500000008</v>
      </c>
      <c r="H4326" s="24">
        <f t="shared" si="406"/>
        <v>1.8750000000000003E-4</v>
      </c>
      <c r="I4326" s="24">
        <f t="shared" si="407"/>
        <v>0.15168379500000004</v>
      </c>
    </row>
    <row r="4327" spans="1:9" x14ac:dyDescent="0.25">
      <c r="A4327">
        <v>216.25</v>
      </c>
      <c r="B4327">
        <v>0.308</v>
      </c>
      <c r="C4327">
        <v>0.11</v>
      </c>
      <c r="D4327">
        <f t="shared" si="402"/>
        <v>2.8000000000000025E-2</v>
      </c>
      <c r="E4327">
        <f t="shared" si="403"/>
        <v>0.24300000000000005</v>
      </c>
      <c r="F4327" s="24">
        <f t="shared" si="404"/>
        <v>-4.120200000000003E-2</v>
      </c>
      <c r="G4327" s="24">
        <f t="shared" si="405"/>
        <v>0.19220449500000009</v>
      </c>
      <c r="H4327" s="24">
        <f t="shared" si="406"/>
        <v>9.0749999999999989E-4</v>
      </c>
      <c r="I4327" s="24">
        <f t="shared" si="407"/>
        <v>0.15190999500000008</v>
      </c>
    </row>
    <row r="4328" spans="1:9" x14ac:dyDescent="0.25">
      <c r="A4328">
        <v>216.3</v>
      </c>
      <c r="B4328">
        <v>0.315</v>
      </c>
      <c r="C4328">
        <v>0.16</v>
      </c>
      <c r="D4328">
        <f t="shared" si="402"/>
        <v>2.1000000000000019E-2</v>
      </c>
      <c r="E4328">
        <f t="shared" si="403"/>
        <v>0.23600000000000004</v>
      </c>
      <c r="F4328" s="24">
        <f t="shared" si="404"/>
        <v>-3.0901500000000026E-2</v>
      </c>
      <c r="G4328" s="24">
        <f t="shared" si="405"/>
        <v>0.18129048000000006</v>
      </c>
      <c r="H4328" s="24">
        <f t="shared" si="406"/>
        <v>1.92E-3</v>
      </c>
      <c r="I4328" s="24">
        <f t="shared" si="407"/>
        <v>0.15230898000000004</v>
      </c>
    </row>
    <row r="4329" spans="1:9" x14ac:dyDescent="0.25">
      <c r="A4329">
        <v>216.35</v>
      </c>
      <c r="B4329">
        <v>0.32400000000000001</v>
      </c>
      <c r="C4329">
        <v>0.2</v>
      </c>
      <c r="D4329">
        <f t="shared" si="402"/>
        <v>1.2000000000000011E-2</v>
      </c>
      <c r="E4329">
        <f t="shared" si="403"/>
        <v>0.22700000000000004</v>
      </c>
      <c r="F4329" s="24">
        <f t="shared" si="404"/>
        <v>-1.7658000000000014E-2</v>
      </c>
      <c r="G4329" s="24">
        <f t="shared" si="405"/>
        <v>0.16772689500000007</v>
      </c>
      <c r="H4329" s="24">
        <f t="shared" si="406"/>
        <v>3.0000000000000005E-3</v>
      </c>
      <c r="I4329" s="24">
        <f t="shared" si="407"/>
        <v>0.15306889500000007</v>
      </c>
    </row>
    <row r="4330" spans="1:9" x14ac:dyDescent="0.25">
      <c r="A4330">
        <v>216.4</v>
      </c>
      <c r="B4330">
        <v>0.33400000000000002</v>
      </c>
      <c r="C4330">
        <v>0.2</v>
      </c>
      <c r="D4330">
        <f t="shared" si="402"/>
        <v>2.0000000000000018E-3</v>
      </c>
      <c r="E4330">
        <f t="shared" si="403"/>
        <v>0.21700000000000003</v>
      </c>
      <c r="F4330" s="24">
        <f t="shared" si="404"/>
        <v>-2.9430000000000025E-3</v>
      </c>
      <c r="G4330" s="24">
        <f t="shared" si="405"/>
        <v>0.15327469500000004</v>
      </c>
      <c r="H4330" s="24">
        <f t="shared" si="406"/>
        <v>3.0000000000000005E-3</v>
      </c>
      <c r="I4330" s="24">
        <f t="shared" si="407"/>
        <v>0.15333169500000005</v>
      </c>
    </row>
    <row r="4331" spans="1:9" x14ac:dyDescent="0.25">
      <c r="A4331">
        <v>216.45</v>
      </c>
      <c r="B4331">
        <v>0.34399999999999997</v>
      </c>
      <c r="C4331">
        <v>0.19</v>
      </c>
      <c r="D4331">
        <f t="shared" si="402"/>
        <v>-7.9999999999999516E-3</v>
      </c>
      <c r="E4331">
        <f t="shared" si="403"/>
        <v>0.20700000000000007</v>
      </c>
      <c r="F4331" s="24">
        <f t="shared" si="404"/>
        <v>1.177199999999993E-2</v>
      </c>
      <c r="G4331" s="24">
        <f t="shared" si="405"/>
        <v>0.13947349500000011</v>
      </c>
      <c r="H4331" s="24">
        <f t="shared" si="406"/>
        <v>2.7074999999999998E-3</v>
      </c>
      <c r="I4331" s="24">
        <f t="shared" si="407"/>
        <v>0.15395299500000004</v>
      </c>
    </row>
    <row r="4332" spans="1:9" x14ac:dyDescent="0.25">
      <c r="A4332">
        <v>216.5</v>
      </c>
      <c r="B4332">
        <v>0.35299999999999998</v>
      </c>
      <c r="C4332">
        <v>0.17</v>
      </c>
      <c r="D4332">
        <f t="shared" si="402"/>
        <v>-1.699999999999996E-2</v>
      </c>
      <c r="E4332">
        <f t="shared" si="403"/>
        <v>0.19800000000000006</v>
      </c>
      <c r="F4332" s="24">
        <f t="shared" si="404"/>
        <v>2.5015499999999941E-2</v>
      </c>
      <c r="G4332" s="24">
        <f t="shared" si="405"/>
        <v>0.12760902000000007</v>
      </c>
      <c r="H4332" s="24">
        <f t="shared" si="406"/>
        <v>2.1675000000000002E-3</v>
      </c>
      <c r="I4332" s="24">
        <f t="shared" si="407"/>
        <v>0.15479202</v>
      </c>
    </row>
    <row r="4333" spans="1:9" x14ac:dyDescent="0.25">
      <c r="A4333">
        <v>216.55</v>
      </c>
      <c r="B4333">
        <v>0.36099999999999999</v>
      </c>
      <c r="C4333">
        <v>0.12</v>
      </c>
      <c r="D4333">
        <f t="shared" si="402"/>
        <v>-2.4999999999999967E-2</v>
      </c>
      <c r="E4333">
        <f t="shared" si="403"/>
        <v>0.19000000000000006</v>
      </c>
      <c r="F4333" s="24">
        <f t="shared" si="404"/>
        <v>3.6787499999999952E-2</v>
      </c>
      <c r="G4333" s="24">
        <f t="shared" si="405"/>
        <v>0.11750550000000007</v>
      </c>
      <c r="H4333" s="24">
        <f t="shared" si="406"/>
        <v>1.08E-3</v>
      </c>
      <c r="I4333" s="24">
        <f t="shared" si="407"/>
        <v>0.15537300000000001</v>
      </c>
    </row>
    <row r="4334" spans="1:9" x14ac:dyDescent="0.25">
      <c r="A4334">
        <v>216.6</v>
      </c>
      <c r="B4334">
        <v>0.36499999999999999</v>
      </c>
      <c r="C4334">
        <v>0.06</v>
      </c>
      <c r="D4334">
        <f t="shared" si="402"/>
        <v>-2.899999999999997E-2</v>
      </c>
      <c r="E4334">
        <f t="shared" si="403"/>
        <v>0.18600000000000005</v>
      </c>
      <c r="F4334" s="24">
        <f t="shared" si="404"/>
        <v>4.2673499999999955E-2</v>
      </c>
      <c r="G4334" s="24">
        <f t="shared" si="405"/>
        <v>0.11260998000000007</v>
      </c>
      <c r="H4334" s="24">
        <f t="shared" si="406"/>
        <v>2.7E-4</v>
      </c>
      <c r="I4334" s="24">
        <f t="shared" si="407"/>
        <v>0.15555348000000002</v>
      </c>
    </row>
    <row r="4335" spans="1:9" x14ac:dyDescent="0.25">
      <c r="A4335">
        <v>216.65</v>
      </c>
      <c r="B4335">
        <v>0.36699999999999999</v>
      </c>
      <c r="C4335">
        <v>-0.01</v>
      </c>
      <c r="D4335">
        <f t="shared" si="402"/>
        <v>-3.0999999999999972E-2</v>
      </c>
      <c r="E4335">
        <f t="shared" si="403"/>
        <v>0.18400000000000005</v>
      </c>
      <c r="F4335" s="24">
        <f t="shared" si="404"/>
        <v>4.5616499999999956E-2</v>
      </c>
      <c r="G4335" s="24">
        <f t="shared" si="405"/>
        <v>0.11020128000000005</v>
      </c>
      <c r="H4335" s="24">
        <f t="shared" si="406"/>
        <v>7.5000000000000002E-6</v>
      </c>
      <c r="I4335" s="24">
        <f t="shared" si="407"/>
        <v>0.15582528000000001</v>
      </c>
    </row>
    <row r="4336" spans="1:9" x14ac:dyDescent="0.25">
      <c r="A4336">
        <v>216.7</v>
      </c>
      <c r="B4336">
        <v>0.36399999999999999</v>
      </c>
      <c r="C4336">
        <v>-7.0000000000000007E-2</v>
      </c>
      <c r="D4336">
        <f t="shared" si="402"/>
        <v>-2.7999999999999969E-2</v>
      </c>
      <c r="E4336">
        <f t="shared" si="403"/>
        <v>0.18700000000000006</v>
      </c>
      <c r="F4336" s="24">
        <f t="shared" si="404"/>
        <v>4.1201999999999954E-2</v>
      </c>
      <c r="G4336" s="24">
        <f t="shared" si="405"/>
        <v>0.11382409500000007</v>
      </c>
      <c r="H4336" s="24">
        <f t="shared" si="406"/>
        <v>3.6750000000000004E-4</v>
      </c>
      <c r="I4336" s="24">
        <f t="shared" si="407"/>
        <v>0.15539359500000002</v>
      </c>
    </row>
    <row r="4337" spans="1:9" x14ac:dyDescent="0.25">
      <c r="A4337">
        <v>216.75</v>
      </c>
      <c r="B4337">
        <v>0.35899999999999999</v>
      </c>
      <c r="C4337">
        <v>-0.13</v>
      </c>
      <c r="D4337">
        <f t="shared" si="402"/>
        <v>-2.2999999999999965E-2</v>
      </c>
      <c r="E4337">
        <f t="shared" si="403"/>
        <v>0.19200000000000006</v>
      </c>
      <c r="F4337" s="24">
        <f t="shared" si="404"/>
        <v>3.3844499999999951E-2</v>
      </c>
      <c r="G4337" s="24">
        <f t="shared" si="405"/>
        <v>0.11999232000000007</v>
      </c>
      <c r="H4337" s="24">
        <f t="shared" si="406"/>
        <v>1.2675000000000002E-3</v>
      </c>
      <c r="I4337" s="24">
        <f t="shared" si="407"/>
        <v>0.15510432000000002</v>
      </c>
    </row>
    <row r="4338" spans="1:9" x14ac:dyDescent="0.25">
      <c r="A4338">
        <v>216.8</v>
      </c>
      <c r="B4338">
        <v>0.35099999999999998</v>
      </c>
      <c r="C4338">
        <v>-0.18</v>
      </c>
      <c r="D4338">
        <f t="shared" si="402"/>
        <v>-1.4999999999999958E-2</v>
      </c>
      <c r="E4338">
        <f t="shared" si="403"/>
        <v>0.20000000000000007</v>
      </c>
      <c r="F4338" s="24">
        <f t="shared" si="404"/>
        <v>2.2072499999999939E-2</v>
      </c>
      <c r="G4338" s="24">
        <f t="shared" si="405"/>
        <v>0.13020000000000009</v>
      </c>
      <c r="H4338" s="24">
        <f t="shared" si="406"/>
        <v>2.4299999999999999E-3</v>
      </c>
      <c r="I4338" s="24">
        <f t="shared" si="407"/>
        <v>0.15470250000000002</v>
      </c>
    </row>
    <row r="4339" spans="1:9" x14ac:dyDescent="0.25">
      <c r="A4339">
        <v>216.85</v>
      </c>
      <c r="B4339">
        <v>0.34100000000000003</v>
      </c>
      <c r="C4339">
        <v>-0.2</v>
      </c>
      <c r="D4339">
        <f t="shared" si="402"/>
        <v>-5.0000000000000044E-3</v>
      </c>
      <c r="E4339">
        <f t="shared" si="403"/>
        <v>0.21000000000000002</v>
      </c>
      <c r="F4339" s="24">
        <f t="shared" si="404"/>
        <v>7.3575000000000073E-3</v>
      </c>
      <c r="G4339" s="24">
        <f t="shared" si="405"/>
        <v>0.14354550000000002</v>
      </c>
      <c r="H4339" s="24">
        <f t="shared" si="406"/>
        <v>3.0000000000000005E-3</v>
      </c>
      <c r="I4339" s="24">
        <f t="shared" si="407"/>
        <v>0.15390300000000004</v>
      </c>
    </row>
    <row r="4340" spans="1:9" x14ac:dyDescent="0.25">
      <c r="A4340">
        <v>216.9</v>
      </c>
      <c r="B4340">
        <v>0.33100000000000002</v>
      </c>
      <c r="C4340">
        <v>-0.2</v>
      </c>
      <c r="D4340">
        <f t="shared" si="402"/>
        <v>5.0000000000000044E-3</v>
      </c>
      <c r="E4340">
        <f t="shared" si="403"/>
        <v>0.22000000000000003</v>
      </c>
      <c r="F4340" s="24">
        <f t="shared" si="404"/>
        <v>-7.3575000000000073E-3</v>
      </c>
      <c r="G4340" s="24">
        <f t="shared" si="405"/>
        <v>0.15754200000000004</v>
      </c>
      <c r="H4340" s="24">
        <f t="shared" si="406"/>
        <v>3.0000000000000005E-3</v>
      </c>
      <c r="I4340" s="24">
        <f t="shared" si="407"/>
        <v>0.15318450000000003</v>
      </c>
    </row>
    <row r="4341" spans="1:9" x14ac:dyDescent="0.25">
      <c r="A4341">
        <v>216.95</v>
      </c>
      <c r="B4341">
        <v>0.32100000000000001</v>
      </c>
      <c r="C4341">
        <v>-0.19</v>
      </c>
      <c r="D4341">
        <f t="shared" si="402"/>
        <v>1.5000000000000013E-2</v>
      </c>
      <c r="E4341">
        <f t="shared" si="403"/>
        <v>0.23000000000000004</v>
      </c>
      <c r="F4341" s="24">
        <f t="shared" si="404"/>
        <v>-2.2072500000000019E-2</v>
      </c>
      <c r="G4341" s="24">
        <f t="shared" si="405"/>
        <v>0.17218950000000005</v>
      </c>
      <c r="H4341" s="24">
        <f t="shared" si="406"/>
        <v>2.7074999999999998E-3</v>
      </c>
      <c r="I4341" s="24">
        <f t="shared" si="407"/>
        <v>0.15282450000000003</v>
      </c>
    </row>
    <row r="4342" spans="1:9" x14ac:dyDescent="0.25">
      <c r="A4342">
        <v>217</v>
      </c>
      <c r="B4342">
        <v>0.313</v>
      </c>
      <c r="C4342">
        <v>-0.15</v>
      </c>
      <c r="D4342">
        <f t="shared" si="402"/>
        <v>2.300000000000002E-2</v>
      </c>
      <c r="E4342">
        <f t="shared" si="403"/>
        <v>0.23800000000000004</v>
      </c>
      <c r="F4342" s="24">
        <f t="shared" si="404"/>
        <v>-3.3844500000000034E-2</v>
      </c>
      <c r="G4342" s="24">
        <f t="shared" si="405"/>
        <v>0.18437622000000006</v>
      </c>
      <c r="H4342" s="24">
        <f t="shared" si="406"/>
        <v>1.6875E-3</v>
      </c>
      <c r="I4342" s="24">
        <f t="shared" si="407"/>
        <v>0.15221922000000004</v>
      </c>
    </row>
    <row r="4343" spans="1:9" x14ac:dyDescent="0.25">
      <c r="A4343">
        <v>217.05</v>
      </c>
      <c r="B4343">
        <v>0.30599999999999999</v>
      </c>
      <c r="C4343">
        <v>-0.09</v>
      </c>
      <c r="D4343">
        <f t="shared" si="402"/>
        <v>3.0000000000000027E-2</v>
      </c>
      <c r="E4343">
        <f t="shared" si="403"/>
        <v>0.24500000000000005</v>
      </c>
      <c r="F4343" s="24">
        <f t="shared" si="404"/>
        <v>-4.4145000000000038E-2</v>
      </c>
      <c r="G4343" s="24">
        <f t="shared" si="405"/>
        <v>0.19538137500000008</v>
      </c>
      <c r="H4343" s="24">
        <f t="shared" si="406"/>
        <v>6.0749999999999997E-4</v>
      </c>
      <c r="I4343" s="24">
        <f t="shared" si="407"/>
        <v>0.15184387500000004</v>
      </c>
    </row>
    <row r="4344" spans="1:9" x14ac:dyDescent="0.25">
      <c r="A4344">
        <v>217.1</v>
      </c>
      <c r="B4344">
        <v>0.30299999999999999</v>
      </c>
      <c r="C4344">
        <v>-0.03</v>
      </c>
      <c r="D4344">
        <f t="shared" si="402"/>
        <v>3.3000000000000029E-2</v>
      </c>
      <c r="E4344">
        <f t="shared" si="403"/>
        <v>0.24800000000000005</v>
      </c>
      <c r="F4344" s="24">
        <f t="shared" si="404"/>
        <v>-4.855950000000004E-2</v>
      </c>
      <c r="G4344" s="24">
        <f t="shared" si="405"/>
        <v>0.20019552000000007</v>
      </c>
      <c r="H4344" s="24">
        <f t="shared" si="406"/>
        <v>6.7500000000000001E-5</v>
      </c>
      <c r="I4344" s="24">
        <f t="shared" si="407"/>
        <v>0.15170352000000004</v>
      </c>
    </row>
    <row r="4345" spans="1:9" x14ac:dyDescent="0.25">
      <c r="A4345">
        <v>217.15</v>
      </c>
      <c r="B4345">
        <v>0.30299999999999999</v>
      </c>
      <c r="C4345">
        <v>0.04</v>
      </c>
      <c r="D4345">
        <f t="shared" si="402"/>
        <v>3.3000000000000029E-2</v>
      </c>
      <c r="E4345">
        <f t="shared" si="403"/>
        <v>0.24800000000000005</v>
      </c>
      <c r="F4345" s="24">
        <f t="shared" si="404"/>
        <v>-4.855950000000004E-2</v>
      </c>
      <c r="G4345" s="24">
        <f t="shared" si="405"/>
        <v>0.20019552000000007</v>
      </c>
      <c r="H4345" s="24">
        <f t="shared" si="406"/>
        <v>1.2E-4</v>
      </c>
      <c r="I4345" s="24">
        <f t="shared" si="407"/>
        <v>0.15175602000000005</v>
      </c>
    </row>
    <row r="4346" spans="1:9" x14ac:dyDescent="0.25">
      <c r="A4346">
        <v>217.2</v>
      </c>
      <c r="B4346">
        <v>0.307</v>
      </c>
      <c r="C4346">
        <v>0.09</v>
      </c>
      <c r="D4346">
        <f t="shared" si="402"/>
        <v>2.9000000000000026E-2</v>
      </c>
      <c r="E4346">
        <f t="shared" si="403"/>
        <v>0.24400000000000005</v>
      </c>
      <c r="F4346" s="24">
        <f t="shared" si="404"/>
        <v>-4.2673500000000045E-2</v>
      </c>
      <c r="G4346" s="24">
        <f t="shared" si="405"/>
        <v>0.19378968000000008</v>
      </c>
      <c r="H4346" s="24">
        <f t="shared" si="406"/>
        <v>6.0749999999999997E-4</v>
      </c>
      <c r="I4346" s="24">
        <f t="shared" si="407"/>
        <v>0.15172368000000006</v>
      </c>
    </row>
    <row r="4347" spans="1:9" x14ac:dyDescent="0.25">
      <c r="A4347">
        <v>217.25</v>
      </c>
      <c r="B4347">
        <v>0.313</v>
      </c>
      <c r="C4347">
        <v>0.15</v>
      </c>
      <c r="D4347">
        <f t="shared" si="402"/>
        <v>2.300000000000002E-2</v>
      </c>
      <c r="E4347">
        <f t="shared" si="403"/>
        <v>0.23800000000000004</v>
      </c>
      <c r="F4347" s="24">
        <f t="shared" si="404"/>
        <v>-3.3844500000000034E-2</v>
      </c>
      <c r="G4347" s="24">
        <f t="shared" si="405"/>
        <v>0.18437622000000006</v>
      </c>
      <c r="H4347" s="24">
        <f t="shared" si="406"/>
        <v>1.6875E-3</v>
      </c>
      <c r="I4347" s="24">
        <f t="shared" si="407"/>
        <v>0.15221922000000004</v>
      </c>
    </row>
    <row r="4348" spans="1:9" x14ac:dyDescent="0.25">
      <c r="A4348">
        <v>217.3</v>
      </c>
      <c r="B4348">
        <v>0.32200000000000001</v>
      </c>
      <c r="C4348">
        <v>0.19</v>
      </c>
      <c r="D4348">
        <f t="shared" si="402"/>
        <v>1.4000000000000012E-2</v>
      </c>
      <c r="E4348">
        <f t="shared" si="403"/>
        <v>0.22900000000000004</v>
      </c>
      <c r="F4348" s="24">
        <f t="shared" si="404"/>
        <v>-2.0601000000000015E-2</v>
      </c>
      <c r="G4348" s="24">
        <f t="shared" si="405"/>
        <v>0.17069545500000005</v>
      </c>
      <c r="H4348" s="24">
        <f t="shared" si="406"/>
        <v>2.7074999999999998E-3</v>
      </c>
      <c r="I4348" s="24">
        <f t="shared" si="407"/>
        <v>0.15280195500000004</v>
      </c>
    </row>
    <row r="4349" spans="1:9" x14ac:dyDescent="0.25">
      <c r="A4349">
        <v>217.35</v>
      </c>
      <c r="B4349">
        <v>0.33200000000000002</v>
      </c>
      <c r="C4349">
        <v>0.2</v>
      </c>
      <c r="D4349">
        <f t="shared" si="402"/>
        <v>4.0000000000000036E-3</v>
      </c>
      <c r="E4349">
        <f t="shared" si="403"/>
        <v>0.21900000000000003</v>
      </c>
      <c r="F4349" s="24">
        <f t="shared" si="404"/>
        <v>-5.8860000000000049E-3</v>
      </c>
      <c r="G4349" s="24">
        <f t="shared" si="405"/>
        <v>0.15611305500000003</v>
      </c>
      <c r="H4349" s="24">
        <f t="shared" si="406"/>
        <v>3.0000000000000005E-3</v>
      </c>
      <c r="I4349" s="24">
        <f t="shared" si="407"/>
        <v>0.15322705500000003</v>
      </c>
    </row>
    <row r="4350" spans="1:9" x14ac:dyDescent="0.25">
      <c r="A4350">
        <v>217.4</v>
      </c>
      <c r="B4350">
        <v>0.34200000000000003</v>
      </c>
      <c r="C4350">
        <v>0.2</v>
      </c>
      <c r="D4350">
        <f t="shared" si="402"/>
        <v>-6.0000000000000053E-3</v>
      </c>
      <c r="E4350">
        <f t="shared" si="403"/>
        <v>0.20900000000000002</v>
      </c>
      <c r="F4350" s="24">
        <f t="shared" si="404"/>
        <v>8.829000000000007E-3</v>
      </c>
      <c r="G4350" s="24">
        <f t="shared" si="405"/>
        <v>0.14218165500000002</v>
      </c>
      <c r="H4350" s="24">
        <f t="shared" si="406"/>
        <v>3.0000000000000005E-3</v>
      </c>
      <c r="I4350" s="24">
        <f t="shared" si="407"/>
        <v>0.15401065500000002</v>
      </c>
    </row>
    <row r="4351" spans="1:9" x14ac:dyDescent="0.25">
      <c r="A4351">
        <v>217.45</v>
      </c>
      <c r="B4351">
        <v>0.35199999999999998</v>
      </c>
      <c r="C4351">
        <v>0.17</v>
      </c>
      <c r="D4351">
        <f t="shared" si="402"/>
        <v>-1.5999999999999959E-2</v>
      </c>
      <c r="E4351">
        <f t="shared" si="403"/>
        <v>0.19900000000000007</v>
      </c>
      <c r="F4351" s="24">
        <f t="shared" si="404"/>
        <v>2.354399999999994E-2</v>
      </c>
      <c r="G4351" s="24">
        <f t="shared" si="405"/>
        <v>0.12890125500000008</v>
      </c>
      <c r="H4351" s="24">
        <f t="shared" si="406"/>
        <v>2.1675000000000002E-3</v>
      </c>
      <c r="I4351" s="24">
        <f t="shared" si="407"/>
        <v>0.15461275499999999</v>
      </c>
    </row>
    <row r="4352" spans="1:9" x14ac:dyDescent="0.25">
      <c r="A4352">
        <v>217.5</v>
      </c>
      <c r="B4352">
        <v>0.36</v>
      </c>
      <c r="C4352">
        <v>0.13</v>
      </c>
      <c r="D4352">
        <f t="shared" si="402"/>
        <v>-2.3999999999999966E-2</v>
      </c>
      <c r="E4352">
        <f t="shared" si="403"/>
        <v>0.19100000000000006</v>
      </c>
      <c r="F4352" s="24">
        <f t="shared" si="404"/>
        <v>3.5315999999999952E-2</v>
      </c>
      <c r="G4352" s="24">
        <f t="shared" si="405"/>
        <v>0.11874565500000006</v>
      </c>
      <c r="H4352" s="24">
        <f t="shared" si="406"/>
        <v>1.2675000000000002E-3</v>
      </c>
      <c r="I4352" s="24">
        <f t="shared" si="407"/>
        <v>0.15532915500000002</v>
      </c>
    </row>
    <row r="4353" spans="1:9" x14ac:dyDescent="0.25">
      <c r="A4353">
        <v>217.55</v>
      </c>
      <c r="B4353">
        <v>0.36499999999999999</v>
      </c>
      <c r="C4353">
        <v>7.0000000000000007E-2</v>
      </c>
      <c r="D4353">
        <f t="shared" si="402"/>
        <v>-2.899999999999997E-2</v>
      </c>
      <c r="E4353">
        <f t="shared" si="403"/>
        <v>0.18600000000000005</v>
      </c>
      <c r="F4353" s="24">
        <f t="shared" si="404"/>
        <v>4.2673499999999955E-2</v>
      </c>
      <c r="G4353" s="24">
        <f t="shared" si="405"/>
        <v>0.11260998000000007</v>
      </c>
      <c r="H4353" s="24">
        <f t="shared" si="406"/>
        <v>3.6750000000000004E-4</v>
      </c>
      <c r="I4353" s="24">
        <f t="shared" si="407"/>
        <v>0.15565098000000002</v>
      </c>
    </row>
    <row r="4354" spans="1:9" x14ac:dyDescent="0.25">
      <c r="A4354">
        <v>217.6</v>
      </c>
      <c r="B4354">
        <v>0.36699999999999999</v>
      </c>
      <c r="C4354">
        <v>0</v>
      </c>
      <c r="D4354">
        <f t="shared" si="402"/>
        <v>-3.0999999999999972E-2</v>
      </c>
      <c r="E4354">
        <f t="shared" si="403"/>
        <v>0.18400000000000005</v>
      </c>
      <c r="F4354" s="24">
        <f t="shared" si="404"/>
        <v>4.5616499999999956E-2</v>
      </c>
      <c r="G4354" s="24">
        <f t="shared" si="405"/>
        <v>0.11020128000000005</v>
      </c>
      <c r="H4354" s="24">
        <f t="shared" si="406"/>
        <v>0</v>
      </c>
      <c r="I4354" s="24">
        <f t="shared" si="407"/>
        <v>0.15581778000000002</v>
      </c>
    </row>
    <row r="4355" spans="1:9" x14ac:dyDescent="0.25">
      <c r="A4355">
        <v>217.65</v>
      </c>
      <c r="B4355">
        <v>0.36499999999999999</v>
      </c>
      <c r="C4355">
        <v>-7.0000000000000007E-2</v>
      </c>
      <c r="D4355">
        <f t="shared" ref="D4355:D4418" si="408">springEq - B4355</f>
        <v>-2.899999999999997E-2</v>
      </c>
      <c r="E4355">
        <f t="shared" ref="E4355:E4418" si="409">springNs - B4355</f>
        <v>0.18600000000000005</v>
      </c>
      <c r="F4355" s="24">
        <f t="shared" ref="F4355:F4418" si="410">D4355*massPrev*gravity</f>
        <v>4.2673499999999955E-2</v>
      </c>
      <c r="G4355" s="24">
        <f t="shared" ref="G4355:G4418" si="411">POWER(E4355,2)*0.5*springConst</f>
        <v>0.11260998000000007</v>
      </c>
      <c r="H4355" s="24">
        <f t="shared" ref="H4355:H4418" si="412">POWER(C4355,2)*0.5*massPrev</f>
        <v>3.6750000000000004E-4</v>
      </c>
      <c r="I4355" s="24">
        <f t="shared" si="407"/>
        <v>0.15565098000000002</v>
      </c>
    </row>
    <row r="4356" spans="1:9" x14ac:dyDescent="0.25">
      <c r="A4356">
        <v>217.7</v>
      </c>
      <c r="B4356">
        <v>0.36</v>
      </c>
      <c r="C4356">
        <v>-0.12</v>
      </c>
      <c r="D4356">
        <f t="shared" si="408"/>
        <v>-2.3999999999999966E-2</v>
      </c>
      <c r="E4356">
        <f t="shared" si="409"/>
        <v>0.19100000000000006</v>
      </c>
      <c r="F4356" s="24">
        <f t="shared" si="410"/>
        <v>3.5315999999999952E-2</v>
      </c>
      <c r="G4356" s="24">
        <f t="shared" si="411"/>
        <v>0.11874565500000006</v>
      </c>
      <c r="H4356" s="24">
        <f t="shared" si="412"/>
        <v>1.08E-3</v>
      </c>
      <c r="I4356" s="24">
        <f t="shared" ref="I4356:I4419" si="413">F4356+G4356+H4356</f>
        <v>0.15514165500000002</v>
      </c>
    </row>
    <row r="4357" spans="1:9" x14ac:dyDescent="0.25">
      <c r="A4357">
        <v>217.75</v>
      </c>
      <c r="B4357">
        <v>0.35299999999999998</v>
      </c>
      <c r="C4357">
        <v>-0.17</v>
      </c>
      <c r="D4357">
        <f t="shared" si="408"/>
        <v>-1.699999999999996E-2</v>
      </c>
      <c r="E4357">
        <f t="shared" si="409"/>
        <v>0.19800000000000006</v>
      </c>
      <c r="F4357" s="24">
        <f t="shared" si="410"/>
        <v>2.5015499999999941E-2</v>
      </c>
      <c r="G4357" s="24">
        <f t="shared" si="411"/>
        <v>0.12760902000000007</v>
      </c>
      <c r="H4357" s="24">
        <f t="shared" si="412"/>
        <v>2.1675000000000002E-3</v>
      </c>
      <c r="I4357" s="24">
        <f t="shared" si="413"/>
        <v>0.15479202</v>
      </c>
    </row>
    <row r="4358" spans="1:9" x14ac:dyDescent="0.25">
      <c r="A4358">
        <v>217.8</v>
      </c>
      <c r="B4358">
        <v>0.34399999999999997</v>
      </c>
      <c r="C4358">
        <v>-0.2</v>
      </c>
      <c r="D4358">
        <f t="shared" si="408"/>
        <v>-7.9999999999999516E-3</v>
      </c>
      <c r="E4358">
        <f t="shared" si="409"/>
        <v>0.20700000000000007</v>
      </c>
      <c r="F4358" s="24">
        <f t="shared" si="410"/>
        <v>1.177199999999993E-2</v>
      </c>
      <c r="G4358" s="24">
        <f t="shared" si="411"/>
        <v>0.13947349500000011</v>
      </c>
      <c r="H4358" s="24">
        <f t="shared" si="412"/>
        <v>3.0000000000000005E-3</v>
      </c>
      <c r="I4358" s="24">
        <f t="shared" si="413"/>
        <v>0.15424549500000004</v>
      </c>
    </row>
    <row r="4359" spans="1:9" x14ac:dyDescent="0.25">
      <c r="A4359">
        <v>217.85</v>
      </c>
      <c r="B4359">
        <v>0.33300000000000002</v>
      </c>
      <c r="C4359">
        <v>-0.2</v>
      </c>
      <c r="D4359">
        <f t="shared" si="408"/>
        <v>3.0000000000000027E-3</v>
      </c>
      <c r="E4359">
        <f t="shared" si="409"/>
        <v>0.21800000000000003</v>
      </c>
      <c r="F4359" s="24">
        <f t="shared" si="410"/>
        <v>-4.4145000000000035E-3</v>
      </c>
      <c r="G4359" s="24">
        <f t="shared" si="411"/>
        <v>0.15469062000000003</v>
      </c>
      <c r="H4359" s="24">
        <f t="shared" si="412"/>
        <v>3.0000000000000005E-3</v>
      </c>
      <c r="I4359" s="24">
        <f t="shared" si="413"/>
        <v>0.15327612000000002</v>
      </c>
    </row>
    <row r="4360" spans="1:9" x14ac:dyDescent="0.25">
      <c r="A4360">
        <v>217.9</v>
      </c>
      <c r="B4360">
        <v>0.32300000000000001</v>
      </c>
      <c r="C4360">
        <v>-0.19</v>
      </c>
      <c r="D4360">
        <f t="shared" si="408"/>
        <v>1.3000000000000012E-2</v>
      </c>
      <c r="E4360">
        <f t="shared" si="409"/>
        <v>0.22800000000000004</v>
      </c>
      <c r="F4360" s="24">
        <f t="shared" si="410"/>
        <v>-1.9129500000000018E-2</v>
      </c>
      <c r="G4360" s="24">
        <f t="shared" si="411"/>
        <v>0.16920792000000004</v>
      </c>
      <c r="H4360" s="24">
        <f t="shared" si="412"/>
        <v>2.7074999999999998E-3</v>
      </c>
      <c r="I4360" s="24">
        <f t="shared" si="413"/>
        <v>0.15278592000000002</v>
      </c>
    </row>
    <row r="4361" spans="1:9" x14ac:dyDescent="0.25">
      <c r="A4361">
        <v>217.95</v>
      </c>
      <c r="B4361">
        <v>0.314</v>
      </c>
      <c r="C4361">
        <v>-0.16</v>
      </c>
      <c r="D4361">
        <f t="shared" si="408"/>
        <v>2.200000000000002E-2</v>
      </c>
      <c r="E4361">
        <f t="shared" si="409"/>
        <v>0.23700000000000004</v>
      </c>
      <c r="F4361" s="24">
        <f t="shared" si="410"/>
        <v>-3.2373000000000034E-2</v>
      </c>
      <c r="G4361" s="24">
        <f t="shared" si="411"/>
        <v>0.18283009500000005</v>
      </c>
      <c r="H4361" s="24">
        <f t="shared" si="412"/>
        <v>1.92E-3</v>
      </c>
      <c r="I4361" s="24">
        <f t="shared" si="413"/>
        <v>0.15237709500000002</v>
      </c>
    </row>
    <row r="4362" spans="1:9" x14ac:dyDescent="0.25">
      <c r="A4362">
        <v>218</v>
      </c>
      <c r="B4362">
        <v>0.307</v>
      </c>
      <c r="C4362">
        <v>-0.11</v>
      </c>
      <c r="D4362">
        <f t="shared" si="408"/>
        <v>2.9000000000000026E-2</v>
      </c>
      <c r="E4362">
        <f t="shared" si="409"/>
        <v>0.24400000000000005</v>
      </c>
      <c r="F4362" s="24">
        <f t="shared" si="410"/>
        <v>-4.2673500000000045E-2</v>
      </c>
      <c r="G4362" s="24">
        <f t="shared" si="411"/>
        <v>0.19378968000000008</v>
      </c>
      <c r="H4362" s="24">
        <f t="shared" si="412"/>
        <v>9.0749999999999989E-4</v>
      </c>
      <c r="I4362" s="24">
        <f t="shared" si="413"/>
        <v>0.15202368000000005</v>
      </c>
    </row>
    <row r="4363" spans="1:9" x14ac:dyDescent="0.25">
      <c r="A4363">
        <v>218.05</v>
      </c>
      <c r="B4363">
        <v>0.30399999999999999</v>
      </c>
      <c r="C4363">
        <v>-0.04</v>
      </c>
      <c r="D4363">
        <f t="shared" si="408"/>
        <v>3.2000000000000028E-2</v>
      </c>
      <c r="E4363">
        <f t="shared" si="409"/>
        <v>0.24700000000000005</v>
      </c>
      <c r="F4363" s="24">
        <f t="shared" si="410"/>
        <v>-4.708800000000004E-2</v>
      </c>
      <c r="G4363" s="24">
        <f t="shared" si="411"/>
        <v>0.19858429500000008</v>
      </c>
      <c r="H4363" s="24">
        <f t="shared" si="412"/>
        <v>1.2E-4</v>
      </c>
      <c r="I4363" s="24">
        <f t="shared" si="413"/>
        <v>0.15161629500000004</v>
      </c>
    </row>
    <row r="4364" spans="1:9" x14ac:dyDescent="0.25">
      <c r="A4364">
        <v>218.1</v>
      </c>
      <c r="B4364">
        <v>0.30299999999999999</v>
      </c>
      <c r="C4364">
        <v>0.02</v>
      </c>
      <c r="D4364">
        <f t="shared" si="408"/>
        <v>3.3000000000000029E-2</v>
      </c>
      <c r="E4364">
        <f t="shared" si="409"/>
        <v>0.24800000000000005</v>
      </c>
      <c r="F4364" s="24">
        <f t="shared" si="410"/>
        <v>-4.855950000000004E-2</v>
      </c>
      <c r="G4364" s="24">
        <f t="shared" si="411"/>
        <v>0.20019552000000007</v>
      </c>
      <c r="H4364" s="24">
        <f t="shared" si="412"/>
        <v>3.0000000000000001E-5</v>
      </c>
      <c r="I4364" s="24">
        <f t="shared" si="413"/>
        <v>0.15166602000000004</v>
      </c>
    </row>
    <row r="4365" spans="1:9" x14ac:dyDescent="0.25">
      <c r="A4365">
        <v>218.15</v>
      </c>
      <c r="B4365">
        <v>0.30599999999999999</v>
      </c>
      <c r="C4365">
        <v>0.09</v>
      </c>
      <c r="D4365">
        <f t="shared" si="408"/>
        <v>3.0000000000000027E-2</v>
      </c>
      <c r="E4365">
        <f t="shared" si="409"/>
        <v>0.24500000000000005</v>
      </c>
      <c r="F4365" s="24">
        <f t="shared" si="410"/>
        <v>-4.4145000000000038E-2</v>
      </c>
      <c r="G4365" s="24">
        <f t="shared" si="411"/>
        <v>0.19538137500000008</v>
      </c>
      <c r="H4365" s="24">
        <f t="shared" si="412"/>
        <v>6.0749999999999997E-4</v>
      </c>
      <c r="I4365" s="24">
        <f t="shared" si="413"/>
        <v>0.15184387500000004</v>
      </c>
    </row>
    <row r="4366" spans="1:9" x14ac:dyDescent="0.25">
      <c r="A4366">
        <v>218.2</v>
      </c>
      <c r="B4366">
        <v>0.312</v>
      </c>
      <c r="C4366">
        <v>0.14000000000000001</v>
      </c>
      <c r="D4366">
        <f t="shared" si="408"/>
        <v>2.4000000000000021E-2</v>
      </c>
      <c r="E4366">
        <f t="shared" si="409"/>
        <v>0.23900000000000005</v>
      </c>
      <c r="F4366" s="24">
        <f t="shared" si="410"/>
        <v>-3.5316000000000028E-2</v>
      </c>
      <c r="G4366" s="24">
        <f t="shared" si="411"/>
        <v>0.18592885500000006</v>
      </c>
      <c r="H4366" s="24">
        <f t="shared" si="412"/>
        <v>1.4700000000000002E-3</v>
      </c>
      <c r="I4366" s="24">
        <f t="shared" si="413"/>
        <v>0.15208285500000004</v>
      </c>
    </row>
    <row r="4367" spans="1:9" x14ac:dyDescent="0.25">
      <c r="A4367">
        <v>218.25</v>
      </c>
      <c r="B4367">
        <v>0.32</v>
      </c>
      <c r="C4367">
        <v>0.18</v>
      </c>
      <c r="D4367">
        <f t="shared" si="408"/>
        <v>1.6000000000000014E-2</v>
      </c>
      <c r="E4367">
        <f t="shared" si="409"/>
        <v>0.23100000000000004</v>
      </c>
      <c r="F4367" s="24">
        <f t="shared" si="410"/>
        <v>-2.354400000000002E-2</v>
      </c>
      <c r="G4367" s="24">
        <f t="shared" si="411"/>
        <v>0.17369005500000007</v>
      </c>
      <c r="H4367" s="24">
        <f t="shared" si="412"/>
        <v>2.4299999999999999E-3</v>
      </c>
      <c r="I4367" s="24">
        <f t="shared" si="413"/>
        <v>0.15257605500000004</v>
      </c>
    </row>
    <row r="4368" spans="1:9" x14ac:dyDescent="0.25">
      <c r="A4368">
        <v>218.3</v>
      </c>
      <c r="B4368">
        <v>0.33</v>
      </c>
      <c r="C4368">
        <v>0.2</v>
      </c>
      <c r="D4368">
        <f t="shared" si="408"/>
        <v>6.0000000000000053E-3</v>
      </c>
      <c r="E4368">
        <f t="shared" si="409"/>
        <v>0.22100000000000003</v>
      </c>
      <c r="F4368" s="24">
        <f t="shared" si="410"/>
        <v>-8.829000000000007E-3</v>
      </c>
      <c r="G4368" s="24">
        <f t="shared" si="411"/>
        <v>0.15897745500000005</v>
      </c>
      <c r="H4368" s="24">
        <f t="shared" si="412"/>
        <v>3.0000000000000005E-3</v>
      </c>
      <c r="I4368" s="24">
        <f t="shared" si="413"/>
        <v>0.15314845500000004</v>
      </c>
    </row>
    <row r="4369" spans="1:9" x14ac:dyDescent="0.25">
      <c r="A4369">
        <v>218.35</v>
      </c>
      <c r="B4369">
        <v>0.34</v>
      </c>
      <c r="C4369">
        <v>0.2</v>
      </c>
      <c r="D4369">
        <f t="shared" si="408"/>
        <v>-4.0000000000000036E-3</v>
      </c>
      <c r="E4369">
        <f t="shared" si="409"/>
        <v>0.21100000000000002</v>
      </c>
      <c r="F4369" s="24">
        <f t="shared" si="410"/>
        <v>5.8860000000000049E-3</v>
      </c>
      <c r="G4369" s="24">
        <f t="shared" si="411"/>
        <v>0.14491585500000004</v>
      </c>
      <c r="H4369" s="24">
        <f t="shared" si="412"/>
        <v>3.0000000000000005E-3</v>
      </c>
      <c r="I4369" s="24">
        <f t="shared" si="413"/>
        <v>0.15380185500000004</v>
      </c>
    </row>
    <row r="4370" spans="1:9" x14ac:dyDescent="0.25">
      <c r="A4370">
        <v>218.4</v>
      </c>
      <c r="B4370">
        <v>0.35</v>
      </c>
      <c r="C4370">
        <v>0.17</v>
      </c>
      <c r="D4370">
        <f t="shared" si="408"/>
        <v>-1.3999999999999957E-2</v>
      </c>
      <c r="E4370">
        <f t="shared" si="409"/>
        <v>0.20100000000000007</v>
      </c>
      <c r="F4370" s="24">
        <f t="shared" si="410"/>
        <v>2.0600999999999935E-2</v>
      </c>
      <c r="G4370" s="24">
        <f t="shared" si="411"/>
        <v>0.13150525500000007</v>
      </c>
      <c r="H4370" s="24">
        <f t="shared" si="412"/>
        <v>2.1675000000000002E-3</v>
      </c>
      <c r="I4370" s="24">
        <f t="shared" si="413"/>
        <v>0.15427375499999998</v>
      </c>
    </row>
    <row r="4371" spans="1:9" x14ac:dyDescent="0.25">
      <c r="A4371">
        <v>218.45</v>
      </c>
      <c r="B4371">
        <v>0.35799999999999998</v>
      </c>
      <c r="C4371">
        <v>0.14000000000000001</v>
      </c>
      <c r="D4371">
        <f t="shared" si="408"/>
        <v>-2.1999999999999964E-2</v>
      </c>
      <c r="E4371">
        <f t="shared" si="409"/>
        <v>0.19300000000000006</v>
      </c>
      <c r="F4371" s="24">
        <f t="shared" si="410"/>
        <v>3.2372999999999943E-2</v>
      </c>
      <c r="G4371" s="24">
        <f t="shared" si="411"/>
        <v>0.12124549500000008</v>
      </c>
      <c r="H4371" s="24">
        <f t="shared" si="412"/>
        <v>1.4700000000000002E-3</v>
      </c>
      <c r="I4371" s="24">
        <f t="shared" si="413"/>
        <v>0.15508849500000002</v>
      </c>
    </row>
    <row r="4372" spans="1:9" x14ac:dyDescent="0.25">
      <c r="A4372">
        <v>218.5</v>
      </c>
      <c r="B4372">
        <v>0.36399999999999999</v>
      </c>
      <c r="C4372">
        <v>0.08</v>
      </c>
      <c r="D4372">
        <f t="shared" si="408"/>
        <v>-2.7999999999999969E-2</v>
      </c>
      <c r="E4372">
        <f t="shared" si="409"/>
        <v>0.18700000000000006</v>
      </c>
      <c r="F4372" s="24">
        <f t="shared" si="410"/>
        <v>4.1201999999999954E-2</v>
      </c>
      <c r="G4372" s="24">
        <f t="shared" si="411"/>
        <v>0.11382409500000007</v>
      </c>
      <c r="H4372" s="24">
        <f t="shared" si="412"/>
        <v>4.8000000000000001E-4</v>
      </c>
      <c r="I4372" s="24">
        <f t="shared" si="413"/>
        <v>0.15550609500000004</v>
      </c>
    </row>
    <row r="4373" spans="1:9" x14ac:dyDescent="0.25">
      <c r="A4373">
        <v>218.55</v>
      </c>
      <c r="B4373">
        <v>0.36599999999999999</v>
      </c>
      <c r="C4373">
        <v>0.02</v>
      </c>
      <c r="D4373">
        <f t="shared" si="408"/>
        <v>-2.9999999999999971E-2</v>
      </c>
      <c r="E4373">
        <f t="shared" si="409"/>
        <v>0.18500000000000005</v>
      </c>
      <c r="F4373" s="24">
        <f t="shared" si="410"/>
        <v>4.4144999999999955E-2</v>
      </c>
      <c r="G4373" s="24">
        <f t="shared" si="411"/>
        <v>0.11140237500000005</v>
      </c>
      <c r="H4373" s="24">
        <f t="shared" si="412"/>
        <v>3.0000000000000001E-5</v>
      </c>
      <c r="I4373" s="24">
        <f t="shared" si="413"/>
        <v>0.15557737500000002</v>
      </c>
    </row>
    <row r="4374" spans="1:9" x14ac:dyDescent="0.25">
      <c r="A4374">
        <v>218.6</v>
      </c>
      <c r="B4374">
        <v>0.36499999999999999</v>
      </c>
      <c r="C4374">
        <v>-0.05</v>
      </c>
      <c r="D4374">
        <f t="shared" si="408"/>
        <v>-2.899999999999997E-2</v>
      </c>
      <c r="E4374">
        <f t="shared" si="409"/>
        <v>0.18600000000000005</v>
      </c>
      <c r="F4374" s="24">
        <f t="shared" si="410"/>
        <v>4.2673499999999955E-2</v>
      </c>
      <c r="G4374" s="24">
        <f t="shared" si="411"/>
        <v>0.11260998000000007</v>
      </c>
      <c r="H4374" s="24">
        <f t="shared" si="412"/>
        <v>1.8750000000000003E-4</v>
      </c>
      <c r="I4374" s="24">
        <f t="shared" si="413"/>
        <v>0.15547098000000004</v>
      </c>
    </row>
    <row r="4375" spans="1:9" x14ac:dyDescent="0.25">
      <c r="A4375">
        <v>218.65</v>
      </c>
      <c r="B4375">
        <v>0.36199999999999999</v>
      </c>
      <c r="C4375">
        <v>-0.11</v>
      </c>
      <c r="D4375">
        <f t="shared" si="408"/>
        <v>-2.5999999999999968E-2</v>
      </c>
      <c r="E4375">
        <f t="shared" si="409"/>
        <v>0.18900000000000006</v>
      </c>
      <c r="F4375" s="24">
        <f t="shared" si="410"/>
        <v>3.8258999999999953E-2</v>
      </c>
      <c r="G4375" s="24">
        <f t="shared" si="411"/>
        <v>0.11627185500000008</v>
      </c>
      <c r="H4375" s="24">
        <f t="shared" si="412"/>
        <v>9.0749999999999989E-4</v>
      </c>
      <c r="I4375" s="24">
        <f t="shared" si="413"/>
        <v>0.15543835500000003</v>
      </c>
    </row>
    <row r="4376" spans="1:9" x14ac:dyDescent="0.25">
      <c r="A4376">
        <v>218.7</v>
      </c>
      <c r="B4376">
        <v>0.35499999999999998</v>
      </c>
      <c r="C4376">
        <v>-0.16</v>
      </c>
      <c r="D4376">
        <f t="shared" si="408"/>
        <v>-1.8999999999999961E-2</v>
      </c>
      <c r="E4376">
        <f t="shared" si="409"/>
        <v>0.19600000000000006</v>
      </c>
      <c r="F4376" s="24">
        <f t="shared" si="410"/>
        <v>2.7958499999999942E-2</v>
      </c>
      <c r="G4376" s="24">
        <f t="shared" si="411"/>
        <v>0.12504408000000009</v>
      </c>
      <c r="H4376" s="24">
        <f t="shared" si="412"/>
        <v>1.92E-3</v>
      </c>
      <c r="I4376" s="24">
        <f t="shared" si="413"/>
        <v>0.15492258000000003</v>
      </c>
    </row>
    <row r="4377" spans="1:9" x14ac:dyDescent="0.25">
      <c r="A4377">
        <v>218.75</v>
      </c>
      <c r="B4377">
        <v>0.34599999999999997</v>
      </c>
      <c r="C4377">
        <v>-0.19</v>
      </c>
      <c r="D4377">
        <f t="shared" si="408"/>
        <v>-9.9999999999999534E-3</v>
      </c>
      <c r="E4377">
        <f t="shared" si="409"/>
        <v>0.20500000000000007</v>
      </c>
      <c r="F4377" s="24">
        <f t="shared" si="410"/>
        <v>1.4714999999999931E-2</v>
      </c>
      <c r="G4377" s="24">
        <f t="shared" si="411"/>
        <v>0.13679137500000008</v>
      </c>
      <c r="H4377" s="24">
        <f t="shared" si="412"/>
        <v>2.7074999999999998E-3</v>
      </c>
      <c r="I4377" s="24">
        <f t="shared" si="413"/>
        <v>0.154213875</v>
      </c>
    </row>
    <row r="4378" spans="1:9" x14ac:dyDescent="0.25">
      <c r="A4378">
        <v>218.8</v>
      </c>
      <c r="B4378">
        <v>0.33500000000000002</v>
      </c>
      <c r="C4378">
        <v>-0.21</v>
      </c>
      <c r="D4378">
        <f t="shared" si="408"/>
        <v>1.0000000000000009E-3</v>
      </c>
      <c r="E4378">
        <f t="shared" si="409"/>
        <v>0.21600000000000003</v>
      </c>
      <c r="F4378" s="24">
        <f t="shared" si="410"/>
        <v>-1.4715000000000012E-3</v>
      </c>
      <c r="G4378" s="24">
        <f t="shared" si="411"/>
        <v>0.15186528000000002</v>
      </c>
      <c r="H4378" s="24">
        <f t="shared" si="412"/>
        <v>3.3074999999999992E-3</v>
      </c>
      <c r="I4378" s="24">
        <f t="shared" si="413"/>
        <v>0.15370128</v>
      </c>
    </row>
    <row r="4379" spans="1:9" x14ac:dyDescent="0.25">
      <c r="A4379">
        <v>218.85</v>
      </c>
      <c r="B4379">
        <v>0.32500000000000001</v>
      </c>
      <c r="C4379">
        <v>-0.19</v>
      </c>
      <c r="D4379">
        <f t="shared" si="408"/>
        <v>1.100000000000001E-2</v>
      </c>
      <c r="E4379">
        <f t="shared" si="409"/>
        <v>0.22600000000000003</v>
      </c>
      <c r="F4379" s="24">
        <f t="shared" si="410"/>
        <v>-1.6186500000000017E-2</v>
      </c>
      <c r="G4379" s="24">
        <f t="shared" si="411"/>
        <v>0.16625238000000006</v>
      </c>
      <c r="H4379" s="24">
        <f t="shared" si="412"/>
        <v>2.7074999999999998E-3</v>
      </c>
      <c r="I4379" s="24">
        <f t="shared" si="413"/>
        <v>0.15277338000000004</v>
      </c>
    </row>
    <row r="4380" spans="1:9" x14ac:dyDescent="0.25">
      <c r="A4380">
        <v>218.9</v>
      </c>
      <c r="B4380">
        <v>0.316</v>
      </c>
      <c r="C4380">
        <v>-0.16</v>
      </c>
      <c r="D4380">
        <f t="shared" si="408"/>
        <v>2.0000000000000018E-2</v>
      </c>
      <c r="E4380">
        <f t="shared" si="409"/>
        <v>0.23500000000000004</v>
      </c>
      <c r="F4380" s="24">
        <f t="shared" si="410"/>
        <v>-2.9430000000000029E-2</v>
      </c>
      <c r="G4380" s="24">
        <f t="shared" si="411"/>
        <v>0.17975737500000005</v>
      </c>
      <c r="H4380" s="24">
        <f t="shared" si="412"/>
        <v>1.92E-3</v>
      </c>
      <c r="I4380" s="24">
        <f t="shared" si="413"/>
        <v>0.15224737500000002</v>
      </c>
    </row>
    <row r="4381" spans="1:9" x14ac:dyDescent="0.25">
      <c r="A4381">
        <v>218.95</v>
      </c>
      <c r="B4381">
        <v>0.309</v>
      </c>
      <c r="C4381">
        <v>-0.12</v>
      </c>
      <c r="D4381">
        <f t="shared" si="408"/>
        <v>2.7000000000000024E-2</v>
      </c>
      <c r="E4381">
        <f t="shared" si="409"/>
        <v>0.24200000000000005</v>
      </c>
      <c r="F4381" s="24">
        <f t="shared" si="410"/>
        <v>-3.9730500000000037E-2</v>
      </c>
      <c r="G4381" s="24">
        <f t="shared" si="411"/>
        <v>0.19062582000000008</v>
      </c>
      <c r="H4381" s="24">
        <f t="shared" si="412"/>
        <v>1.08E-3</v>
      </c>
      <c r="I4381" s="24">
        <f t="shared" si="413"/>
        <v>0.15197532000000005</v>
      </c>
    </row>
    <row r="4382" spans="1:9" x14ac:dyDescent="0.25">
      <c r="A4382">
        <v>219</v>
      </c>
      <c r="B4382">
        <v>0.30399999999999999</v>
      </c>
      <c r="C4382">
        <v>-0.06</v>
      </c>
      <c r="D4382">
        <f t="shared" si="408"/>
        <v>3.2000000000000028E-2</v>
      </c>
      <c r="E4382">
        <f t="shared" si="409"/>
        <v>0.24700000000000005</v>
      </c>
      <c r="F4382" s="24">
        <f t="shared" si="410"/>
        <v>-4.708800000000004E-2</v>
      </c>
      <c r="G4382" s="24">
        <f t="shared" si="411"/>
        <v>0.19858429500000008</v>
      </c>
      <c r="H4382" s="24">
        <f t="shared" si="412"/>
        <v>2.7E-4</v>
      </c>
      <c r="I4382" s="24">
        <f t="shared" si="413"/>
        <v>0.15176629500000002</v>
      </c>
    </row>
    <row r="4383" spans="1:9" x14ac:dyDescent="0.25">
      <c r="A4383">
        <v>219.05</v>
      </c>
      <c r="B4383">
        <v>0.30299999999999999</v>
      </c>
      <c r="C4383">
        <v>0.01</v>
      </c>
      <c r="D4383">
        <f t="shared" si="408"/>
        <v>3.3000000000000029E-2</v>
      </c>
      <c r="E4383">
        <f t="shared" si="409"/>
        <v>0.24800000000000005</v>
      </c>
      <c r="F4383" s="24">
        <f t="shared" si="410"/>
        <v>-4.855950000000004E-2</v>
      </c>
      <c r="G4383" s="24">
        <f t="shared" si="411"/>
        <v>0.20019552000000007</v>
      </c>
      <c r="H4383" s="24">
        <f t="shared" si="412"/>
        <v>7.5000000000000002E-6</v>
      </c>
      <c r="I4383" s="24">
        <f t="shared" si="413"/>
        <v>0.15164352000000003</v>
      </c>
    </row>
    <row r="4384" spans="1:9" x14ac:dyDescent="0.25">
      <c r="A4384">
        <v>219.1</v>
      </c>
      <c r="B4384">
        <v>0.30599999999999999</v>
      </c>
      <c r="C4384">
        <v>7.0000000000000007E-2</v>
      </c>
      <c r="D4384">
        <f t="shared" si="408"/>
        <v>3.0000000000000027E-2</v>
      </c>
      <c r="E4384">
        <f t="shared" si="409"/>
        <v>0.24500000000000005</v>
      </c>
      <c r="F4384" s="24">
        <f t="shared" si="410"/>
        <v>-4.4145000000000038E-2</v>
      </c>
      <c r="G4384" s="24">
        <f t="shared" si="411"/>
        <v>0.19538137500000008</v>
      </c>
      <c r="H4384" s="24">
        <f t="shared" si="412"/>
        <v>3.6750000000000004E-4</v>
      </c>
      <c r="I4384" s="24">
        <f t="shared" si="413"/>
        <v>0.15160387500000003</v>
      </c>
    </row>
    <row r="4385" spans="1:9" x14ac:dyDescent="0.25">
      <c r="A4385">
        <v>219.15</v>
      </c>
      <c r="B4385">
        <v>0.311</v>
      </c>
      <c r="C4385">
        <v>0.13</v>
      </c>
      <c r="D4385">
        <f t="shared" si="408"/>
        <v>2.5000000000000022E-2</v>
      </c>
      <c r="E4385">
        <f t="shared" si="409"/>
        <v>0.24000000000000005</v>
      </c>
      <c r="F4385" s="24">
        <f t="shared" si="410"/>
        <v>-3.6787500000000035E-2</v>
      </c>
      <c r="G4385" s="24">
        <f t="shared" si="411"/>
        <v>0.18748800000000004</v>
      </c>
      <c r="H4385" s="24">
        <f t="shared" si="412"/>
        <v>1.2675000000000002E-3</v>
      </c>
      <c r="I4385" s="24">
        <f t="shared" si="413"/>
        <v>0.15196800000000002</v>
      </c>
    </row>
    <row r="4386" spans="1:9" x14ac:dyDescent="0.25">
      <c r="A4386">
        <v>219.2</v>
      </c>
      <c r="B4386">
        <v>0.318</v>
      </c>
      <c r="C4386">
        <v>0.17</v>
      </c>
      <c r="D4386">
        <f t="shared" si="408"/>
        <v>1.8000000000000016E-2</v>
      </c>
      <c r="E4386">
        <f t="shared" si="409"/>
        <v>0.23300000000000004</v>
      </c>
      <c r="F4386" s="24">
        <f t="shared" si="410"/>
        <v>-2.6487000000000024E-2</v>
      </c>
      <c r="G4386" s="24">
        <f t="shared" si="411"/>
        <v>0.17671069500000006</v>
      </c>
      <c r="H4386" s="24">
        <f t="shared" si="412"/>
        <v>2.1675000000000002E-3</v>
      </c>
      <c r="I4386" s="24">
        <f t="shared" si="413"/>
        <v>0.15239119500000003</v>
      </c>
    </row>
    <row r="4387" spans="1:9" x14ac:dyDescent="0.25">
      <c r="A4387">
        <v>219.25</v>
      </c>
      <c r="B4387">
        <v>0.32800000000000001</v>
      </c>
      <c r="C4387">
        <v>0.2</v>
      </c>
      <c r="D4387">
        <f t="shared" si="408"/>
        <v>8.0000000000000071E-3</v>
      </c>
      <c r="E4387">
        <f t="shared" si="409"/>
        <v>0.22300000000000003</v>
      </c>
      <c r="F4387" s="24">
        <f t="shared" si="410"/>
        <v>-1.177200000000001E-2</v>
      </c>
      <c r="G4387" s="24">
        <f t="shared" si="411"/>
        <v>0.16186789500000004</v>
      </c>
      <c r="H4387" s="24">
        <f t="shared" si="412"/>
        <v>3.0000000000000005E-3</v>
      </c>
      <c r="I4387" s="24">
        <f t="shared" si="413"/>
        <v>0.15309589500000004</v>
      </c>
    </row>
    <row r="4388" spans="1:9" x14ac:dyDescent="0.25">
      <c r="A4388">
        <v>219.3</v>
      </c>
      <c r="B4388">
        <v>0.33800000000000002</v>
      </c>
      <c r="C4388">
        <v>0.2</v>
      </c>
      <c r="D4388">
        <f t="shared" si="408"/>
        <v>-2.0000000000000018E-3</v>
      </c>
      <c r="E4388">
        <f t="shared" si="409"/>
        <v>0.21300000000000002</v>
      </c>
      <c r="F4388" s="24">
        <f t="shared" si="410"/>
        <v>2.9430000000000025E-3</v>
      </c>
      <c r="G4388" s="24">
        <f t="shared" si="411"/>
        <v>0.14767609500000001</v>
      </c>
      <c r="H4388" s="24">
        <f t="shared" si="412"/>
        <v>3.0000000000000005E-3</v>
      </c>
      <c r="I4388" s="24">
        <f t="shared" si="413"/>
        <v>0.15361909500000001</v>
      </c>
    </row>
    <row r="4389" spans="1:9" x14ac:dyDescent="0.25">
      <c r="A4389">
        <v>219.35</v>
      </c>
      <c r="B4389">
        <v>0.34799999999999998</v>
      </c>
      <c r="C4389">
        <v>0.19</v>
      </c>
      <c r="D4389">
        <f t="shared" si="408"/>
        <v>-1.1999999999999955E-2</v>
      </c>
      <c r="E4389">
        <f t="shared" si="409"/>
        <v>0.20300000000000007</v>
      </c>
      <c r="F4389" s="24">
        <f t="shared" si="410"/>
        <v>1.7657999999999934E-2</v>
      </c>
      <c r="G4389" s="24">
        <f t="shared" si="411"/>
        <v>0.1341352950000001</v>
      </c>
      <c r="H4389" s="24">
        <f t="shared" si="412"/>
        <v>2.7074999999999998E-3</v>
      </c>
      <c r="I4389" s="24">
        <f t="shared" si="413"/>
        <v>0.15450079500000002</v>
      </c>
    </row>
    <row r="4390" spans="1:9" x14ac:dyDescent="0.25">
      <c r="A4390">
        <v>219.4</v>
      </c>
      <c r="B4390">
        <v>0.35699999999999998</v>
      </c>
      <c r="C4390">
        <v>0.15</v>
      </c>
      <c r="D4390">
        <f t="shared" si="408"/>
        <v>-2.0999999999999963E-2</v>
      </c>
      <c r="E4390">
        <f t="shared" si="409"/>
        <v>0.19400000000000006</v>
      </c>
      <c r="F4390" s="24">
        <f t="shared" si="410"/>
        <v>3.0901499999999946E-2</v>
      </c>
      <c r="G4390" s="24">
        <f t="shared" si="411"/>
        <v>0.12250518000000007</v>
      </c>
      <c r="H4390" s="24">
        <f t="shared" si="412"/>
        <v>1.6875E-3</v>
      </c>
      <c r="I4390" s="24">
        <f t="shared" si="413"/>
        <v>0.15509418000000003</v>
      </c>
    </row>
    <row r="4391" spans="1:9" x14ac:dyDescent="0.25">
      <c r="A4391">
        <v>219.45</v>
      </c>
      <c r="B4391">
        <v>0.36299999999999999</v>
      </c>
      <c r="C4391">
        <v>0.09</v>
      </c>
      <c r="D4391">
        <f t="shared" si="408"/>
        <v>-2.6999999999999968E-2</v>
      </c>
      <c r="E4391">
        <f t="shared" si="409"/>
        <v>0.18800000000000006</v>
      </c>
      <c r="F4391" s="24">
        <f t="shared" si="410"/>
        <v>3.973049999999996E-2</v>
      </c>
      <c r="G4391" s="24">
        <f t="shared" si="411"/>
        <v>0.11504472000000006</v>
      </c>
      <c r="H4391" s="24">
        <f t="shared" si="412"/>
        <v>6.0749999999999997E-4</v>
      </c>
      <c r="I4391" s="24">
        <f t="shared" si="413"/>
        <v>0.15538272000000003</v>
      </c>
    </row>
    <row r="4392" spans="1:9" x14ac:dyDescent="0.25">
      <c r="A4392">
        <v>219.5</v>
      </c>
      <c r="B4392">
        <v>0.36599999999999999</v>
      </c>
      <c r="C4392">
        <v>0.03</v>
      </c>
      <c r="D4392">
        <f t="shared" si="408"/>
        <v>-2.9999999999999971E-2</v>
      </c>
      <c r="E4392">
        <f t="shared" si="409"/>
        <v>0.18500000000000005</v>
      </c>
      <c r="F4392" s="24">
        <f t="shared" si="410"/>
        <v>4.4144999999999955E-2</v>
      </c>
      <c r="G4392" s="24">
        <f t="shared" si="411"/>
        <v>0.11140237500000005</v>
      </c>
      <c r="H4392" s="24">
        <f t="shared" si="412"/>
        <v>6.7500000000000001E-5</v>
      </c>
      <c r="I4392" s="24">
        <f t="shared" si="413"/>
        <v>0.15561487500000001</v>
      </c>
    </row>
    <row r="4393" spans="1:9" x14ac:dyDescent="0.25">
      <c r="A4393">
        <v>219.55</v>
      </c>
      <c r="B4393">
        <v>0.36599999999999999</v>
      </c>
      <c r="C4393">
        <v>-0.04</v>
      </c>
      <c r="D4393">
        <f t="shared" si="408"/>
        <v>-2.9999999999999971E-2</v>
      </c>
      <c r="E4393">
        <f t="shared" si="409"/>
        <v>0.18500000000000005</v>
      </c>
      <c r="F4393" s="24">
        <f t="shared" si="410"/>
        <v>4.4144999999999955E-2</v>
      </c>
      <c r="G4393" s="24">
        <f t="shared" si="411"/>
        <v>0.11140237500000005</v>
      </c>
      <c r="H4393" s="24">
        <f t="shared" si="412"/>
        <v>1.2E-4</v>
      </c>
      <c r="I4393" s="24">
        <f t="shared" si="413"/>
        <v>0.15566737500000002</v>
      </c>
    </row>
    <row r="4394" spans="1:9" x14ac:dyDescent="0.25">
      <c r="A4394">
        <v>219.6</v>
      </c>
      <c r="B4394">
        <v>0.36199999999999999</v>
      </c>
      <c r="C4394">
        <v>-0.1</v>
      </c>
      <c r="D4394">
        <f t="shared" si="408"/>
        <v>-2.5999999999999968E-2</v>
      </c>
      <c r="E4394">
        <f t="shared" si="409"/>
        <v>0.18900000000000006</v>
      </c>
      <c r="F4394" s="24">
        <f t="shared" si="410"/>
        <v>3.8258999999999953E-2</v>
      </c>
      <c r="G4394" s="24">
        <f t="shared" si="411"/>
        <v>0.11627185500000008</v>
      </c>
      <c r="H4394" s="24">
        <f t="shared" si="412"/>
        <v>7.5000000000000012E-4</v>
      </c>
      <c r="I4394" s="24">
        <f t="shared" si="413"/>
        <v>0.15528085500000002</v>
      </c>
    </row>
    <row r="4395" spans="1:9" x14ac:dyDescent="0.25">
      <c r="A4395">
        <v>219.65</v>
      </c>
      <c r="B4395">
        <v>0.35599999999999998</v>
      </c>
      <c r="C4395">
        <v>-0.15</v>
      </c>
      <c r="D4395">
        <f t="shared" si="408"/>
        <v>-1.9999999999999962E-2</v>
      </c>
      <c r="E4395">
        <f t="shared" si="409"/>
        <v>0.19500000000000006</v>
      </c>
      <c r="F4395" s="24">
        <f t="shared" si="410"/>
        <v>2.9429999999999946E-2</v>
      </c>
      <c r="G4395" s="24">
        <f t="shared" si="411"/>
        <v>0.12377137500000007</v>
      </c>
      <c r="H4395" s="24">
        <f t="shared" si="412"/>
        <v>1.6875E-3</v>
      </c>
      <c r="I4395" s="24">
        <f t="shared" si="413"/>
        <v>0.15488887500000004</v>
      </c>
    </row>
    <row r="4396" spans="1:9" x14ac:dyDescent="0.25">
      <c r="A4396">
        <v>219.7</v>
      </c>
      <c r="B4396">
        <v>0.34699999999999998</v>
      </c>
      <c r="C4396">
        <v>-0.18</v>
      </c>
      <c r="D4396">
        <f t="shared" si="408"/>
        <v>-1.0999999999999954E-2</v>
      </c>
      <c r="E4396">
        <f t="shared" si="409"/>
        <v>0.20400000000000007</v>
      </c>
      <c r="F4396" s="24">
        <f t="shared" si="410"/>
        <v>1.6186499999999934E-2</v>
      </c>
      <c r="G4396" s="24">
        <f t="shared" si="411"/>
        <v>0.13546008000000009</v>
      </c>
      <c r="H4396" s="24">
        <f t="shared" si="412"/>
        <v>2.4299999999999999E-3</v>
      </c>
      <c r="I4396" s="24">
        <f t="shared" si="413"/>
        <v>0.15407658000000002</v>
      </c>
    </row>
    <row r="4397" spans="1:9" x14ac:dyDescent="0.25">
      <c r="A4397">
        <v>219.75</v>
      </c>
      <c r="B4397">
        <v>0.33700000000000002</v>
      </c>
      <c r="C4397">
        <v>-0.2</v>
      </c>
      <c r="D4397">
        <f t="shared" si="408"/>
        <v>-1.0000000000000009E-3</v>
      </c>
      <c r="E4397">
        <f t="shared" si="409"/>
        <v>0.21400000000000002</v>
      </c>
      <c r="F4397" s="24">
        <f t="shared" si="410"/>
        <v>1.4715000000000012E-3</v>
      </c>
      <c r="G4397" s="24">
        <f t="shared" si="411"/>
        <v>0.14906598000000004</v>
      </c>
      <c r="H4397" s="24">
        <f t="shared" si="412"/>
        <v>3.0000000000000005E-3</v>
      </c>
      <c r="I4397" s="24">
        <f t="shared" si="413"/>
        <v>0.15353748000000006</v>
      </c>
    </row>
    <row r="4398" spans="1:9" x14ac:dyDescent="0.25">
      <c r="A4398">
        <v>219.8</v>
      </c>
      <c r="B4398">
        <v>0.32700000000000001</v>
      </c>
      <c r="C4398">
        <v>-0.2</v>
      </c>
      <c r="D4398">
        <f t="shared" si="408"/>
        <v>9.000000000000008E-3</v>
      </c>
      <c r="E4398">
        <f t="shared" si="409"/>
        <v>0.22400000000000003</v>
      </c>
      <c r="F4398" s="24">
        <f t="shared" si="410"/>
        <v>-1.3243500000000012E-2</v>
      </c>
      <c r="G4398" s="24">
        <f t="shared" si="411"/>
        <v>0.16332288000000003</v>
      </c>
      <c r="H4398" s="24">
        <f t="shared" si="412"/>
        <v>3.0000000000000005E-3</v>
      </c>
      <c r="I4398" s="24">
        <f t="shared" si="413"/>
        <v>0.15307938000000001</v>
      </c>
    </row>
    <row r="4399" spans="1:9" x14ac:dyDescent="0.25">
      <c r="A4399">
        <v>219.85</v>
      </c>
      <c r="B4399">
        <v>0.318</v>
      </c>
      <c r="C4399">
        <v>-0.17</v>
      </c>
      <c r="D4399">
        <f t="shared" si="408"/>
        <v>1.8000000000000016E-2</v>
      </c>
      <c r="E4399">
        <f t="shared" si="409"/>
        <v>0.23300000000000004</v>
      </c>
      <c r="F4399" s="24">
        <f t="shared" si="410"/>
        <v>-2.6487000000000024E-2</v>
      </c>
      <c r="G4399" s="24">
        <f t="shared" si="411"/>
        <v>0.17671069500000006</v>
      </c>
      <c r="H4399" s="24">
        <f t="shared" si="412"/>
        <v>2.1675000000000002E-3</v>
      </c>
      <c r="I4399" s="24">
        <f t="shared" si="413"/>
        <v>0.15239119500000003</v>
      </c>
    </row>
    <row r="4400" spans="1:9" x14ac:dyDescent="0.25">
      <c r="A4400">
        <v>219.9</v>
      </c>
      <c r="B4400">
        <v>0.31</v>
      </c>
      <c r="C4400">
        <v>-0.13</v>
      </c>
      <c r="D4400">
        <f t="shared" si="408"/>
        <v>2.6000000000000023E-2</v>
      </c>
      <c r="E4400">
        <f t="shared" si="409"/>
        <v>0.24100000000000005</v>
      </c>
      <c r="F4400" s="24">
        <f t="shared" si="410"/>
        <v>-3.8259000000000036E-2</v>
      </c>
      <c r="G4400" s="24">
        <f t="shared" si="411"/>
        <v>0.18905365500000007</v>
      </c>
      <c r="H4400" s="24">
        <f t="shared" si="412"/>
        <v>1.2675000000000002E-3</v>
      </c>
      <c r="I4400" s="24">
        <f t="shared" si="413"/>
        <v>0.15206215500000003</v>
      </c>
    </row>
    <row r="4401" spans="1:9" x14ac:dyDescent="0.25">
      <c r="A4401">
        <v>219.95</v>
      </c>
      <c r="B4401">
        <v>0.30499999999999999</v>
      </c>
      <c r="C4401">
        <v>-7.0000000000000007E-2</v>
      </c>
      <c r="D4401">
        <f t="shared" si="408"/>
        <v>3.1000000000000028E-2</v>
      </c>
      <c r="E4401">
        <f t="shared" si="409"/>
        <v>0.24600000000000005</v>
      </c>
      <c r="F4401" s="24">
        <f t="shared" si="410"/>
        <v>-4.5616500000000039E-2</v>
      </c>
      <c r="G4401" s="24">
        <f t="shared" si="411"/>
        <v>0.1969795800000001</v>
      </c>
      <c r="H4401" s="24">
        <f t="shared" si="412"/>
        <v>3.6750000000000004E-4</v>
      </c>
      <c r="I4401" s="24">
        <f t="shared" si="413"/>
        <v>0.15173058000000006</v>
      </c>
    </row>
    <row r="4402" spans="1:9" x14ac:dyDescent="0.25">
      <c r="A4402">
        <v>220</v>
      </c>
      <c r="B4402">
        <v>0.30299999999999999</v>
      </c>
      <c r="C4402">
        <v>0</v>
      </c>
      <c r="D4402">
        <f t="shared" si="408"/>
        <v>3.3000000000000029E-2</v>
      </c>
      <c r="E4402">
        <f t="shared" si="409"/>
        <v>0.24800000000000005</v>
      </c>
      <c r="F4402" s="24">
        <f t="shared" si="410"/>
        <v>-4.855950000000004E-2</v>
      </c>
      <c r="G4402" s="24">
        <f t="shared" si="411"/>
        <v>0.20019552000000007</v>
      </c>
      <c r="H4402" s="24">
        <f t="shared" si="412"/>
        <v>0</v>
      </c>
      <c r="I4402" s="24">
        <f t="shared" si="413"/>
        <v>0.15163602000000004</v>
      </c>
    </row>
    <row r="4403" spans="1:9" x14ac:dyDescent="0.25">
      <c r="A4403">
        <v>220.05</v>
      </c>
      <c r="B4403">
        <v>0.30499999999999999</v>
      </c>
      <c r="C4403">
        <v>0.06</v>
      </c>
      <c r="D4403">
        <f t="shared" si="408"/>
        <v>3.1000000000000028E-2</v>
      </c>
      <c r="E4403">
        <f t="shared" si="409"/>
        <v>0.24600000000000005</v>
      </c>
      <c r="F4403" s="24">
        <f t="shared" si="410"/>
        <v>-4.5616500000000039E-2</v>
      </c>
      <c r="G4403" s="24">
        <f t="shared" si="411"/>
        <v>0.1969795800000001</v>
      </c>
      <c r="H4403" s="24">
        <f t="shared" si="412"/>
        <v>2.7E-4</v>
      </c>
      <c r="I4403" s="24">
        <f t="shared" si="413"/>
        <v>0.15163308000000006</v>
      </c>
    </row>
    <row r="4404" spans="1:9" x14ac:dyDescent="0.25">
      <c r="A4404">
        <v>220.1</v>
      </c>
      <c r="B4404">
        <v>0.309</v>
      </c>
      <c r="C4404">
        <v>0.12</v>
      </c>
      <c r="D4404">
        <f t="shared" si="408"/>
        <v>2.7000000000000024E-2</v>
      </c>
      <c r="E4404">
        <f t="shared" si="409"/>
        <v>0.24200000000000005</v>
      </c>
      <c r="F4404" s="24">
        <f t="shared" si="410"/>
        <v>-3.9730500000000037E-2</v>
      </c>
      <c r="G4404" s="24">
        <f t="shared" si="411"/>
        <v>0.19062582000000008</v>
      </c>
      <c r="H4404" s="24">
        <f t="shared" si="412"/>
        <v>1.08E-3</v>
      </c>
      <c r="I4404" s="24">
        <f t="shared" si="413"/>
        <v>0.15197532000000005</v>
      </c>
    </row>
    <row r="4405" spans="1:9" x14ac:dyDescent="0.25">
      <c r="A4405">
        <v>220.15</v>
      </c>
      <c r="B4405">
        <v>0.317</v>
      </c>
      <c r="C4405">
        <v>0.17</v>
      </c>
      <c r="D4405">
        <f t="shared" si="408"/>
        <v>1.9000000000000017E-2</v>
      </c>
      <c r="E4405">
        <f t="shared" si="409"/>
        <v>0.23400000000000004</v>
      </c>
      <c r="F4405" s="24">
        <f t="shared" si="410"/>
        <v>-2.7958500000000025E-2</v>
      </c>
      <c r="G4405" s="24">
        <f t="shared" si="411"/>
        <v>0.17823078000000006</v>
      </c>
      <c r="H4405" s="24">
        <f t="shared" si="412"/>
        <v>2.1675000000000002E-3</v>
      </c>
      <c r="I4405" s="24">
        <f t="shared" si="413"/>
        <v>0.15243978000000002</v>
      </c>
    </row>
    <row r="4406" spans="1:9" x14ac:dyDescent="0.25">
      <c r="A4406">
        <v>220.2</v>
      </c>
      <c r="B4406">
        <v>0.32600000000000001</v>
      </c>
      <c r="C4406">
        <v>0.19</v>
      </c>
      <c r="D4406">
        <f t="shared" si="408"/>
        <v>1.0000000000000009E-2</v>
      </c>
      <c r="E4406">
        <f t="shared" si="409"/>
        <v>0.22500000000000003</v>
      </c>
      <c r="F4406" s="24">
        <f t="shared" si="410"/>
        <v>-1.4715000000000015E-2</v>
      </c>
      <c r="G4406" s="24">
        <f t="shared" si="411"/>
        <v>0.16478437500000004</v>
      </c>
      <c r="H4406" s="24">
        <f t="shared" si="412"/>
        <v>2.7074999999999998E-3</v>
      </c>
      <c r="I4406" s="24">
        <f t="shared" si="413"/>
        <v>0.15277687500000003</v>
      </c>
    </row>
    <row r="4407" spans="1:9" x14ac:dyDescent="0.25">
      <c r="A4407">
        <v>220.25</v>
      </c>
      <c r="B4407">
        <v>0.33600000000000002</v>
      </c>
      <c r="C4407">
        <v>0.2</v>
      </c>
      <c r="D4407">
        <f t="shared" si="408"/>
        <v>0</v>
      </c>
      <c r="E4407">
        <f t="shared" si="409"/>
        <v>0.21500000000000002</v>
      </c>
      <c r="F4407" s="24">
        <f t="shared" si="410"/>
        <v>0</v>
      </c>
      <c r="G4407" s="24">
        <f t="shared" si="411"/>
        <v>0.15046237500000004</v>
      </c>
      <c r="H4407" s="24">
        <f t="shared" si="412"/>
        <v>3.0000000000000005E-3</v>
      </c>
      <c r="I4407" s="24">
        <f t="shared" si="413"/>
        <v>0.15346237500000004</v>
      </c>
    </row>
    <row r="4408" spans="1:9" x14ac:dyDescent="0.25">
      <c r="A4408">
        <v>220.3</v>
      </c>
      <c r="B4408">
        <v>0.34599999999999997</v>
      </c>
      <c r="C4408">
        <v>0.18</v>
      </c>
      <c r="D4408">
        <f t="shared" si="408"/>
        <v>-9.9999999999999534E-3</v>
      </c>
      <c r="E4408">
        <f t="shared" si="409"/>
        <v>0.20500000000000007</v>
      </c>
      <c r="F4408" s="24">
        <f t="shared" si="410"/>
        <v>1.4714999999999931E-2</v>
      </c>
      <c r="G4408" s="24">
        <f t="shared" si="411"/>
        <v>0.13679137500000008</v>
      </c>
      <c r="H4408" s="24">
        <f t="shared" si="412"/>
        <v>2.4299999999999999E-3</v>
      </c>
      <c r="I4408" s="24">
        <f t="shared" si="413"/>
        <v>0.15393637499999999</v>
      </c>
    </row>
    <row r="4409" spans="1:9" x14ac:dyDescent="0.25">
      <c r="A4409">
        <v>220.35</v>
      </c>
      <c r="B4409">
        <v>0.35499999999999998</v>
      </c>
      <c r="C4409">
        <v>0.15</v>
      </c>
      <c r="D4409">
        <f t="shared" si="408"/>
        <v>-1.8999999999999961E-2</v>
      </c>
      <c r="E4409">
        <f t="shared" si="409"/>
        <v>0.19600000000000006</v>
      </c>
      <c r="F4409" s="24">
        <f t="shared" si="410"/>
        <v>2.7958499999999942E-2</v>
      </c>
      <c r="G4409" s="24">
        <f t="shared" si="411"/>
        <v>0.12504408000000009</v>
      </c>
      <c r="H4409" s="24">
        <f t="shared" si="412"/>
        <v>1.6875E-3</v>
      </c>
      <c r="I4409" s="24">
        <f t="shared" si="413"/>
        <v>0.15469008000000004</v>
      </c>
    </row>
    <row r="4410" spans="1:9" x14ac:dyDescent="0.25">
      <c r="A4410">
        <v>220.4</v>
      </c>
      <c r="B4410">
        <v>0.36099999999999999</v>
      </c>
      <c r="C4410">
        <v>0.1</v>
      </c>
      <c r="D4410">
        <f t="shared" si="408"/>
        <v>-2.4999999999999967E-2</v>
      </c>
      <c r="E4410">
        <f t="shared" si="409"/>
        <v>0.19000000000000006</v>
      </c>
      <c r="F4410" s="24">
        <f t="shared" si="410"/>
        <v>3.6787499999999952E-2</v>
      </c>
      <c r="G4410" s="24">
        <f t="shared" si="411"/>
        <v>0.11750550000000007</v>
      </c>
      <c r="H4410" s="24">
        <f t="shared" si="412"/>
        <v>7.5000000000000012E-4</v>
      </c>
      <c r="I4410" s="24">
        <f t="shared" si="413"/>
        <v>0.15504300000000001</v>
      </c>
    </row>
    <row r="4411" spans="1:9" x14ac:dyDescent="0.25">
      <c r="A4411">
        <v>220.45</v>
      </c>
      <c r="B4411">
        <v>0.36499999999999999</v>
      </c>
      <c r="C4411">
        <v>0.04</v>
      </c>
      <c r="D4411">
        <f t="shared" si="408"/>
        <v>-2.899999999999997E-2</v>
      </c>
      <c r="E4411">
        <f t="shared" si="409"/>
        <v>0.18600000000000005</v>
      </c>
      <c r="F4411" s="24">
        <f t="shared" si="410"/>
        <v>4.2673499999999955E-2</v>
      </c>
      <c r="G4411" s="24">
        <f t="shared" si="411"/>
        <v>0.11260998000000007</v>
      </c>
      <c r="H4411" s="24">
        <f t="shared" si="412"/>
        <v>1.2E-4</v>
      </c>
      <c r="I4411" s="24">
        <f t="shared" si="413"/>
        <v>0.15540348000000004</v>
      </c>
    </row>
    <row r="4412" spans="1:9" x14ac:dyDescent="0.25">
      <c r="A4412">
        <v>220.5</v>
      </c>
      <c r="B4412">
        <v>0.36599999999999999</v>
      </c>
      <c r="C4412">
        <v>-0.02</v>
      </c>
      <c r="D4412">
        <f t="shared" si="408"/>
        <v>-2.9999999999999971E-2</v>
      </c>
      <c r="E4412">
        <f t="shared" si="409"/>
        <v>0.18500000000000005</v>
      </c>
      <c r="F4412" s="24">
        <f t="shared" si="410"/>
        <v>4.4144999999999955E-2</v>
      </c>
      <c r="G4412" s="24">
        <f t="shared" si="411"/>
        <v>0.11140237500000005</v>
      </c>
      <c r="H4412" s="24">
        <f t="shared" si="412"/>
        <v>3.0000000000000001E-5</v>
      </c>
      <c r="I4412" s="24">
        <f t="shared" si="413"/>
        <v>0.15557737500000002</v>
      </c>
    </row>
    <row r="4413" spans="1:9" x14ac:dyDescent="0.25">
      <c r="A4413">
        <v>220.55</v>
      </c>
      <c r="B4413">
        <v>0.36299999999999999</v>
      </c>
      <c r="C4413">
        <v>-0.08</v>
      </c>
      <c r="D4413">
        <f t="shared" si="408"/>
        <v>-2.6999999999999968E-2</v>
      </c>
      <c r="E4413">
        <f t="shared" si="409"/>
        <v>0.18800000000000006</v>
      </c>
      <c r="F4413" s="24">
        <f t="shared" si="410"/>
        <v>3.973049999999996E-2</v>
      </c>
      <c r="G4413" s="24">
        <f t="shared" si="411"/>
        <v>0.11504472000000006</v>
      </c>
      <c r="H4413" s="24">
        <f t="shared" si="412"/>
        <v>4.8000000000000001E-4</v>
      </c>
      <c r="I4413" s="24">
        <f t="shared" si="413"/>
        <v>0.15525522000000003</v>
      </c>
    </row>
    <row r="4414" spans="1:9" x14ac:dyDescent="0.25">
      <c r="A4414">
        <v>220.6</v>
      </c>
      <c r="B4414">
        <v>0.35699999999999998</v>
      </c>
      <c r="C4414">
        <v>-0.14000000000000001</v>
      </c>
      <c r="D4414">
        <f t="shared" si="408"/>
        <v>-2.0999999999999963E-2</v>
      </c>
      <c r="E4414">
        <f t="shared" si="409"/>
        <v>0.19400000000000006</v>
      </c>
      <c r="F4414" s="24">
        <f t="shared" si="410"/>
        <v>3.0901499999999946E-2</v>
      </c>
      <c r="G4414" s="24">
        <f t="shared" si="411"/>
        <v>0.12250518000000007</v>
      </c>
      <c r="H4414" s="24">
        <f t="shared" si="412"/>
        <v>1.4700000000000002E-3</v>
      </c>
      <c r="I4414" s="24">
        <f t="shared" si="413"/>
        <v>0.15487668000000002</v>
      </c>
    </row>
    <row r="4415" spans="1:9" x14ac:dyDescent="0.25">
      <c r="A4415">
        <v>220.65</v>
      </c>
      <c r="B4415">
        <v>0.34899999999999998</v>
      </c>
      <c r="C4415">
        <v>-0.18</v>
      </c>
      <c r="D4415">
        <f t="shared" si="408"/>
        <v>-1.2999999999999956E-2</v>
      </c>
      <c r="E4415">
        <f t="shared" si="409"/>
        <v>0.20200000000000007</v>
      </c>
      <c r="F4415" s="24">
        <f t="shared" si="410"/>
        <v>1.9129499999999935E-2</v>
      </c>
      <c r="G4415" s="24">
        <f t="shared" si="411"/>
        <v>0.13281702000000009</v>
      </c>
      <c r="H4415" s="24">
        <f t="shared" si="412"/>
        <v>2.4299999999999999E-3</v>
      </c>
      <c r="I4415" s="24">
        <f t="shared" si="413"/>
        <v>0.15437652000000002</v>
      </c>
    </row>
    <row r="4416" spans="1:9" x14ac:dyDescent="0.25">
      <c r="A4416">
        <v>220.7</v>
      </c>
      <c r="B4416">
        <v>0.33900000000000002</v>
      </c>
      <c r="C4416">
        <v>-0.2</v>
      </c>
      <c r="D4416">
        <f t="shared" si="408"/>
        <v>-3.0000000000000027E-3</v>
      </c>
      <c r="E4416">
        <f t="shared" si="409"/>
        <v>0.21200000000000002</v>
      </c>
      <c r="F4416" s="24">
        <f t="shared" si="410"/>
        <v>4.4145000000000035E-3</v>
      </c>
      <c r="G4416" s="24">
        <f t="shared" si="411"/>
        <v>0.14629272000000004</v>
      </c>
      <c r="H4416" s="24">
        <f t="shared" si="412"/>
        <v>3.0000000000000005E-3</v>
      </c>
      <c r="I4416" s="24">
        <f t="shared" si="413"/>
        <v>0.15370722000000006</v>
      </c>
    </row>
    <row r="4417" spans="1:9" x14ac:dyDescent="0.25">
      <c r="A4417">
        <v>220.75</v>
      </c>
      <c r="B4417">
        <v>0.32900000000000001</v>
      </c>
      <c r="C4417">
        <v>-0.2</v>
      </c>
      <c r="D4417">
        <f t="shared" si="408"/>
        <v>7.0000000000000062E-3</v>
      </c>
      <c r="E4417">
        <f t="shared" si="409"/>
        <v>0.22200000000000003</v>
      </c>
      <c r="F4417" s="24">
        <f t="shared" si="410"/>
        <v>-1.0300500000000008E-2</v>
      </c>
      <c r="G4417" s="24">
        <f t="shared" si="411"/>
        <v>0.16041942000000003</v>
      </c>
      <c r="H4417" s="24">
        <f t="shared" si="412"/>
        <v>3.0000000000000005E-3</v>
      </c>
      <c r="I4417" s="24">
        <f t="shared" si="413"/>
        <v>0.15311892000000002</v>
      </c>
    </row>
    <row r="4418" spans="1:9" x14ac:dyDescent="0.25">
      <c r="A4418">
        <v>220.8</v>
      </c>
      <c r="B4418">
        <v>0.31900000000000001</v>
      </c>
      <c r="C4418">
        <v>-0.17</v>
      </c>
      <c r="D4418">
        <f t="shared" si="408"/>
        <v>1.7000000000000015E-2</v>
      </c>
      <c r="E4418">
        <f t="shared" si="409"/>
        <v>0.23200000000000004</v>
      </c>
      <c r="F4418" s="24">
        <f t="shared" si="410"/>
        <v>-2.5015500000000024E-2</v>
      </c>
      <c r="G4418" s="24">
        <f t="shared" si="411"/>
        <v>0.17519712000000004</v>
      </c>
      <c r="H4418" s="24">
        <f t="shared" si="412"/>
        <v>2.1675000000000002E-3</v>
      </c>
      <c r="I4418" s="24">
        <f t="shared" si="413"/>
        <v>0.15234912</v>
      </c>
    </row>
    <row r="4419" spans="1:9" x14ac:dyDescent="0.25">
      <c r="A4419">
        <v>220.85</v>
      </c>
      <c r="B4419">
        <v>0.311</v>
      </c>
      <c r="C4419">
        <v>-0.13</v>
      </c>
      <c r="D4419">
        <f t="shared" ref="D4419:D4482" si="414">springEq - B4419</f>
        <v>2.5000000000000022E-2</v>
      </c>
      <c r="E4419">
        <f t="shared" ref="E4419:E4482" si="415">springNs - B4419</f>
        <v>0.24000000000000005</v>
      </c>
      <c r="F4419" s="24">
        <f t="shared" ref="F4419:F4482" si="416">D4419*massPrev*gravity</f>
        <v>-3.6787500000000035E-2</v>
      </c>
      <c r="G4419" s="24">
        <f t="shared" ref="G4419:G4482" si="417">POWER(E4419,2)*0.5*springConst</f>
        <v>0.18748800000000004</v>
      </c>
      <c r="H4419" s="24">
        <f t="shared" ref="H4419:H4482" si="418">POWER(C4419,2)*0.5*massPrev</f>
        <v>1.2675000000000002E-3</v>
      </c>
      <c r="I4419" s="24">
        <f t="shared" si="413"/>
        <v>0.15196800000000002</v>
      </c>
    </row>
    <row r="4420" spans="1:9" x14ac:dyDescent="0.25">
      <c r="A4420">
        <v>220.9</v>
      </c>
      <c r="B4420">
        <v>0.30599999999999999</v>
      </c>
      <c r="C4420">
        <v>-0.08</v>
      </c>
      <c r="D4420">
        <f t="shared" si="414"/>
        <v>3.0000000000000027E-2</v>
      </c>
      <c r="E4420">
        <f t="shared" si="415"/>
        <v>0.24500000000000005</v>
      </c>
      <c r="F4420" s="24">
        <f t="shared" si="416"/>
        <v>-4.4145000000000038E-2</v>
      </c>
      <c r="G4420" s="24">
        <f t="shared" si="417"/>
        <v>0.19538137500000008</v>
      </c>
      <c r="H4420" s="24">
        <f t="shared" si="418"/>
        <v>4.8000000000000001E-4</v>
      </c>
      <c r="I4420" s="24">
        <f t="shared" ref="I4420:I4483" si="419">F4420+G4420+H4420</f>
        <v>0.15171637500000004</v>
      </c>
    </row>
    <row r="4421" spans="1:9" x14ac:dyDescent="0.25">
      <c r="A4421">
        <v>220.95</v>
      </c>
      <c r="B4421">
        <v>0.30399999999999999</v>
      </c>
      <c r="C4421">
        <v>-0.02</v>
      </c>
      <c r="D4421">
        <f t="shared" si="414"/>
        <v>3.2000000000000028E-2</v>
      </c>
      <c r="E4421">
        <f t="shared" si="415"/>
        <v>0.24700000000000005</v>
      </c>
      <c r="F4421" s="24">
        <f t="shared" si="416"/>
        <v>-4.708800000000004E-2</v>
      </c>
      <c r="G4421" s="24">
        <f t="shared" si="417"/>
        <v>0.19858429500000008</v>
      </c>
      <c r="H4421" s="24">
        <f t="shared" si="418"/>
        <v>3.0000000000000001E-5</v>
      </c>
      <c r="I4421" s="24">
        <f t="shared" si="419"/>
        <v>0.15152629500000003</v>
      </c>
    </row>
    <row r="4422" spans="1:9" x14ac:dyDescent="0.25">
      <c r="A4422">
        <v>221</v>
      </c>
      <c r="B4422">
        <v>0.30499999999999999</v>
      </c>
      <c r="C4422">
        <v>0.05</v>
      </c>
      <c r="D4422">
        <f t="shared" si="414"/>
        <v>3.1000000000000028E-2</v>
      </c>
      <c r="E4422">
        <f t="shared" si="415"/>
        <v>0.24600000000000005</v>
      </c>
      <c r="F4422" s="24">
        <f t="shared" si="416"/>
        <v>-4.5616500000000039E-2</v>
      </c>
      <c r="G4422" s="24">
        <f t="shared" si="417"/>
        <v>0.1969795800000001</v>
      </c>
      <c r="H4422" s="24">
        <f t="shared" si="418"/>
        <v>1.8750000000000003E-4</v>
      </c>
      <c r="I4422" s="24">
        <f t="shared" si="419"/>
        <v>0.15155058000000007</v>
      </c>
    </row>
    <row r="4423" spans="1:9" x14ac:dyDescent="0.25">
      <c r="A4423">
        <v>221.05</v>
      </c>
      <c r="B4423">
        <v>0.309</v>
      </c>
      <c r="C4423">
        <v>0.11</v>
      </c>
      <c r="D4423">
        <f t="shared" si="414"/>
        <v>2.7000000000000024E-2</v>
      </c>
      <c r="E4423">
        <f t="shared" si="415"/>
        <v>0.24200000000000005</v>
      </c>
      <c r="F4423" s="24">
        <f t="shared" si="416"/>
        <v>-3.9730500000000037E-2</v>
      </c>
      <c r="G4423" s="24">
        <f t="shared" si="417"/>
        <v>0.19062582000000008</v>
      </c>
      <c r="H4423" s="24">
        <f t="shared" si="418"/>
        <v>9.0749999999999989E-4</v>
      </c>
      <c r="I4423" s="24">
        <f t="shared" si="419"/>
        <v>0.15180282000000006</v>
      </c>
    </row>
    <row r="4424" spans="1:9" x14ac:dyDescent="0.25">
      <c r="A4424">
        <v>221.1</v>
      </c>
      <c r="B4424">
        <v>0.316</v>
      </c>
      <c r="C4424">
        <v>0.15</v>
      </c>
      <c r="D4424">
        <f t="shared" si="414"/>
        <v>2.0000000000000018E-2</v>
      </c>
      <c r="E4424">
        <f t="shared" si="415"/>
        <v>0.23500000000000004</v>
      </c>
      <c r="F4424" s="24">
        <f t="shared" si="416"/>
        <v>-2.9430000000000029E-2</v>
      </c>
      <c r="G4424" s="24">
        <f t="shared" si="417"/>
        <v>0.17975737500000005</v>
      </c>
      <c r="H4424" s="24">
        <f t="shared" si="418"/>
        <v>1.6875E-3</v>
      </c>
      <c r="I4424" s="24">
        <f t="shared" si="419"/>
        <v>0.15201487500000002</v>
      </c>
    </row>
    <row r="4425" spans="1:9" x14ac:dyDescent="0.25">
      <c r="A4425">
        <v>221.15</v>
      </c>
      <c r="B4425">
        <v>0.32400000000000001</v>
      </c>
      <c r="C4425">
        <v>0.19</v>
      </c>
      <c r="D4425">
        <f t="shared" si="414"/>
        <v>1.2000000000000011E-2</v>
      </c>
      <c r="E4425">
        <f t="shared" si="415"/>
        <v>0.22700000000000004</v>
      </c>
      <c r="F4425" s="24">
        <f t="shared" si="416"/>
        <v>-1.7658000000000014E-2</v>
      </c>
      <c r="G4425" s="24">
        <f t="shared" si="417"/>
        <v>0.16772689500000007</v>
      </c>
      <c r="H4425" s="24">
        <f t="shared" si="418"/>
        <v>2.7074999999999998E-3</v>
      </c>
      <c r="I4425" s="24">
        <f t="shared" si="419"/>
        <v>0.15277639500000006</v>
      </c>
    </row>
    <row r="4426" spans="1:9" x14ac:dyDescent="0.25">
      <c r="A4426">
        <v>221.2</v>
      </c>
      <c r="B4426">
        <v>0.33400000000000002</v>
      </c>
      <c r="C4426">
        <v>0.2</v>
      </c>
      <c r="D4426">
        <f t="shared" si="414"/>
        <v>2.0000000000000018E-3</v>
      </c>
      <c r="E4426">
        <f t="shared" si="415"/>
        <v>0.21700000000000003</v>
      </c>
      <c r="F4426" s="24">
        <f t="shared" si="416"/>
        <v>-2.9430000000000025E-3</v>
      </c>
      <c r="G4426" s="24">
        <f t="shared" si="417"/>
        <v>0.15327469500000004</v>
      </c>
      <c r="H4426" s="24">
        <f t="shared" si="418"/>
        <v>3.0000000000000005E-3</v>
      </c>
      <c r="I4426" s="24">
        <f t="shared" si="419"/>
        <v>0.15333169500000005</v>
      </c>
    </row>
    <row r="4427" spans="1:9" x14ac:dyDescent="0.25">
      <c r="A4427">
        <v>221.25</v>
      </c>
      <c r="B4427">
        <v>0.34399999999999997</v>
      </c>
      <c r="C4427">
        <v>0.19</v>
      </c>
      <c r="D4427">
        <f t="shared" si="414"/>
        <v>-7.9999999999999516E-3</v>
      </c>
      <c r="E4427">
        <f t="shared" si="415"/>
        <v>0.20700000000000007</v>
      </c>
      <c r="F4427" s="24">
        <f t="shared" si="416"/>
        <v>1.177199999999993E-2</v>
      </c>
      <c r="G4427" s="24">
        <f t="shared" si="417"/>
        <v>0.13947349500000011</v>
      </c>
      <c r="H4427" s="24">
        <f t="shared" si="418"/>
        <v>2.7074999999999998E-3</v>
      </c>
      <c r="I4427" s="24">
        <f t="shared" si="419"/>
        <v>0.15395299500000004</v>
      </c>
    </row>
    <row r="4428" spans="1:9" x14ac:dyDescent="0.25">
      <c r="A4428">
        <v>221.3</v>
      </c>
      <c r="B4428">
        <v>0.35299999999999998</v>
      </c>
      <c r="C4428">
        <v>0.16</v>
      </c>
      <c r="D4428">
        <f t="shared" si="414"/>
        <v>-1.699999999999996E-2</v>
      </c>
      <c r="E4428">
        <f t="shared" si="415"/>
        <v>0.19800000000000006</v>
      </c>
      <c r="F4428" s="24">
        <f t="shared" si="416"/>
        <v>2.5015499999999941E-2</v>
      </c>
      <c r="G4428" s="24">
        <f t="shared" si="417"/>
        <v>0.12760902000000007</v>
      </c>
      <c r="H4428" s="24">
        <f t="shared" si="418"/>
        <v>1.92E-3</v>
      </c>
      <c r="I4428" s="24">
        <f t="shared" si="419"/>
        <v>0.15454452000000002</v>
      </c>
    </row>
    <row r="4429" spans="1:9" x14ac:dyDescent="0.25">
      <c r="A4429">
        <v>221.35</v>
      </c>
      <c r="B4429">
        <v>0.36</v>
      </c>
      <c r="C4429">
        <v>0.12</v>
      </c>
      <c r="D4429">
        <f t="shared" si="414"/>
        <v>-2.3999999999999966E-2</v>
      </c>
      <c r="E4429">
        <f t="shared" si="415"/>
        <v>0.19100000000000006</v>
      </c>
      <c r="F4429" s="24">
        <f t="shared" si="416"/>
        <v>3.5315999999999952E-2</v>
      </c>
      <c r="G4429" s="24">
        <f t="shared" si="417"/>
        <v>0.11874565500000006</v>
      </c>
      <c r="H4429" s="24">
        <f t="shared" si="418"/>
        <v>1.08E-3</v>
      </c>
      <c r="I4429" s="24">
        <f t="shared" si="419"/>
        <v>0.15514165500000002</v>
      </c>
    </row>
    <row r="4430" spans="1:9" x14ac:dyDescent="0.25">
      <c r="A4430">
        <v>221.4</v>
      </c>
      <c r="B4430">
        <v>0.36499999999999999</v>
      </c>
      <c r="C4430">
        <v>0.06</v>
      </c>
      <c r="D4430">
        <f t="shared" si="414"/>
        <v>-2.899999999999997E-2</v>
      </c>
      <c r="E4430">
        <f t="shared" si="415"/>
        <v>0.18600000000000005</v>
      </c>
      <c r="F4430" s="24">
        <f t="shared" si="416"/>
        <v>4.2673499999999955E-2</v>
      </c>
      <c r="G4430" s="24">
        <f t="shared" si="417"/>
        <v>0.11260998000000007</v>
      </c>
      <c r="H4430" s="24">
        <f t="shared" si="418"/>
        <v>2.7E-4</v>
      </c>
      <c r="I4430" s="24">
        <f t="shared" si="419"/>
        <v>0.15555348000000002</v>
      </c>
    </row>
    <row r="4431" spans="1:9" x14ac:dyDescent="0.25">
      <c r="A4431">
        <v>221.45</v>
      </c>
      <c r="B4431">
        <v>0.36599999999999999</v>
      </c>
      <c r="C4431">
        <v>-0.01</v>
      </c>
      <c r="D4431">
        <f t="shared" si="414"/>
        <v>-2.9999999999999971E-2</v>
      </c>
      <c r="E4431">
        <f t="shared" si="415"/>
        <v>0.18500000000000005</v>
      </c>
      <c r="F4431" s="24">
        <f t="shared" si="416"/>
        <v>4.4144999999999955E-2</v>
      </c>
      <c r="G4431" s="24">
        <f t="shared" si="417"/>
        <v>0.11140237500000005</v>
      </c>
      <c r="H4431" s="24">
        <f t="shared" si="418"/>
        <v>7.5000000000000002E-6</v>
      </c>
      <c r="I4431" s="24">
        <f t="shared" si="419"/>
        <v>0.15555487500000001</v>
      </c>
    </row>
    <row r="4432" spans="1:9" x14ac:dyDescent="0.25">
      <c r="A4432">
        <v>221.5</v>
      </c>
      <c r="B4432">
        <v>0.36399999999999999</v>
      </c>
      <c r="C4432">
        <v>-0.08</v>
      </c>
      <c r="D4432">
        <f t="shared" si="414"/>
        <v>-2.7999999999999969E-2</v>
      </c>
      <c r="E4432">
        <f t="shared" si="415"/>
        <v>0.18700000000000006</v>
      </c>
      <c r="F4432" s="24">
        <f t="shared" si="416"/>
        <v>4.1201999999999954E-2</v>
      </c>
      <c r="G4432" s="24">
        <f t="shared" si="417"/>
        <v>0.11382409500000007</v>
      </c>
      <c r="H4432" s="24">
        <f t="shared" si="418"/>
        <v>4.8000000000000001E-4</v>
      </c>
      <c r="I4432" s="24">
        <f t="shared" si="419"/>
        <v>0.15550609500000004</v>
      </c>
    </row>
    <row r="4433" spans="1:9" x14ac:dyDescent="0.25">
      <c r="A4433">
        <v>221.55</v>
      </c>
      <c r="B4433">
        <v>0.35799999999999998</v>
      </c>
      <c r="C4433">
        <v>-0.13</v>
      </c>
      <c r="D4433">
        <f t="shared" si="414"/>
        <v>-2.1999999999999964E-2</v>
      </c>
      <c r="E4433">
        <f t="shared" si="415"/>
        <v>0.19300000000000006</v>
      </c>
      <c r="F4433" s="24">
        <f t="shared" si="416"/>
        <v>3.2372999999999943E-2</v>
      </c>
      <c r="G4433" s="24">
        <f t="shared" si="417"/>
        <v>0.12124549500000008</v>
      </c>
      <c r="H4433" s="24">
        <f t="shared" si="418"/>
        <v>1.2675000000000002E-3</v>
      </c>
      <c r="I4433" s="24">
        <f t="shared" si="419"/>
        <v>0.15488599500000003</v>
      </c>
    </row>
    <row r="4434" spans="1:9" x14ac:dyDescent="0.25">
      <c r="A4434">
        <v>221.6</v>
      </c>
      <c r="B4434">
        <v>0.35099999999999998</v>
      </c>
      <c r="C4434">
        <v>-0.17</v>
      </c>
      <c r="D4434">
        <f t="shared" si="414"/>
        <v>-1.4999999999999958E-2</v>
      </c>
      <c r="E4434">
        <f t="shared" si="415"/>
        <v>0.20000000000000007</v>
      </c>
      <c r="F4434" s="24">
        <f t="shared" si="416"/>
        <v>2.2072499999999939E-2</v>
      </c>
      <c r="G4434" s="24">
        <f t="shared" si="417"/>
        <v>0.13020000000000009</v>
      </c>
      <c r="H4434" s="24">
        <f t="shared" si="418"/>
        <v>2.1675000000000002E-3</v>
      </c>
      <c r="I4434" s="24">
        <f t="shared" si="419"/>
        <v>0.15444000000000002</v>
      </c>
    </row>
    <row r="4435" spans="1:9" x14ac:dyDescent="0.25">
      <c r="A4435">
        <v>221.65</v>
      </c>
      <c r="B4435">
        <v>0.34100000000000003</v>
      </c>
      <c r="C4435">
        <v>-0.19</v>
      </c>
      <c r="D4435">
        <f t="shared" si="414"/>
        <v>-5.0000000000000044E-3</v>
      </c>
      <c r="E4435">
        <f t="shared" si="415"/>
        <v>0.21000000000000002</v>
      </c>
      <c r="F4435" s="24">
        <f t="shared" si="416"/>
        <v>7.3575000000000073E-3</v>
      </c>
      <c r="G4435" s="24">
        <f t="shared" si="417"/>
        <v>0.14354550000000002</v>
      </c>
      <c r="H4435" s="24">
        <f t="shared" si="418"/>
        <v>2.7074999999999998E-3</v>
      </c>
      <c r="I4435" s="24">
        <f t="shared" si="419"/>
        <v>0.15361050000000004</v>
      </c>
    </row>
    <row r="4436" spans="1:9" x14ac:dyDescent="0.25">
      <c r="A4436">
        <v>221.7</v>
      </c>
      <c r="B4436">
        <v>0.33100000000000002</v>
      </c>
      <c r="C4436">
        <v>-0.2</v>
      </c>
      <c r="D4436">
        <f t="shared" si="414"/>
        <v>5.0000000000000044E-3</v>
      </c>
      <c r="E4436">
        <f t="shared" si="415"/>
        <v>0.22000000000000003</v>
      </c>
      <c r="F4436" s="24">
        <f t="shared" si="416"/>
        <v>-7.3575000000000073E-3</v>
      </c>
      <c r="G4436" s="24">
        <f t="shared" si="417"/>
        <v>0.15754200000000004</v>
      </c>
      <c r="H4436" s="24">
        <f t="shared" si="418"/>
        <v>3.0000000000000005E-3</v>
      </c>
      <c r="I4436" s="24">
        <f t="shared" si="419"/>
        <v>0.15318450000000003</v>
      </c>
    </row>
    <row r="4437" spans="1:9" x14ac:dyDescent="0.25">
      <c r="A4437">
        <v>221.75</v>
      </c>
      <c r="B4437">
        <v>0.32200000000000001</v>
      </c>
      <c r="C4437">
        <v>-0.18</v>
      </c>
      <c r="D4437">
        <f t="shared" si="414"/>
        <v>1.4000000000000012E-2</v>
      </c>
      <c r="E4437">
        <f t="shared" si="415"/>
        <v>0.22900000000000004</v>
      </c>
      <c r="F4437" s="24">
        <f t="shared" si="416"/>
        <v>-2.0601000000000015E-2</v>
      </c>
      <c r="G4437" s="24">
        <f t="shared" si="417"/>
        <v>0.17069545500000005</v>
      </c>
      <c r="H4437" s="24">
        <f t="shared" si="418"/>
        <v>2.4299999999999999E-3</v>
      </c>
      <c r="I4437" s="24">
        <f t="shared" si="419"/>
        <v>0.15252445500000003</v>
      </c>
    </row>
    <row r="4438" spans="1:9" x14ac:dyDescent="0.25">
      <c r="A4438">
        <v>221.8</v>
      </c>
      <c r="B4438">
        <v>0.313</v>
      </c>
      <c r="C4438">
        <v>-0.14000000000000001</v>
      </c>
      <c r="D4438">
        <f t="shared" si="414"/>
        <v>2.300000000000002E-2</v>
      </c>
      <c r="E4438">
        <f t="shared" si="415"/>
        <v>0.23800000000000004</v>
      </c>
      <c r="F4438" s="24">
        <f t="shared" si="416"/>
        <v>-3.3844500000000034E-2</v>
      </c>
      <c r="G4438" s="24">
        <f t="shared" si="417"/>
        <v>0.18437622000000006</v>
      </c>
      <c r="H4438" s="24">
        <f t="shared" si="418"/>
        <v>1.4700000000000002E-3</v>
      </c>
      <c r="I4438" s="24">
        <f t="shared" si="419"/>
        <v>0.15200172000000003</v>
      </c>
    </row>
    <row r="4439" spans="1:9" x14ac:dyDescent="0.25">
      <c r="A4439">
        <v>221.85</v>
      </c>
      <c r="B4439">
        <v>0.307</v>
      </c>
      <c r="C4439">
        <v>-0.09</v>
      </c>
      <c r="D4439">
        <f t="shared" si="414"/>
        <v>2.9000000000000026E-2</v>
      </c>
      <c r="E4439">
        <f t="shared" si="415"/>
        <v>0.24400000000000005</v>
      </c>
      <c r="F4439" s="24">
        <f t="shared" si="416"/>
        <v>-4.2673500000000045E-2</v>
      </c>
      <c r="G4439" s="24">
        <f t="shared" si="417"/>
        <v>0.19378968000000008</v>
      </c>
      <c r="H4439" s="24">
        <f t="shared" si="418"/>
        <v>6.0749999999999997E-4</v>
      </c>
      <c r="I4439" s="24">
        <f t="shared" si="419"/>
        <v>0.15172368000000006</v>
      </c>
    </row>
    <row r="4440" spans="1:9" x14ac:dyDescent="0.25">
      <c r="A4440">
        <v>221.9</v>
      </c>
      <c r="B4440">
        <v>0.30399999999999999</v>
      </c>
      <c r="C4440">
        <v>-0.03</v>
      </c>
      <c r="D4440">
        <f t="shared" si="414"/>
        <v>3.2000000000000028E-2</v>
      </c>
      <c r="E4440">
        <f t="shared" si="415"/>
        <v>0.24700000000000005</v>
      </c>
      <c r="F4440" s="24">
        <f t="shared" si="416"/>
        <v>-4.708800000000004E-2</v>
      </c>
      <c r="G4440" s="24">
        <f t="shared" si="417"/>
        <v>0.19858429500000008</v>
      </c>
      <c r="H4440" s="24">
        <f t="shared" si="418"/>
        <v>6.7500000000000001E-5</v>
      </c>
      <c r="I4440" s="24">
        <f t="shared" si="419"/>
        <v>0.15156379500000003</v>
      </c>
    </row>
    <row r="4441" spans="1:9" x14ac:dyDescent="0.25">
      <c r="A4441">
        <v>221.95</v>
      </c>
      <c r="B4441">
        <v>0.30399999999999999</v>
      </c>
      <c r="C4441">
        <v>0.04</v>
      </c>
      <c r="D4441">
        <f t="shared" si="414"/>
        <v>3.2000000000000028E-2</v>
      </c>
      <c r="E4441">
        <f t="shared" si="415"/>
        <v>0.24700000000000005</v>
      </c>
      <c r="F4441" s="24">
        <f t="shared" si="416"/>
        <v>-4.708800000000004E-2</v>
      </c>
      <c r="G4441" s="24">
        <f t="shared" si="417"/>
        <v>0.19858429500000008</v>
      </c>
      <c r="H4441" s="24">
        <f t="shared" si="418"/>
        <v>1.2E-4</v>
      </c>
      <c r="I4441" s="24">
        <f t="shared" si="419"/>
        <v>0.15161629500000004</v>
      </c>
    </row>
    <row r="4442" spans="1:9" x14ac:dyDescent="0.25">
      <c r="A4442">
        <v>222</v>
      </c>
      <c r="B4442">
        <v>0.307</v>
      </c>
      <c r="C4442">
        <v>0.1</v>
      </c>
      <c r="D4442">
        <f t="shared" si="414"/>
        <v>2.9000000000000026E-2</v>
      </c>
      <c r="E4442">
        <f t="shared" si="415"/>
        <v>0.24400000000000005</v>
      </c>
      <c r="F4442" s="24">
        <f t="shared" si="416"/>
        <v>-4.2673500000000045E-2</v>
      </c>
      <c r="G4442" s="24">
        <f t="shared" si="417"/>
        <v>0.19378968000000008</v>
      </c>
      <c r="H4442" s="24">
        <f t="shared" si="418"/>
        <v>7.5000000000000012E-4</v>
      </c>
      <c r="I4442" s="24">
        <f t="shared" si="419"/>
        <v>0.15186618000000005</v>
      </c>
    </row>
    <row r="4443" spans="1:9" x14ac:dyDescent="0.25">
      <c r="A4443">
        <v>222.05</v>
      </c>
      <c r="B4443">
        <v>0.314</v>
      </c>
      <c r="C4443">
        <v>0.15</v>
      </c>
      <c r="D4443">
        <f t="shared" si="414"/>
        <v>2.200000000000002E-2</v>
      </c>
      <c r="E4443">
        <f t="shared" si="415"/>
        <v>0.23700000000000004</v>
      </c>
      <c r="F4443" s="24">
        <f t="shared" si="416"/>
        <v>-3.2373000000000034E-2</v>
      </c>
      <c r="G4443" s="24">
        <f t="shared" si="417"/>
        <v>0.18283009500000005</v>
      </c>
      <c r="H4443" s="24">
        <f t="shared" si="418"/>
        <v>1.6875E-3</v>
      </c>
      <c r="I4443" s="24">
        <f t="shared" si="419"/>
        <v>0.15214459500000002</v>
      </c>
    </row>
    <row r="4444" spans="1:9" x14ac:dyDescent="0.25">
      <c r="A4444">
        <v>222.1</v>
      </c>
      <c r="B4444">
        <v>0.32200000000000001</v>
      </c>
      <c r="C4444">
        <v>0.18</v>
      </c>
      <c r="D4444">
        <f t="shared" si="414"/>
        <v>1.4000000000000012E-2</v>
      </c>
      <c r="E4444">
        <f t="shared" si="415"/>
        <v>0.22900000000000004</v>
      </c>
      <c r="F4444" s="24">
        <f t="shared" si="416"/>
        <v>-2.0601000000000015E-2</v>
      </c>
      <c r="G4444" s="24">
        <f t="shared" si="417"/>
        <v>0.17069545500000005</v>
      </c>
      <c r="H4444" s="24">
        <f t="shared" si="418"/>
        <v>2.4299999999999999E-3</v>
      </c>
      <c r="I4444" s="24">
        <f t="shared" si="419"/>
        <v>0.15252445500000003</v>
      </c>
    </row>
    <row r="4445" spans="1:9" x14ac:dyDescent="0.25">
      <c r="A4445">
        <v>222.15</v>
      </c>
      <c r="B4445">
        <v>0.33200000000000002</v>
      </c>
      <c r="C4445">
        <v>0.2</v>
      </c>
      <c r="D4445">
        <f t="shared" si="414"/>
        <v>4.0000000000000036E-3</v>
      </c>
      <c r="E4445">
        <f t="shared" si="415"/>
        <v>0.21900000000000003</v>
      </c>
      <c r="F4445" s="24">
        <f t="shared" si="416"/>
        <v>-5.8860000000000049E-3</v>
      </c>
      <c r="G4445" s="24">
        <f t="shared" si="417"/>
        <v>0.15611305500000003</v>
      </c>
      <c r="H4445" s="24">
        <f t="shared" si="418"/>
        <v>3.0000000000000005E-3</v>
      </c>
      <c r="I4445" s="24">
        <f t="shared" si="419"/>
        <v>0.15322705500000003</v>
      </c>
    </row>
    <row r="4446" spans="1:9" x14ac:dyDescent="0.25">
      <c r="A4446">
        <v>222.2</v>
      </c>
      <c r="B4446">
        <v>0.34200000000000003</v>
      </c>
      <c r="C4446">
        <v>0.2</v>
      </c>
      <c r="D4446">
        <f t="shared" si="414"/>
        <v>-6.0000000000000053E-3</v>
      </c>
      <c r="E4446">
        <f t="shared" si="415"/>
        <v>0.20900000000000002</v>
      </c>
      <c r="F4446" s="24">
        <f t="shared" si="416"/>
        <v>8.829000000000007E-3</v>
      </c>
      <c r="G4446" s="24">
        <f t="shared" si="417"/>
        <v>0.14218165500000002</v>
      </c>
      <c r="H4446" s="24">
        <f t="shared" si="418"/>
        <v>3.0000000000000005E-3</v>
      </c>
      <c r="I4446" s="24">
        <f t="shared" si="419"/>
        <v>0.15401065500000002</v>
      </c>
    </row>
    <row r="4447" spans="1:9" x14ac:dyDescent="0.25">
      <c r="A4447">
        <v>222.25</v>
      </c>
      <c r="B4447">
        <v>0.35199999999999998</v>
      </c>
      <c r="C4447">
        <v>0.16</v>
      </c>
      <c r="D4447">
        <f t="shared" si="414"/>
        <v>-1.5999999999999959E-2</v>
      </c>
      <c r="E4447">
        <f t="shared" si="415"/>
        <v>0.19900000000000007</v>
      </c>
      <c r="F4447" s="24">
        <f t="shared" si="416"/>
        <v>2.354399999999994E-2</v>
      </c>
      <c r="G4447" s="24">
        <f t="shared" si="417"/>
        <v>0.12890125500000008</v>
      </c>
      <c r="H4447" s="24">
        <f t="shared" si="418"/>
        <v>1.92E-3</v>
      </c>
      <c r="I4447" s="24">
        <f t="shared" si="419"/>
        <v>0.15436525500000001</v>
      </c>
    </row>
    <row r="4448" spans="1:9" x14ac:dyDescent="0.25">
      <c r="A4448">
        <v>222.3</v>
      </c>
      <c r="B4448">
        <v>0.35899999999999999</v>
      </c>
      <c r="C4448">
        <v>0.12</v>
      </c>
      <c r="D4448">
        <f t="shared" si="414"/>
        <v>-2.2999999999999965E-2</v>
      </c>
      <c r="E4448">
        <f t="shared" si="415"/>
        <v>0.19200000000000006</v>
      </c>
      <c r="F4448" s="24">
        <f t="shared" si="416"/>
        <v>3.3844499999999951E-2</v>
      </c>
      <c r="G4448" s="24">
        <f t="shared" si="417"/>
        <v>0.11999232000000007</v>
      </c>
      <c r="H4448" s="24">
        <f t="shared" si="418"/>
        <v>1.08E-3</v>
      </c>
      <c r="I4448" s="24">
        <f t="shared" si="419"/>
        <v>0.15491682000000001</v>
      </c>
    </row>
    <row r="4449" spans="1:9" x14ac:dyDescent="0.25">
      <c r="A4449">
        <v>222.35</v>
      </c>
      <c r="B4449">
        <v>0.36399999999999999</v>
      </c>
      <c r="C4449">
        <v>7.0000000000000007E-2</v>
      </c>
      <c r="D4449">
        <f t="shared" si="414"/>
        <v>-2.7999999999999969E-2</v>
      </c>
      <c r="E4449">
        <f t="shared" si="415"/>
        <v>0.18700000000000006</v>
      </c>
      <c r="F4449" s="24">
        <f t="shared" si="416"/>
        <v>4.1201999999999954E-2</v>
      </c>
      <c r="G4449" s="24">
        <f t="shared" si="417"/>
        <v>0.11382409500000007</v>
      </c>
      <c r="H4449" s="24">
        <f t="shared" si="418"/>
        <v>3.6750000000000004E-4</v>
      </c>
      <c r="I4449" s="24">
        <f t="shared" si="419"/>
        <v>0.15539359500000002</v>
      </c>
    </row>
    <row r="4450" spans="1:9" x14ac:dyDescent="0.25">
      <c r="A4450">
        <v>222.4</v>
      </c>
      <c r="B4450">
        <v>0.36599999999999999</v>
      </c>
      <c r="C4450">
        <v>0.01</v>
      </c>
      <c r="D4450">
        <f t="shared" si="414"/>
        <v>-2.9999999999999971E-2</v>
      </c>
      <c r="E4450">
        <f t="shared" si="415"/>
        <v>0.18500000000000005</v>
      </c>
      <c r="F4450" s="24">
        <f t="shared" si="416"/>
        <v>4.4144999999999955E-2</v>
      </c>
      <c r="G4450" s="24">
        <f t="shared" si="417"/>
        <v>0.11140237500000005</v>
      </c>
      <c r="H4450" s="24">
        <f t="shared" si="418"/>
        <v>7.5000000000000002E-6</v>
      </c>
      <c r="I4450" s="24">
        <f t="shared" si="419"/>
        <v>0.15555487500000001</v>
      </c>
    </row>
    <row r="4451" spans="1:9" x14ac:dyDescent="0.25">
      <c r="A4451">
        <v>222.45</v>
      </c>
      <c r="B4451">
        <v>0.36399999999999999</v>
      </c>
      <c r="C4451">
        <v>-0.06</v>
      </c>
      <c r="D4451">
        <f t="shared" si="414"/>
        <v>-2.7999999999999969E-2</v>
      </c>
      <c r="E4451">
        <f t="shared" si="415"/>
        <v>0.18700000000000006</v>
      </c>
      <c r="F4451" s="24">
        <f t="shared" si="416"/>
        <v>4.1201999999999954E-2</v>
      </c>
      <c r="G4451" s="24">
        <f t="shared" si="417"/>
        <v>0.11382409500000007</v>
      </c>
      <c r="H4451" s="24">
        <f t="shared" si="418"/>
        <v>2.7E-4</v>
      </c>
      <c r="I4451" s="24">
        <f t="shared" si="419"/>
        <v>0.15529609500000002</v>
      </c>
    </row>
    <row r="4452" spans="1:9" x14ac:dyDescent="0.25">
      <c r="A4452">
        <v>222.5</v>
      </c>
      <c r="B4452">
        <v>0.36</v>
      </c>
      <c r="C4452">
        <v>-0.12</v>
      </c>
      <c r="D4452">
        <f t="shared" si="414"/>
        <v>-2.3999999999999966E-2</v>
      </c>
      <c r="E4452">
        <f t="shared" si="415"/>
        <v>0.19100000000000006</v>
      </c>
      <c r="F4452" s="24">
        <f t="shared" si="416"/>
        <v>3.5315999999999952E-2</v>
      </c>
      <c r="G4452" s="24">
        <f t="shared" si="417"/>
        <v>0.11874565500000006</v>
      </c>
      <c r="H4452" s="24">
        <f t="shared" si="418"/>
        <v>1.08E-3</v>
      </c>
      <c r="I4452" s="24">
        <f t="shared" si="419"/>
        <v>0.15514165500000002</v>
      </c>
    </row>
    <row r="4453" spans="1:9" x14ac:dyDescent="0.25">
      <c r="A4453">
        <v>222.55</v>
      </c>
      <c r="B4453">
        <v>0.35299999999999998</v>
      </c>
      <c r="C4453">
        <v>-0.16</v>
      </c>
      <c r="D4453">
        <f t="shared" si="414"/>
        <v>-1.699999999999996E-2</v>
      </c>
      <c r="E4453">
        <f t="shared" si="415"/>
        <v>0.19800000000000006</v>
      </c>
      <c r="F4453" s="24">
        <f t="shared" si="416"/>
        <v>2.5015499999999941E-2</v>
      </c>
      <c r="G4453" s="24">
        <f t="shared" si="417"/>
        <v>0.12760902000000007</v>
      </c>
      <c r="H4453" s="24">
        <f t="shared" si="418"/>
        <v>1.92E-3</v>
      </c>
      <c r="I4453" s="24">
        <f t="shared" si="419"/>
        <v>0.15454452000000002</v>
      </c>
    </row>
    <row r="4454" spans="1:9" x14ac:dyDescent="0.25">
      <c r="A4454">
        <v>222.6</v>
      </c>
      <c r="B4454">
        <v>0.34300000000000003</v>
      </c>
      <c r="C4454">
        <v>-0.19</v>
      </c>
      <c r="D4454">
        <f t="shared" si="414"/>
        <v>-7.0000000000000062E-3</v>
      </c>
      <c r="E4454">
        <f t="shared" si="415"/>
        <v>0.20800000000000002</v>
      </c>
      <c r="F4454" s="24">
        <f t="shared" si="416"/>
        <v>1.0300500000000008E-2</v>
      </c>
      <c r="G4454" s="24">
        <f t="shared" si="417"/>
        <v>0.14082432000000003</v>
      </c>
      <c r="H4454" s="24">
        <f t="shared" si="418"/>
        <v>2.7074999999999998E-3</v>
      </c>
      <c r="I4454" s="24">
        <f t="shared" si="419"/>
        <v>0.15383232000000005</v>
      </c>
    </row>
    <row r="4455" spans="1:9" x14ac:dyDescent="0.25">
      <c r="A4455">
        <v>222.65</v>
      </c>
      <c r="B4455">
        <v>0.33300000000000002</v>
      </c>
      <c r="C4455">
        <v>-0.2</v>
      </c>
      <c r="D4455">
        <f t="shared" si="414"/>
        <v>3.0000000000000027E-3</v>
      </c>
      <c r="E4455">
        <f t="shared" si="415"/>
        <v>0.21800000000000003</v>
      </c>
      <c r="F4455" s="24">
        <f t="shared" si="416"/>
        <v>-4.4145000000000035E-3</v>
      </c>
      <c r="G4455" s="24">
        <f t="shared" si="417"/>
        <v>0.15469062000000003</v>
      </c>
      <c r="H4455" s="24">
        <f t="shared" si="418"/>
        <v>3.0000000000000005E-3</v>
      </c>
      <c r="I4455" s="24">
        <f t="shared" si="419"/>
        <v>0.15327612000000002</v>
      </c>
    </row>
    <row r="4456" spans="1:9" x14ac:dyDescent="0.25">
      <c r="A4456">
        <v>222.7</v>
      </c>
      <c r="B4456">
        <v>0.32300000000000001</v>
      </c>
      <c r="C4456">
        <v>-0.19</v>
      </c>
      <c r="D4456">
        <f t="shared" si="414"/>
        <v>1.3000000000000012E-2</v>
      </c>
      <c r="E4456">
        <f t="shared" si="415"/>
        <v>0.22800000000000004</v>
      </c>
      <c r="F4456" s="24">
        <f t="shared" si="416"/>
        <v>-1.9129500000000018E-2</v>
      </c>
      <c r="G4456" s="24">
        <f t="shared" si="417"/>
        <v>0.16920792000000004</v>
      </c>
      <c r="H4456" s="24">
        <f t="shared" si="418"/>
        <v>2.7074999999999998E-3</v>
      </c>
      <c r="I4456" s="24">
        <f t="shared" si="419"/>
        <v>0.15278592000000002</v>
      </c>
    </row>
    <row r="4457" spans="1:9" x14ac:dyDescent="0.25">
      <c r="A4457">
        <v>222.75</v>
      </c>
      <c r="B4457">
        <v>0.315</v>
      </c>
      <c r="C4457">
        <v>-0.15</v>
      </c>
      <c r="D4457">
        <f t="shared" si="414"/>
        <v>2.1000000000000019E-2</v>
      </c>
      <c r="E4457">
        <f t="shared" si="415"/>
        <v>0.23600000000000004</v>
      </c>
      <c r="F4457" s="24">
        <f t="shared" si="416"/>
        <v>-3.0901500000000026E-2</v>
      </c>
      <c r="G4457" s="24">
        <f t="shared" si="417"/>
        <v>0.18129048000000006</v>
      </c>
      <c r="H4457" s="24">
        <f t="shared" si="418"/>
        <v>1.6875E-3</v>
      </c>
      <c r="I4457" s="24">
        <f t="shared" si="419"/>
        <v>0.15207648000000004</v>
      </c>
    </row>
    <row r="4458" spans="1:9" x14ac:dyDescent="0.25">
      <c r="A4458">
        <v>222.8</v>
      </c>
      <c r="B4458">
        <v>0.308</v>
      </c>
      <c r="C4458">
        <v>-0.1</v>
      </c>
      <c r="D4458">
        <f t="shared" si="414"/>
        <v>2.8000000000000025E-2</v>
      </c>
      <c r="E4458">
        <f t="shared" si="415"/>
        <v>0.24300000000000005</v>
      </c>
      <c r="F4458" s="24">
        <f t="shared" si="416"/>
        <v>-4.120200000000003E-2</v>
      </c>
      <c r="G4458" s="24">
        <f t="shared" si="417"/>
        <v>0.19220449500000009</v>
      </c>
      <c r="H4458" s="24">
        <f t="shared" si="418"/>
        <v>7.5000000000000012E-4</v>
      </c>
      <c r="I4458" s="24">
        <f t="shared" si="419"/>
        <v>0.15175249500000007</v>
      </c>
    </row>
    <row r="4459" spans="1:9" x14ac:dyDescent="0.25">
      <c r="A4459">
        <v>222.85</v>
      </c>
      <c r="B4459">
        <v>0.30399999999999999</v>
      </c>
      <c r="C4459">
        <v>-0.04</v>
      </c>
      <c r="D4459">
        <f t="shared" si="414"/>
        <v>3.2000000000000028E-2</v>
      </c>
      <c r="E4459">
        <f t="shared" si="415"/>
        <v>0.24700000000000005</v>
      </c>
      <c r="F4459" s="24">
        <f t="shared" si="416"/>
        <v>-4.708800000000004E-2</v>
      </c>
      <c r="G4459" s="24">
        <f t="shared" si="417"/>
        <v>0.19858429500000008</v>
      </c>
      <c r="H4459" s="24">
        <f t="shared" si="418"/>
        <v>1.2E-4</v>
      </c>
      <c r="I4459" s="24">
        <f t="shared" si="419"/>
        <v>0.15161629500000004</v>
      </c>
    </row>
    <row r="4460" spans="1:9" x14ac:dyDescent="0.25">
      <c r="A4460">
        <v>222.9</v>
      </c>
      <c r="B4460">
        <v>0.30399999999999999</v>
      </c>
      <c r="C4460">
        <v>0.02</v>
      </c>
      <c r="D4460">
        <f t="shared" si="414"/>
        <v>3.2000000000000028E-2</v>
      </c>
      <c r="E4460">
        <f t="shared" si="415"/>
        <v>0.24700000000000005</v>
      </c>
      <c r="F4460" s="24">
        <f t="shared" si="416"/>
        <v>-4.708800000000004E-2</v>
      </c>
      <c r="G4460" s="24">
        <f t="shared" si="417"/>
        <v>0.19858429500000008</v>
      </c>
      <c r="H4460" s="24">
        <f t="shared" si="418"/>
        <v>3.0000000000000001E-5</v>
      </c>
      <c r="I4460" s="24">
        <f t="shared" si="419"/>
        <v>0.15152629500000003</v>
      </c>
    </row>
    <row r="4461" spans="1:9" x14ac:dyDescent="0.25">
      <c r="A4461">
        <v>222.95</v>
      </c>
      <c r="B4461">
        <v>0.307</v>
      </c>
      <c r="C4461">
        <v>0.09</v>
      </c>
      <c r="D4461">
        <f t="shared" si="414"/>
        <v>2.9000000000000026E-2</v>
      </c>
      <c r="E4461">
        <f t="shared" si="415"/>
        <v>0.24400000000000005</v>
      </c>
      <c r="F4461" s="24">
        <f t="shared" si="416"/>
        <v>-4.2673500000000045E-2</v>
      </c>
      <c r="G4461" s="24">
        <f t="shared" si="417"/>
        <v>0.19378968000000008</v>
      </c>
      <c r="H4461" s="24">
        <f t="shared" si="418"/>
        <v>6.0749999999999997E-4</v>
      </c>
      <c r="I4461" s="24">
        <f t="shared" si="419"/>
        <v>0.15172368000000006</v>
      </c>
    </row>
    <row r="4462" spans="1:9" x14ac:dyDescent="0.25">
      <c r="A4462">
        <v>223</v>
      </c>
      <c r="B4462">
        <v>0.313</v>
      </c>
      <c r="C4462">
        <v>0.14000000000000001</v>
      </c>
      <c r="D4462">
        <f t="shared" si="414"/>
        <v>2.300000000000002E-2</v>
      </c>
      <c r="E4462">
        <f t="shared" si="415"/>
        <v>0.23800000000000004</v>
      </c>
      <c r="F4462" s="24">
        <f t="shared" si="416"/>
        <v>-3.3844500000000034E-2</v>
      </c>
      <c r="G4462" s="24">
        <f t="shared" si="417"/>
        <v>0.18437622000000006</v>
      </c>
      <c r="H4462" s="24">
        <f t="shared" si="418"/>
        <v>1.4700000000000002E-3</v>
      </c>
      <c r="I4462" s="24">
        <f t="shared" si="419"/>
        <v>0.15200172000000003</v>
      </c>
    </row>
    <row r="4463" spans="1:9" x14ac:dyDescent="0.25">
      <c r="A4463">
        <v>223.05</v>
      </c>
      <c r="B4463">
        <v>0.32100000000000001</v>
      </c>
      <c r="C4463">
        <v>0.17</v>
      </c>
      <c r="D4463">
        <f t="shared" si="414"/>
        <v>1.5000000000000013E-2</v>
      </c>
      <c r="E4463">
        <f t="shared" si="415"/>
        <v>0.23000000000000004</v>
      </c>
      <c r="F4463" s="24">
        <f t="shared" si="416"/>
        <v>-2.2072500000000019E-2</v>
      </c>
      <c r="G4463" s="24">
        <f t="shared" si="417"/>
        <v>0.17218950000000005</v>
      </c>
      <c r="H4463" s="24">
        <f t="shared" si="418"/>
        <v>2.1675000000000002E-3</v>
      </c>
      <c r="I4463" s="24">
        <f t="shared" si="419"/>
        <v>0.15228450000000002</v>
      </c>
    </row>
    <row r="4464" spans="1:9" x14ac:dyDescent="0.25">
      <c r="A4464">
        <v>223.1</v>
      </c>
      <c r="B4464">
        <v>0.33</v>
      </c>
      <c r="C4464">
        <v>0.19</v>
      </c>
      <c r="D4464">
        <f t="shared" si="414"/>
        <v>6.0000000000000053E-3</v>
      </c>
      <c r="E4464">
        <f t="shared" si="415"/>
        <v>0.22100000000000003</v>
      </c>
      <c r="F4464" s="24">
        <f t="shared" si="416"/>
        <v>-8.829000000000007E-3</v>
      </c>
      <c r="G4464" s="24">
        <f t="shared" si="417"/>
        <v>0.15897745500000005</v>
      </c>
      <c r="H4464" s="24">
        <f t="shared" si="418"/>
        <v>2.7074999999999998E-3</v>
      </c>
      <c r="I4464" s="24">
        <f t="shared" si="419"/>
        <v>0.15285595500000004</v>
      </c>
    </row>
    <row r="4465" spans="1:9" x14ac:dyDescent="0.25">
      <c r="A4465">
        <v>223.15</v>
      </c>
      <c r="B4465">
        <v>0.34</v>
      </c>
      <c r="C4465">
        <v>0.2</v>
      </c>
      <c r="D4465">
        <f t="shared" si="414"/>
        <v>-4.0000000000000036E-3</v>
      </c>
      <c r="E4465">
        <f t="shared" si="415"/>
        <v>0.21100000000000002</v>
      </c>
      <c r="F4465" s="24">
        <f t="shared" si="416"/>
        <v>5.8860000000000049E-3</v>
      </c>
      <c r="G4465" s="24">
        <f t="shared" si="417"/>
        <v>0.14491585500000004</v>
      </c>
      <c r="H4465" s="24">
        <f t="shared" si="418"/>
        <v>3.0000000000000005E-3</v>
      </c>
      <c r="I4465" s="24">
        <f t="shared" si="419"/>
        <v>0.15380185500000004</v>
      </c>
    </row>
    <row r="4466" spans="1:9" x14ac:dyDescent="0.25">
      <c r="A4466">
        <v>223.2</v>
      </c>
      <c r="B4466">
        <v>0.35</v>
      </c>
      <c r="C4466">
        <v>0.17</v>
      </c>
      <c r="D4466">
        <f t="shared" si="414"/>
        <v>-1.3999999999999957E-2</v>
      </c>
      <c r="E4466">
        <f t="shared" si="415"/>
        <v>0.20100000000000007</v>
      </c>
      <c r="F4466" s="24">
        <f t="shared" si="416"/>
        <v>2.0600999999999935E-2</v>
      </c>
      <c r="G4466" s="24">
        <f t="shared" si="417"/>
        <v>0.13150525500000007</v>
      </c>
      <c r="H4466" s="24">
        <f t="shared" si="418"/>
        <v>2.1675000000000002E-3</v>
      </c>
      <c r="I4466" s="24">
        <f t="shared" si="419"/>
        <v>0.15427375499999998</v>
      </c>
    </row>
    <row r="4467" spans="1:9" x14ac:dyDescent="0.25">
      <c r="A4467">
        <v>223.25</v>
      </c>
      <c r="B4467">
        <v>0.35699999999999998</v>
      </c>
      <c r="C4467">
        <v>0.13</v>
      </c>
      <c r="D4467">
        <f t="shared" si="414"/>
        <v>-2.0999999999999963E-2</v>
      </c>
      <c r="E4467">
        <f t="shared" si="415"/>
        <v>0.19400000000000006</v>
      </c>
      <c r="F4467" s="24">
        <f t="shared" si="416"/>
        <v>3.0901499999999946E-2</v>
      </c>
      <c r="G4467" s="24">
        <f t="shared" si="417"/>
        <v>0.12250518000000007</v>
      </c>
      <c r="H4467" s="24">
        <f t="shared" si="418"/>
        <v>1.2675000000000002E-3</v>
      </c>
      <c r="I4467" s="24">
        <f t="shared" si="419"/>
        <v>0.15467418000000002</v>
      </c>
    </row>
    <row r="4468" spans="1:9" x14ac:dyDescent="0.25">
      <c r="A4468">
        <v>223.3</v>
      </c>
      <c r="B4468">
        <v>0.36299999999999999</v>
      </c>
      <c r="C4468">
        <v>0.08</v>
      </c>
      <c r="D4468">
        <f t="shared" si="414"/>
        <v>-2.6999999999999968E-2</v>
      </c>
      <c r="E4468">
        <f t="shared" si="415"/>
        <v>0.18800000000000006</v>
      </c>
      <c r="F4468" s="24">
        <f t="shared" si="416"/>
        <v>3.973049999999996E-2</v>
      </c>
      <c r="G4468" s="24">
        <f t="shared" si="417"/>
        <v>0.11504472000000006</v>
      </c>
      <c r="H4468" s="24">
        <f t="shared" si="418"/>
        <v>4.8000000000000001E-4</v>
      </c>
      <c r="I4468" s="24">
        <f t="shared" si="419"/>
        <v>0.15525522000000003</v>
      </c>
    </row>
    <row r="4469" spans="1:9" x14ac:dyDescent="0.25">
      <c r="A4469">
        <v>223.35</v>
      </c>
      <c r="B4469">
        <v>0.36599999999999999</v>
      </c>
      <c r="C4469">
        <v>0.02</v>
      </c>
      <c r="D4469">
        <f t="shared" si="414"/>
        <v>-2.9999999999999971E-2</v>
      </c>
      <c r="E4469">
        <f t="shared" si="415"/>
        <v>0.18500000000000005</v>
      </c>
      <c r="F4469" s="24">
        <f t="shared" si="416"/>
        <v>4.4144999999999955E-2</v>
      </c>
      <c r="G4469" s="24">
        <f t="shared" si="417"/>
        <v>0.11140237500000005</v>
      </c>
      <c r="H4469" s="24">
        <f t="shared" si="418"/>
        <v>3.0000000000000001E-5</v>
      </c>
      <c r="I4469" s="24">
        <f t="shared" si="419"/>
        <v>0.15557737500000002</v>
      </c>
    </row>
    <row r="4470" spans="1:9" x14ac:dyDescent="0.25">
      <c r="A4470">
        <v>223.4</v>
      </c>
      <c r="B4470">
        <v>0.36499999999999999</v>
      </c>
      <c r="C4470">
        <v>-0.05</v>
      </c>
      <c r="D4470">
        <f t="shared" si="414"/>
        <v>-2.899999999999997E-2</v>
      </c>
      <c r="E4470">
        <f t="shared" si="415"/>
        <v>0.18600000000000005</v>
      </c>
      <c r="F4470" s="24">
        <f t="shared" si="416"/>
        <v>4.2673499999999955E-2</v>
      </c>
      <c r="G4470" s="24">
        <f t="shared" si="417"/>
        <v>0.11260998000000007</v>
      </c>
      <c r="H4470" s="24">
        <f t="shared" si="418"/>
        <v>1.8750000000000003E-4</v>
      </c>
      <c r="I4470" s="24">
        <f t="shared" si="419"/>
        <v>0.15547098000000004</v>
      </c>
    </row>
    <row r="4471" spans="1:9" x14ac:dyDescent="0.25">
      <c r="A4471">
        <v>223.45</v>
      </c>
      <c r="B4471">
        <v>0.36099999999999999</v>
      </c>
      <c r="C4471">
        <v>-0.11</v>
      </c>
      <c r="D4471">
        <f t="shared" si="414"/>
        <v>-2.4999999999999967E-2</v>
      </c>
      <c r="E4471">
        <f t="shared" si="415"/>
        <v>0.19000000000000006</v>
      </c>
      <c r="F4471" s="24">
        <f t="shared" si="416"/>
        <v>3.6787499999999952E-2</v>
      </c>
      <c r="G4471" s="24">
        <f t="shared" si="417"/>
        <v>0.11750550000000007</v>
      </c>
      <c r="H4471" s="24">
        <f t="shared" si="418"/>
        <v>9.0749999999999989E-4</v>
      </c>
      <c r="I4471" s="24">
        <f t="shared" si="419"/>
        <v>0.15520050000000002</v>
      </c>
    </row>
    <row r="4472" spans="1:9" x14ac:dyDescent="0.25">
      <c r="A4472">
        <v>223.5</v>
      </c>
      <c r="B4472">
        <v>0.35399999999999998</v>
      </c>
      <c r="C4472">
        <v>-0.16</v>
      </c>
      <c r="D4472">
        <f t="shared" si="414"/>
        <v>-1.799999999999996E-2</v>
      </c>
      <c r="E4472">
        <f t="shared" si="415"/>
        <v>0.19700000000000006</v>
      </c>
      <c r="F4472" s="24">
        <f t="shared" si="416"/>
        <v>2.6486999999999945E-2</v>
      </c>
      <c r="G4472" s="24">
        <f t="shared" si="417"/>
        <v>0.12632329500000009</v>
      </c>
      <c r="H4472" s="24">
        <f t="shared" si="418"/>
        <v>1.92E-3</v>
      </c>
      <c r="I4472" s="24">
        <f t="shared" si="419"/>
        <v>0.15473029500000005</v>
      </c>
    </row>
    <row r="4473" spans="1:9" x14ac:dyDescent="0.25">
      <c r="A4473">
        <v>223.55</v>
      </c>
      <c r="B4473">
        <v>0.34499999999999997</v>
      </c>
      <c r="C4473">
        <v>-0.19</v>
      </c>
      <c r="D4473">
        <f t="shared" si="414"/>
        <v>-8.9999999999999525E-3</v>
      </c>
      <c r="E4473">
        <f t="shared" si="415"/>
        <v>0.20600000000000007</v>
      </c>
      <c r="F4473" s="24">
        <f t="shared" si="416"/>
        <v>1.3243499999999931E-2</v>
      </c>
      <c r="G4473" s="24">
        <f t="shared" si="417"/>
        <v>0.1381291800000001</v>
      </c>
      <c r="H4473" s="24">
        <f t="shared" si="418"/>
        <v>2.7074999999999998E-3</v>
      </c>
      <c r="I4473" s="24">
        <f t="shared" si="419"/>
        <v>0.15408018000000004</v>
      </c>
    </row>
    <row r="4474" spans="1:9" x14ac:dyDescent="0.25">
      <c r="A4474">
        <v>223.6</v>
      </c>
      <c r="B4474">
        <v>0.33500000000000002</v>
      </c>
      <c r="C4474">
        <v>-0.2</v>
      </c>
      <c r="D4474">
        <f t="shared" si="414"/>
        <v>1.0000000000000009E-3</v>
      </c>
      <c r="E4474">
        <f t="shared" si="415"/>
        <v>0.21600000000000003</v>
      </c>
      <c r="F4474" s="24">
        <f t="shared" si="416"/>
        <v>-1.4715000000000012E-3</v>
      </c>
      <c r="G4474" s="24">
        <f t="shared" si="417"/>
        <v>0.15186528000000002</v>
      </c>
      <c r="H4474" s="24">
        <f t="shared" si="418"/>
        <v>3.0000000000000005E-3</v>
      </c>
      <c r="I4474" s="24">
        <f t="shared" si="419"/>
        <v>0.15339378000000001</v>
      </c>
    </row>
    <row r="4475" spans="1:9" x14ac:dyDescent="0.25">
      <c r="A4475">
        <v>223.65</v>
      </c>
      <c r="B4475">
        <v>0.32500000000000001</v>
      </c>
      <c r="C4475">
        <v>-0.19</v>
      </c>
      <c r="D4475">
        <f t="shared" si="414"/>
        <v>1.100000000000001E-2</v>
      </c>
      <c r="E4475">
        <f t="shared" si="415"/>
        <v>0.22600000000000003</v>
      </c>
      <c r="F4475" s="24">
        <f t="shared" si="416"/>
        <v>-1.6186500000000017E-2</v>
      </c>
      <c r="G4475" s="24">
        <f t="shared" si="417"/>
        <v>0.16625238000000006</v>
      </c>
      <c r="H4475" s="24">
        <f t="shared" si="418"/>
        <v>2.7074999999999998E-3</v>
      </c>
      <c r="I4475" s="24">
        <f t="shared" si="419"/>
        <v>0.15277338000000004</v>
      </c>
    </row>
    <row r="4476" spans="1:9" x14ac:dyDescent="0.25">
      <c r="A4476">
        <v>223.7</v>
      </c>
      <c r="B4476">
        <v>0.316</v>
      </c>
      <c r="C4476">
        <v>-0.16</v>
      </c>
      <c r="D4476">
        <f t="shared" si="414"/>
        <v>2.0000000000000018E-2</v>
      </c>
      <c r="E4476">
        <f t="shared" si="415"/>
        <v>0.23500000000000004</v>
      </c>
      <c r="F4476" s="24">
        <f t="shared" si="416"/>
        <v>-2.9430000000000029E-2</v>
      </c>
      <c r="G4476" s="24">
        <f t="shared" si="417"/>
        <v>0.17975737500000005</v>
      </c>
      <c r="H4476" s="24">
        <f t="shared" si="418"/>
        <v>1.92E-3</v>
      </c>
      <c r="I4476" s="24">
        <f t="shared" si="419"/>
        <v>0.15224737500000002</v>
      </c>
    </row>
    <row r="4477" spans="1:9" x14ac:dyDescent="0.25">
      <c r="A4477">
        <v>223.75</v>
      </c>
      <c r="B4477">
        <v>0.31</v>
      </c>
      <c r="C4477">
        <v>-0.11</v>
      </c>
      <c r="D4477">
        <f t="shared" si="414"/>
        <v>2.6000000000000023E-2</v>
      </c>
      <c r="E4477">
        <f t="shared" si="415"/>
        <v>0.24100000000000005</v>
      </c>
      <c r="F4477" s="24">
        <f t="shared" si="416"/>
        <v>-3.8259000000000036E-2</v>
      </c>
      <c r="G4477" s="24">
        <f t="shared" si="417"/>
        <v>0.18905365500000007</v>
      </c>
      <c r="H4477" s="24">
        <f t="shared" si="418"/>
        <v>9.0749999999999989E-4</v>
      </c>
      <c r="I4477" s="24">
        <f t="shared" si="419"/>
        <v>0.15170215500000003</v>
      </c>
    </row>
    <row r="4478" spans="1:9" x14ac:dyDescent="0.25">
      <c r="A4478">
        <v>223.8</v>
      </c>
      <c r="B4478">
        <v>0.30499999999999999</v>
      </c>
      <c r="C4478">
        <v>-0.05</v>
      </c>
      <c r="D4478">
        <f t="shared" si="414"/>
        <v>3.1000000000000028E-2</v>
      </c>
      <c r="E4478">
        <f t="shared" si="415"/>
        <v>0.24600000000000005</v>
      </c>
      <c r="F4478" s="24">
        <f t="shared" si="416"/>
        <v>-4.5616500000000039E-2</v>
      </c>
      <c r="G4478" s="24">
        <f t="shared" si="417"/>
        <v>0.1969795800000001</v>
      </c>
      <c r="H4478" s="24">
        <f t="shared" si="418"/>
        <v>1.8750000000000003E-4</v>
      </c>
      <c r="I4478" s="24">
        <f t="shared" si="419"/>
        <v>0.15155058000000007</v>
      </c>
    </row>
    <row r="4479" spans="1:9" x14ac:dyDescent="0.25">
      <c r="A4479">
        <v>223.85</v>
      </c>
      <c r="B4479">
        <v>0.30399999999999999</v>
      </c>
      <c r="C4479">
        <v>0.01</v>
      </c>
      <c r="D4479">
        <f t="shared" si="414"/>
        <v>3.2000000000000028E-2</v>
      </c>
      <c r="E4479">
        <f t="shared" si="415"/>
        <v>0.24700000000000005</v>
      </c>
      <c r="F4479" s="24">
        <f t="shared" si="416"/>
        <v>-4.708800000000004E-2</v>
      </c>
      <c r="G4479" s="24">
        <f t="shared" si="417"/>
        <v>0.19858429500000008</v>
      </c>
      <c r="H4479" s="24">
        <f t="shared" si="418"/>
        <v>7.5000000000000002E-6</v>
      </c>
      <c r="I4479" s="24">
        <f t="shared" si="419"/>
        <v>0.15150379500000002</v>
      </c>
    </row>
    <row r="4480" spans="1:9" x14ac:dyDescent="0.25">
      <c r="A4480">
        <v>223.9</v>
      </c>
      <c r="B4480">
        <v>0.30599999999999999</v>
      </c>
      <c r="C4480">
        <v>7.0000000000000007E-2</v>
      </c>
      <c r="D4480">
        <f t="shared" si="414"/>
        <v>3.0000000000000027E-2</v>
      </c>
      <c r="E4480">
        <f t="shared" si="415"/>
        <v>0.24500000000000005</v>
      </c>
      <c r="F4480" s="24">
        <f t="shared" si="416"/>
        <v>-4.4145000000000038E-2</v>
      </c>
      <c r="G4480" s="24">
        <f t="shared" si="417"/>
        <v>0.19538137500000008</v>
      </c>
      <c r="H4480" s="24">
        <f t="shared" si="418"/>
        <v>3.6750000000000004E-4</v>
      </c>
      <c r="I4480" s="24">
        <f t="shared" si="419"/>
        <v>0.15160387500000003</v>
      </c>
    </row>
    <row r="4481" spans="1:9" x14ac:dyDescent="0.25">
      <c r="A4481">
        <v>223.95</v>
      </c>
      <c r="B4481">
        <v>0.311</v>
      </c>
      <c r="C4481">
        <v>0.13</v>
      </c>
      <c r="D4481">
        <f t="shared" si="414"/>
        <v>2.5000000000000022E-2</v>
      </c>
      <c r="E4481">
        <f t="shared" si="415"/>
        <v>0.24000000000000005</v>
      </c>
      <c r="F4481" s="24">
        <f t="shared" si="416"/>
        <v>-3.6787500000000035E-2</v>
      </c>
      <c r="G4481" s="24">
        <f t="shared" si="417"/>
        <v>0.18748800000000004</v>
      </c>
      <c r="H4481" s="24">
        <f t="shared" si="418"/>
        <v>1.2675000000000002E-3</v>
      </c>
      <c r="I4481" s="24">
        <f t="shared" si="419"/>
        <v>0.15196800000000002</v>
      </c>
    </row>
    <row r="4482" spans="1:9" x14ac:dyDescent="0.25">
      <c r="A4482">
        <v>224</v>
      </c>
      <c r="B4482">
        <v>0.31900000000000001</v>
      </c>
      <c r="C4482">
        <v>0.17</v>
      </c>
      <c r="D4482">
        <f t="shared" si="414"/>
        <v>1.7000000000000015E-2</v>
      </c>
      <c r="E4482">
        <f t="shared" si="415"/>
        <v>0.23200000000000004</v>
      </c>
      <c r="F4482" s="24">
        <f t="shared" si="416"/>
        <v>-2.5015500000000024E-2</v>
      </c>
      <c r="G4482" s="24">
        <f t="shared" si="417"/>
        <v>0.17519712000000004</v>
      </c>
      <c r="H4482" s="24">
        <f t="shared" si="418"/>
        <v>2.1675000000000002E-3</v>
      </c>
      <c r="I4482" s="24">
        <f t="shared" si="419"/>
        <v>0.15234912</v>
      </c>
    </row>
    <row r="4483" spans="1:9" x14ac:dyDescent="0.25">
      <c r="A4483">
        <v>224.05</v>
      </c>
      <c r="B4483">
        <v>0.32800000000000001</v>
      </c>
      <c r="C4483">
        <v>0.19</v>
      </c>
      <c r="D4483">
        <f t="shared" ref="D4483:D4546" si="420">springEq - B4483</f>
        <v>8.0000000000000071E-3</v>
      </c>
      <c r="E4483">
        <f t="shared" ref="E4483:E4546" si="421">springNs - B4483</f>
        <v>0.22300000000000003</v>
      </c>
      <c r="F4483" s="24">
        <f t="shared" ref="F4483:F4546" si="422">D4483*massPrev*gravity</f>
        <v>-1.177200000000001E-2</v>
      </c>
      <c r="G4483" s="24">
        <f t="shared" ref="G4483:G4546" si="423">POWER(E4483,2)*0.5*springConst</f>
        <v>0.16186789500000004</v>
      </c>
      <c r="H4483" s="24">
        <f t="shared" ref="H4483:H4546" si="424">POWER(C4483,2)*0.5*massPrev</f>
        <v>2.7074999999999998E-3</v>
      </c>
      <c r="I4483" s="24">
        <f t="shared" si="419"/>
        <v>0.15280339500000004</v>
      </c>
    </row>
    <row r="4484" spans="1:9" x14ac:dyDescent="0.25">
      <c r="A4484">
        <v>224.1</v>
      </c>
      <c r="B4484">
        <v>0.33800000000000002</v>
      </c>
      <c r="C4484">
        <v>0.2</v>
      </c>
      <c r="D4484">
        <f t="shared" si="420"/>
        <v>-2.0000000000000018E-3</v>
      </c>
      <c r="E4484">
        <f t="shared" si="421"/>
        <v>0.21300000000000002</v>
      </c>
      <c r="F4484" s="24">
        <f t="shared" si="422"/>
        <v>2.9430000000000025E-3</v>
      </c>
      <c r="G4484" s="24">
        <f t="shared" si="423"/>
        <v>0.14767609500000001</v>
      </c>
      <c r="H4484" s="24">
        <f t="shared" si="424"/>
        <v>3.0000000000000005E-3</v>
      </c>
      <c r="I4484" s="24">
        <f t="shared" ref="I4484:I4547" si="425">F4484+G4484+H4484</f>
        <v>0.15361909500000001</v>
      </c>
    </row>
    <row r="4485" spans="1:9" x14ac:dyDescent="0.25">
      <c r="A4485">
        <v>224.15</v>
      </c>
      <c r="B4485">
        <v>0.34799999999999998</v>
      </c>
      <c r="C4485">
        <v>0.18</v>
      </c>
      <c r="D4485">
        <f t="shared" si="420"/>
        <v>-1.1999999999999955E-2</v>
      </c>
      <c r="E4485">
        <f t="shared" si="421"/>
        <v>0.20300000000000007</v>
      </c>
      <c r="F4485" s="24">
        <f t="shared" si="422"/>
        <v>1.7657999999999934E-2</v>
      </c>
      <c r="G4485" s="24">
        <f t="shared" si="423"/>
        <v>0.1341352950000001</v>
      </c>
      <c r="H4485" s="24">
        <f t="shared" si="424"/>
        <v>2.4299999999999999E-3</v>
      </c>
      <c r="I4485" s="24">
        <f t="shared" si="425"/>
        <v>0.15422329500000001</v>
      </c>
    </row>
    <row r="4486" spans="1:9" x14ac:dyDescent="0.25">
      <c r="A4486">
        <v>224.2</v>
      </c>
      <c r="B4486">
        <v>0.35599999999999998</v>
      </c>
      <c r="C4486">
        <v>0.14000000000000001</v>
      </c>
      <c r="D4486">
        <f t="shared" si="420"/>
        <v>-1.9999999999999962E-2</v>
      </c>
      <c r="E4486">
        <f t="shared" si="421"/>
        <v>0.19500000000000006</v>
      </c>
      <c r="F4486" s="24">
        <f t="shared" si="422"/>
        <v>2.9429999999999946E-2</v>
      </c>
      <c r="G4486" s="24">
        <f t="shared" si="423"/>
        <v>0.12377137500000007</v>
      </c>
      <c r="H4486" s="24">
        <f t="shared" si="424"/>
        <v>1.4700000000000002E-3</v>
      </c>
      <c r="I4486" s="24">
        <f t="shared" si="425"/>
        <v>0.15467137500000003</v>
      </c>
    </row>
    <row r="4487" spans="1:9" x14ac:dyDescent="0.25">
      <c r="A4487">
        <v>224.25</v>
      </c>
      <c r="B4487">
        <v>0.36199999999999999</v>
      </c>
      <c r="C4487">
        <v>0.09</v>
      </c>
      <c r="D4487">
        <f t="shared" si="420"/>
        <v>-2.5999999999999968E-2</v>
      </c>
      <c r="E4487">
        <f t="shared" si="421"/>
        <v>0.18900000000000006</v>
      </c>
      <c r="F4487" s="24">
        <f t="shared" si="422"/>
        <v>3.8258999999999953E-2</v>
      </c>
      <c r="G4487" s="24">
        <f t="shared" si="423"/>
        <v>0.11627185500000008</v>
      </c>
      <c r="H4487" s="24">
        <f t="shared" si="424"/>
        <v>6.0749999999999997E-4</v>
      </c>
      <c r="I4487" s="24">
        <f t="shared" si="425"/>
        <v>0.15513835500000003</v>
      </c>
    </row>
    <row r="4488" spans="1:9" x14ac:dyDescent="0.25">
      <c r="A4488">
        <v>224.3</v>
      </c>
      <c r="B4488">
        <v>0.36499999999999999</v>
      </c>
      <c r="C4488">
        <v>0.03</v>
      </c>
      <c r="D4488">
        <f t="shared" si="420"/>
        <v>-2.899999999999997E-2</v>
      </c>
      <c r="E4488">
        <f t="shared" si="421"/>
        <v>0.18600000000000005</v>
      </c>
      <c r="F4488" s="24">
        <f t="shared" si="422"/>
        <v>4.2673499999999955E-2</v>
      </c>
      <c r="G4488" s="24">
        <f t="shared" si="423"/>
        <v>0.11260998000000007</v>
      </c>
      <c r="H4488" s="24">
        <f t="shared" si="424"/>
        <v>6.7500000000000001E-5</v>
      </c>
      <c r="I4488" s="24">
        <f t="shared" si="425"/>
        <v>0.15535098000000003</v>
      </c>
    </row>
    <row r="4489" spans="1:9" x14ac:dyDescent="0.25">
      <c r="A4489">
        <v>224.35</v>
      </c>
      <c r="B4489">
        <v>0.36499999999999999</v>
      </c>
      <c r="C4489">
        <v>-0.03</v>
      </c>
      <c r="D4489">
        <f t="shared" si="420"/>
        <v>-2.899999999999997E-2</v>
      </c>
      <c r="E4489">
        <f t="shared" si="421"/>
        <v>0.18600000000000005</v>
      </c>
      <c r="F4489" s="24">
        <f t="shared" si="422"/>
        <v>4.2673499999999955E-2</v>
      </c>
      <c r="G4489" s="24">
        <f t="shared" si="423"/>
        <v>0.11260998000000007</v>
      </c>
      <c r="H4489" s="24">
        <f t="shared" si="424"/>
        <v>6.7500000000000001E-5</v>
      </c>
      <c r="I4489" s="24">
        <f t="shared" si="425"/>
        <v>0.15535098000000003</v>
      </c>
    </row>
    <row r="4490" spans="1:9" x14ac:dyDescent="0.25">
      <c r="A4490">
        <v>224.4</v>
      </c>
      <c r="B4490">
        <v>0.36199999999999999</v>
      </c>
      <c r="C4490">
        <v>-0.09</v>
      </c>
      <c r="D4490">
        <f t="shared" si="420"/>
        <v>-2.5999999999999968E-2</v>
      </c>
      <c r="E4490">
        <f t="shared" si="421"/>
        <v>0.18900000000000006</v>
      </c>
      <c r="F4490" s="24">
        <f t="shared" si="422"/>
        <v>3.8258999999999953E-2</v>
      </c>
      <c r="G4490" s="24">
        <f t="shared" si="423"/>
        <v>0.11627185500000008</v>
      </c>
      <c r="H4490" s="24">
        <f t="shared" si="424"/>
        <v>6.0749999999999997E-4</v>
      </c>
      <c r="I4490" s="24">
        <f t="shared" si="425"/>
        <v>0.15513835500000003</v>
      </c>
    </row>
    <row r="4491" spans="1:9" x14ac:dyDescent="0.25">
      <c r="A4491">
        <v>224.45</v>
      </c>
      <c r="B4491">
        <v>0.35499999999999998</v>
      </c>
      <c r="C4491">
        <v>-0.15</v>
      </c>
      <c r="D4491">
        <f t="shared" si="420"/>
        <v>-1.8999999999999961E-2</v>
      </c>
      <c r="E4491">
        <f t="shared" si="421"/>
        <v>0.19600000000000006</v>
      </c>
      <c r="F4491" s="24">
        <f t="shared" si="422"/>
        <v>2.7958499999999942E-2</v>
      </c>
      <c r="G4491" s="24">
        <f t="shared" si="423"/>
        <v>0.12504408000000009</v>
      </c>
      <c r="H4491" s="24">
        <f t="shared" si="424"/>
        <v>1.6875E-3</v>
      </c>
      <c r="I4491" s="24">
        <f t="shared" si="425"/>
        <v>0.15469008000000004</v>
      </c>
    </row>
    <row r="4492" spans="1:9" x14ac:dyDescent="0.25">
      <c r="A4492">
        <v>224.5</v>
      </c>
      <c r="B4492">
        <v>0.34699999999999998</v>
      </c>
      <c r="C4492">
        <v>-0.18</v>
      </c>
      <c r="D4492">
        <f t="shared" si="420"/>
        <v>-1.0999999999999954E-2</v>
      </c>
      <c r="E4492">
        <f t="shared" si="421"/>
        <v>0.20400000000000007</v>
      </c>
      <c r="F4492" s="24">
        <f t="shared" si="422"/>
        <v>1.6186499999999934E-2</v>
      </c>
      <c r="G4492" s="24">
        <f t="shared" si="423"/>
        <v>0.13546008000000009</v>
      </c>
      <c r="H4492" s="24">
        <f t="shared" si="424"/>
        <v>2.4299999999999999E-3</v>
      </c>
      <c r="I4492" s="24">
        <f t="shared" si="425"/>
        <v>0.15407658000000002</v>
      </c>
    </row>
    <row r="4493" spans="1:9" x14ac:dyDescent="0.25">
      <c r="A4493">
        <v>224.55</v>
      </c>
      <c r="B4493">
        <v>0.33700000000000002</v>
      </c>
      <c r="C4493">
        <v>-0.2</v>
      </c>
      <c r="D4493">
        <f t="shared" si="420"/>
        <v>-1.0000000000000009E-3</v>
      </c>
      <c r="E4493">
        <f t="shared" si="421"/>
        <v>0.21400000000000002</v>
      </c>
      <c r="F4493" s="24">
        <f t="shared" si="422"/>
        <v>1.4715000000000012E-3</v>
      </c>
      <c r="G4493" s="24">
        <f t="shared" si="423"/>
        <v>0.14906598000000004</v>
      </c>
      <c r="H4493" s="24">
        <f t="shared" si="424"/>
        <v>3.0000000000000005E-3</v>
      </c>
      <c r="I4493" s="24">
        <f t="shared" si="425"/>
        <v>0.15353748000000006</v>
      </c>
    </row>
    <row r="4494" spans="1:9" x14ac:dyDescent="0.25">
      <c r="A4494">
        <v>224.6</v>
      </c>
      <c r="B4494">
        <v>0.32700000000000001</v>
      </c>
      <c r="C4494">
        <v>-0.2</v>
      </c>
      <c r="D4494">
        <f t="shared" si="420"/>
        <v>9.000000000000008E-3</v>
      </c>
      <c r="E4494">
        <f t="shared" si="421"/>
        <v>0.22400000000000003</v>
      </c>
      <c r="F4494" s="24">
        <f t="shared" si="422"/>
        <v>-1.3243500000000012E-2</v>
      </c>
      <c r="G4494" s="24">
        <f t="shared" si="423"/>
        <v>0.16332288000000003</v>
      </c>
      <c r="H4494" s="24">
        <f t="shared" si="424"/>
        <v>3.0000000000000005E-3</v>
      </c>
      <c r="I4494" s="24">
        <f t="shared" si="425"/>
        <v>0.15307938000000001</v>
      </c>
    </row>
    <row r="4495" spans="1:9" x14ac:dyDescent="0.25">
      <c r="A4495">
        <v>224.65</v>
      </c>
      <c r="B4495">
        <v>0.318</v>
      </c>
      <c r="C4495">
        <v>-0.17</v>
      </c>
      <c r="D4495">
        <f t="shared" si="420"/>
        <v>1.8000000000000016E-2</v>
      </c>
      <c r="E4495">
        <f t="shared" si="421"/>
        <v>0.23300000000000004</v>
      </c>
      <c r="F4495" s="24">
        <f t="shared" si="422"/>
        <v>-2.6487000000000024E-2</v>
      </c>
      <c r="G4495" s="24">
        <f t="shared" si="423"/>
        <v>0.17671069500000006</v>
      </c>
      <c r="H4495" s="24">
        <f t="shared" si="424"/>
        <v>2.1675000000000002E-3</v>
      </c>
      <c r="I4495" s="24">
        <f t="shared" si="425"/>
        <v>0.15239119500000003</v>
      </c>
    </row>
    <row r="4496" spans="1:9" x14ac:dyDescent="0.25">
      <c r="A4496">
        <v>224.7</v>
      </c>
      <c r="B4496">
        <v>0.311</v>
      </c>
      <c r="C4496">
        <v>-0.12</v>
      </c>
      <c r="D4496">
        <f t="shared" si="420"/>
        <v>2.5000000000000022E-2</v>
      </c>
      <c r="E4496">
        <f t="shared" si="421"/>
        <v>0.24000000000000005</v>
      </c>
      <c r="F4496" s="24">
        <f t="shared" si="422"/>
        <v>-3.6787500000000035E-2</v>
      </c>
      <c r="G4496" s="24">
        <f t="shared" si="423"/>
        <v>0.18748800000000004</v>
      </c>
      <c r="H4496" s="24">
        <f t="shared" si="424"/>
        <v>1.08E-3</v>
      </c>
      <c r="I4496" s="24">
        <f t="shared" si="425"/>
        <v>0.15178050000000001</v>
      </c>
    </row>
    <row r="4497" spans="1:9" x14ac:dyDescent="0.25">
      <c r="A4497">
        <v>224.75</v>
      </c>
      <c r="B4497">
        <v>0.30599999999999999</v>
      </c>
      <c r="C4497">
        <v>-7.0000000000000007E-2</v>
      </c>
      <c r="D4497">
        <f t="shared" si="420"/>
        <v>3.0000000000000027E-2</v>
      </c>
      <c r="E4497">
        <f t="shared" si="421"/>
        <v>0.24500000000000005</v>
      </c>
      <c r="F4497" s="24">
        <f t="shared" si="422"/>
        <v>-4.4145000000000038E-2</v>
      </c>
      <c r="G4497" s="24">
        <f t="shared" si="423"/>
        <v>0.19538137500000008</v>
      </c>
      <c r="H4497" s="24">
        <f t="shared" si="424"/>
        <v>3.6750000000000004E-4</v>
      </c>
      <c r="I4497" s="24">
        <f t="shared" si="425"/>
        <v>0.15160387500000003</v>
      </c>
    </row>
    <row r="4498" spans="1:9" x14ac:dyDescent="0.25">
      <c r="A4498">
        <v>224.8</v>
      </c>
      <c r="B4498">
        <v>0.30399999999999999</v>
      </c>
      <c r="C4498">
        <v>0</v>
      </c>
      <c r="D4498">
        <f t="shared" si="420"/>
        <v>3.2000000000000028E-2</v>
      </c>
      <c r="E4498">
        <f t="shared" si="421"/>
        <v>0.24700000000000005</v>
      </c>
      <c r="F4498" s="24">
        <f t="shared" si="422"/>
        <v>-4.708800000000004E-2</v>
      </c>
      <c r="G4498" s="24">
        <f t="shared" si="423"/>
        <v>0.19858429500000008</v>
      </c>
      <c r="H4498" s="24">
        <f t="shared" si="424"/>
        <v>0</v>
      </c>
      <c r="I4498" s="24">
        <f t="shared" si="425"/>
        <v>0.15149629500000003</v>
      </c>
    </row>
    <row r="4499" spans="1:9" x14ac:dyDescent="0.25">
      <c r="A4499">
        <v>224.85</v>
      </c>
      <c r="B4499">
        <v>0.30599999999999999</v>
      </c>
      <c r="C4499">
        <v>0.06</v>
      </c>
      <c r="D4499">
        <f t="shared" si="420"/>
        <v>3.0000000000000027E-2</v>
      </c>
      <c r="E4499">
        <f t="shared" si="421"/>
        <v>0.24500000000000005</v>
      </c>
      <c r="F4499" s="24">
        <f t="shared" si="422"/>
        <v>-4.4145000000000038E-2</v>
      </c>
      <c r="G4499" s="24">
        <f t="shared" si="423"/>
        <v>0.19538137500000008</v>
      </c>
      <c r="H4499" s="24">
        <f t="shared" si="424"/>
        <v>2.7E-4</v>
      </c>
      <c r="I4499" s="24">
        <f t="shared" si="425"/>
        <v>0.15150637500000003</v>
      </c>
    </row>
    <row r="4500" spans="1:9" x14ac:dyDescent="0.25">
      <c r="A4500">
        <v>224.9</v>
      </c>
      <c r="B4500">
        <v>0.31</v>
      </c>
      <c r="C4500">
        <v>0.12</v>
      </c>
      <c r="D4500">
        <f t="shared" si="420"/>
        <v>2.6000000000000023E-2</v>
      </c>
      <c r="E4500">
        <f t="shared" si="421"/>
        <v>0.24100000000000005</v>
      </c>
      <c r="F4500" s="24">
        <f t="shared" si="422"/>
        <v>-3.8259000000000036E-2</v>
      </c>
      <c r="G4500" s="24">
        <f t="shared" si="423"/>
        <v>0.18905365500000007</v>
      </c>
      <c r="H4500" s="24">
        <f t="shared" si="424"/>
        <v>1.08E-3</v>
      </c>
      <c r="I4500" s="24">
        <f t="shared" si="425"/>
        <v>0.15187465500000003</v>
      </c>
    </row>
    <row r="4501" spans="1:9" x14ac:dyDescent="0.25">
      <c r="A4501">
        <v>224.95</v>
      </c>
      <c r="B4501">
        <v>0.317</v>
      </c>
      <c r="C4501">
        <v>0.16</v>
      </c>
      <c r="D4501">
        <f t="shared" si="420"/>
        <v>1.9000000000000017E-2</v>
      </c>
      <c r="E4501">
        <f t="shared" si="421"/>
        <v>0.23400000000000004</v>
      </c>
      <c r="F4501" s="24">
        <f t="shared" si="422"/>
        <v>-2.7958500000000025E-2</v>
      </c>
      <c r="G4501" s="24">
        <f t="shared" si="423"/>
        <v>0.17823078000000006</v>
      </c>
      <c r="H4501" s="24">
        <f t="shared" si="424"/>
        <v>1.92E-3</v>
      </c>
      <c r="I4501" s="24">
        <f t="shared" si="425"/>
        <v>0.15219228000000004</v>
      </c>
    </row>
    <row r="4502" spans="1:9" x14ac:dyDescent="0.25">
      <c r="A4502">
        <v>225</v>
      </c>
      <c r="B4502">
        <v>0.32700000000000001</v>
      </c>
      <c r="C4502">
        <v>0.19</v>
      </c>
      <c r="D4502">
        <f t="shared" si="420"/>
        <v>9.000000000000008E-3</v>
      </c>
      <c r="E4502">
        <f t="shared" si="421"/>
        <v>0.22400000000000003</v>
      </c>
      <c r="F4502" s="24">
        <f t="shared" si="422"/>
        <v>-1.3243500000000012E-2</v>
      </c>
      <c r="G4502" s="24">
        <f t="shared" si="423"/>
        <v>0.16332288000000003</v>
      </c>
      <c r="H4502" s="24">
        <f t="shared" si="424"/>
        <v>2.7074999999999998E-3</v>
      </c>
      <c r="I4502" s="24">
        <f t="shared" si="425"/>
        <v>0.15278688000000001</v>
      </c>
    </row>
    <row r="4503" spans="1:9" x14ac:dyDescent="0.25">
      <c r="A4503">
        <v>225.05</v>
      </c>
      <c r="B4503">
        <v>0.33600000000000002</v>
      </c>
      <c r="C4503">
        <v>0.19</v>
      </c>
      <c r="D4503">
        <f t="shared" si="420"/>
        <v>0</v>
      </c>
      <c r="E4503">
        <f t="shared" si="421"/>
        <v>0.21500000000000002</v>
      </c>
      <c r="F4503" s="24">
        <f t="shared" si="422"/>
        <v>0</v>
      </c>
      <c r="G4503" s="24">
        <f t="shared" si="423"/>
        <v>0.15046237500000004</v>
      </c>
      <c r="H4503" s="24">
        <f t="shared" si="424"/>
        <v>2.7074999999999998E-3</v>
      </c>
      <c r="I4503" s="24">
        <f t="shared" si="425"/>
        <v>0.15316987500000004</v>
      </c>
    </row>
    <row r="4504" spans="1:9" x14ac:dyDescent="0.25">
      <c r="A4504">
        <v>225.1</v>
      </c>
      <c r="B4504">
        <v>0.34599999999999997</v>
      </c>
      <c r="C4504">
        <v>0.18</v>
      </c>
      <c r="D4504">
        <f t="shared" si="420"/>
        <v>-9.9999999999999534E-3</v>
      </c>
      <c r="E4504">
        <f t="shared" si="421"/>
        <v>0.20500000000000007</v>
      </c>
      <c r="F4504" s="24">
        <f t="shared" si="422"/>
        <v>1.4714999999999931E-2</v>
      </c>
      <c r="G4504" s="24">
        <f t="shared" si="423"/>
        <v>0.13679137500000008</v>
      </c>
      <c r="H4504" s="24">
        <f t="shared" si="424"/>
        <v>2.4299999999999999E-3</v>
      </c>
      <c r="I4504" s="24">
        <f t="shared" si="425"/>
        <v>0.15393637499999999</v>
      </c>
    </row>
    <row r="4505" spans="1:9" x14ac:dyDescent="0.25">
      <c r="A4505">
        <v>225.15</v>
      </c>
      <c r="B4505">
        <v>0.35399999999999998</v>
      </c>
      <c r="C4505">
        <v>0.15</v>
      </c>
      <c r="D4505">
        <f t="shared" si="420"/>
        <v>-1.799999999999996E-2</v>
      </c>
      <c r="E4505">
        <f t="shared" si="421"/>
        <v>0.19700000000000006</v>
      </c>
      <c r="F4505" s="24">
        <f t="shared" si="422"/>
        <v>2.6486999999999945E-2</v>
      </c>
      <c r="G4505" s="24">
        <f t="shared" si="423"/>
        <v>0.12632329500000009</v>
      </c>
      <c r="H4505" s="24">
        <f t="shared" si="424"/>
        <v>1.6875E-3</v>
      </c>
      <c r="I4505" s="24">
        <f t="shared" si="425"/>
        <v>0.15449779500000005</v>
      </c>
    </row>
    <row r="4506" spans="1:9" x14ac:dyDescent="0.25">
      <c r="A4506">
        <v>225.2</v>
      </c>
      <c r="B4506">
        <v>0.36099999999999999</v>
      </c>
      <c r="C4506">
        <v>0.1</v>
      </c>
      <c r="D4506">
        <f t="shared" si="420"/>
        <v>-2.4999999999999967E-2</v>
      </c>
      <c r="E4506">
        <f t="shared" si="421"/>
        <v>0.19000000000000006</v>
      </c>
      <c r="F4506" s="24">
        <f t="shared" si="422"/>
        <v>3.6787499999999952E-2</v>
      </c>
      <c r="G4506" s="24">
        <f t="shared" si="423"/>
        <v>0.11750550000000007</v>
      </c>
      <c r="H4506" s="24">
        <f t="shared" si="424"/>
        <v>7.5000000000000012E-4</v>
      </c>
      <c r="I4506" s="24">
        <f t="shared" si="425"/>
        <v>0.15504300000000001</v>
      </c>
    </row>
    <row r="4507" spans="1:9" x14ac:dyDescent="0.25">
      <c r="A4507">
        <v>225.25</v>
      </c>
      <c r="B4507">
        <v>0.36499999999999999</v>
      </c>
      <c r="C4507">
        <v>0.04</v>
      </c>
      <c r="D4507">
        <f t="shared" si="420"/>
        <v>-2.899999999999997E-2</v>
      </c>
      <c r="E4507">
        <f t="shared" si="421"/>
        <v>0.18600000000000005</v>
      </c>
      <c r="F4507" s="24">
        <f t="shared" si="422"/>
        <v>4.2673499999999955E-2</v>
      </c>
      <c r="G4507" s="24">
        <f t="shared" si="423"/>
        <v>0.11260998000000007</v>
      </c>
      <c r="H4507" s="24">
        <f t="shared" si="424"/>
        <v>1.2E-4</v>
      </c>
      <c r="I4507" s="24">
        <f t="shared" si="425"/>
        <v>0.15540348000000004</v>
      </c>
    </row>
    <row r="4508" spans="1:9" x14ac:dyDescent="0.25">
      <c r="A4508">
        <v>225.3</v>
      </c>
      <c r="B4508">
        <v>0.36499999999999999</v>
      </c>
      <c r="C4508">
        <v>-0.02</v>
      </c>
      <c r="D4508">
        <f t="shared" si="420"/>
        <v>-2.899999999999997E-2</v>
      </c>
      <c r="E4508">
        <f t="shared" si="421"/>
        <v>0.18600000000000005</v>
      </c>
      <c r="F4508" s="24">
        <f t="shared" si="422"/>
        <v>4.2673499999999955E-2</v>
      </c>
      <c r="G4508" s="24">
        <f t="shared" si="423"/>
        <v>0.11260998000000007</v>
      </c>
      <c r="H4508" s="24">
        <f t="shared" si="424"/>
        <v>3.0000000000000001E-5</v>
      </c>
      <c r="I4508" s="24">
        <f t="shared" si="425"/>
        <v>0.15531348000000003</v>
      </c>
    </row>
    <row r="4509" spans="1:9" x14ac:dyDescent="0.25">
      <c r="A4509">
        <v>225.35</v>
      </c>
      <c r="B4509">
        <v>0.36299999999999999</v>
      </c>
      <c r="C4509">
        <v>-0.08</v>
      </c>
      <c r="D4509">
        <f t="shared" si="420"/>
        <v>-2.6999999999999968E-2</v>
      </c>
      <c r="E4509">
        <f t="shared" si="421"/>
        <v>0.18800000000000006</v>
      </c>
      <c r="F4509" s="24">
        <f t="shared" si="422"/>
        <v>3.973049999999996E-2</v>
      </c>
      <c r="G4509" s="24">
        <f t="shared" si="423"/>
        <v>0.11504472000000006</v>
      </c>
      <c r="H4509" s="24">
        <f t="shared" si="424"/>
        <v>4.8000000000000001E-4</v>
      </c>
      <c r="I4509" s="24">
        <f t="shared" si="425"/>
        <v>0.15525522000000003</v>
      </c>
    </row>
    <row r="4510" spans="1:9" x14ac:dyDescent="0.25">
      <c r="A4510">
        <v>225.4</v>
      </c>
      <c r="B4510">
        <v>0.35699999999999998</v>
      </c>
      <c r="C4510">
        <v>-0.14000000000000001</v>
      </c>
      <c r="D4510">
        <f t="shared" si="420"/>
        <v>-2.0999999999999963E-2</v>
      </c>
      <c r="E4510">
        <f t="shared" si="421"/>
        <v>0.19400000000000006</v>
      </c>
      <c r="F4510" s="24">
        <f t="shared" si="422"/>
        <v>3.0901499999999946E-2</v>
      </c>
      <c r="G4510" s="24">
        <f t="shared" si="423"/>
        <v>0.12250518000000007</v>
      </c>
      <c r="H4510" s="24">
        <f t="shared" si="424"/>
        <v>1.4700000000000002E-3</v>
      </c>
      <c r="I4510" s="24">
        <f t="shared" si="425"/>
        <v>0.15487668000000002</v>
      </c>
    </row>
    <row r="4511" spans="1:9" x14ac:dyDescent="0.25">
      <c r="A4511">
        <v>225.45</v>
      </c>
      <c r="B4511">
        <v>0.34899999999999998</v>
      </c>
      <c r="C4511">
        <v>-0.18</v>
      </c>
      <c r="D4511">
        <f t="shared" si="420"/>
        <v>-1.2999999999999956E-2</v>
      </c>
      <c r="E4511">
        <f t="shared" si="421"/>
        <v>0.20200000000000007</v>
      </c>
      <c r="F4511" s="24">
        <f t="shared" si="422"/>
        <v>1.9129499999999935E-2</v>
      </c>
      <c r="G4511" s="24">
        <f t="shared" si="423"/>
        <v>0.13281702000000009</v>
      </c>
      <c r="H4511" s="24">
        <f t="shared" si="424"/>
        <v>2.4299999999999999E-3</v>
      </c>
      <c r="I4511" s="24">
        <f t="shared" si="425"/>
        <v>0.15437652000000002</v>
      </c>
    </row>
    <row r="4512" spans="1:9" x14ac:dyDescent="0.25">
      <c r="A4512">
        <v>225.5</v>
      </c>
      <c r="B4512">
        <v>0.33900000000000002</v>
      </c>
      <c r="C4512">
        <v>-0.19</v>
      </c>
      <c r="D4512">
        <f t="shared" si="420"/>
        <v>-3.0000000000000027E-3</v>
      </c>
      <c r="E4512">
        <f t="shared" si="421"/>
        <v>0.21200000000000002</v>
      </c>
      <c r="F4512" s="24">
        <f t="shared" si="422"/>
        <v>4.4145000000000035E-3</v>
      </c>
      <c r="G4512" s="24">
        <f t="shared" si="423"/>
        <v>0.14629272000000004</v>
      </c>
      <c r="H4512" s="24">
        <f t="shared" si="424"/>
        <v>2.7074999999999998E-3</v>
      </c>
      <c r="I4512" s="24">
        <f t="shared" si="425"/>
        <v>0.15341472000000006</v>
      </c>
    </row>
    <row r="4513" spans="1:9" x14ac:dyDescent="0.25">
      <c r="A4513">
        <v>225.55</v>
      </c>
      <c r="B4513">
        <v>0.32900000000000001</v>
      </c>
      <c r="C4513">
        <v>-0.19</v>
      </c>
      <c r="D4513">
        <f t="shared" si="420"/>
        <v>7.0000000000000062E-3</v>
      </c>
      <c r="E4513">
        <f t="shared" si="421"/>
        <v>0.22200000000000003</v>
      </c>
      <c r="F4513" s="24">
        <f t="shared" si="422"/>
        <v>-1.0300500000000008E-2</v>
      </c>
      <c r="G4513" s="24">
        <f t="shared" si="423"/>
        <v>0.16041942000000003</v>
      </c>
      <c r="H4513" s="24">
        <f t="shared" si="424"/>
        <v>2.7074999999999998E-3</v>
      </c>
      <c r="I4513" s="24">
        <f t="shared" si="425"/>
        <v>0.15282642000000002</v>
      </c>
    </row>
    <row r="4514" spans="1:9" x14ac:dyDescent="0.25">
      <c r="A4514">
        <v>225.6</v>
      </c>
      <c r="B4514">
        <v>0.32</v>
      </c>
      <c r="C4514">
        <v>-0.17</v>
      </c>
      <c r="D4514">
        <f t="shared" si="420"/>
        <v>1.6000000000000014E-2</v>
      </c>
      <c r="E4514">
        <f t="shared" si="421"/>
        <v>0.23100000000000004</v>
      </c>
      <c r="F4514" s="24">
        <f t="shared" si="422"/>
        <v>-2.354400000000002E-2</v>
      </c>
      <c r="G4514" s="24">
        <f t="shared" si="423"/>
        <v>0.17369005500000007</v>
      </c>
      <c r="H4514" s="24">
        <f t="shared" si="424"/>
        <v>2.1675000000000002E-3</v>
      </c>
      <c r="I4514" s="24">
        <f t="shared" si="425"/>
        <v>0.15231355500000004</v>
      </c>
    </row>
    <row r="4515" spans="1:9" x14ac:dyDescent="0.25">
      <c r="A4515">
        <v>225.65</v>
      </c>
      <c r="B4515">
        <v>0.312</v>
      </c>
      <c r="C4515">
        <v>-0.13</v>
      </c>
      <c r="D4515">
        <f t="shared" si="420"/>
        <v>2.4000000000000021E-2</v>
      </c>
      <c r="E4515">
        <f t="shared" si="421"/>
        <v>0.23900000000000005</v>
      </c>
      <c r="F4515" s="24">
        <f t="shared" si="422"/>
        <v>-3.5316000000000028E-2</v>
      </c>
      <c r="G4515" s="24">
        <f t="shared" si="423"/>
        <v>0.18592885500000006</v>
      </c>
      <c r="H4515" s="24">
        <f t="shared" si="424"/>
        <v>1.2675000000000002E-3</v>
      </c>
      <c r="I4515" s="24">
        <f t="shared" si="425"/>
        <v>0.15188035500000005</v>
      </c>
    </row>
    <row r="4516" spans="1:9" x14ac:dyDescent="0.25">
      <c r="A4516">
        <v>225.7</v>
      </c>
      <c r="B4516">
        <v>0.307</v>
      </c>
      <c r="C4516">
        <v>-0.08</v>
      </c>
      <c r="D4516">
        <f t="shared" si="420"/>
        <v>2.9000000000000026E-2</v>
      </c>
      <c r="E4516">
        <f t="shared" si="421"/>
        <v>0.24400000000000005</v>
      </c>
      <c r="F4516" s="24">
        <f t="shared" si="422"/>
        <v>-4.2673500000000045E-2</v>
      </c>
      <c r="G4516" s="24">
        <f t="shared" si="423"/>
        <v>0.19378968000000008</v>
      </c>
      <c r="H4516" s="24">
        <f t="shared" si="424"/>
        <v>4.8000000000000001E-4</v>
      </c>
      <c r="I4516" s="24">
        <f t="shared" si="425"/>
        <v>0.15159618000000005</v>
      </c>
    </row>
    <row r="4517" spans="1:9" x14ac:dyDescent="0.25">
      <c r="A4517">
        <v>225.75</v>
      </c>
      <c r="B4517">
        <v>0.30499999999999999</v>
      </c>
      <c r="C4517">
        <v>-0.02</v>
      </c>
      <c r="D4517">
        <f t="shared" si="420"/>
        <v>3.1000000000000028E-2</v>
      </c>
      <c r="E4517">
        <f t="shared" si="421"/>
        <v>0.24600000000000005</v>
      </c>
      <c r="F4517" s="24">
        <f t="shared" si="422"/>
        <v>-4.5616500000000039E-2</v>
      </c>
      <c r="G4517" s="24">
        <f t="shared" si="423"/>
        <v>0.1969795800000001</v>
      </c>
      <c r="H4517" s="24">
        <f t="shared" si="424"/>
        <v>3.0000000000000001E-5</v>
      </c>
      <c r="I4517" s="24">
        <f t="shared" si="425"/>
        <v>0.15139308000000007</v>
      </c>
    </row>
    <row r="4518" spans="1:9" x14ac:dyDescent="0.25">
      <c r="A4518">
        <v>225.8</v>
      </c>
      <c r="B4518">
        <v>0.30499999999999999</v>
      </c>
      <c r="C4518">
        <v>0.04</v>
      </c>
      <c r="D4518">
        <f t="shared" si="420"/>
        <v>3.1000000000000028E-2</v>
      </c>
      <c r="E4518">
        <f t="shared" si="421"/>
        <v>0.24600000000000005</v>
      </c>
      <c r="F4518" s="24">
        <f t="shared" si="422"/>
        <v>-4.5616500000000039E-2</v>
      </c>
      <c r="G4518" s="24">
        <f t="shared" si="423"/>
        <v>0.1969795800000001</v>
      </c>
      <c r="H4518" s="24">
        <f t="shared" si="424"/>
        <v>1.2E-4</v>
      </c>
      <c r="I4518" s="24">
        <f t="shared" si="425"/>
        <v>0.15148308000000008</v>
      </c>
    </row>
    <row r="4519" spans="1:9" x14ac:dyDescent="0.25">
      <c r="A4519">
        <v>225.85</v>
      </c>
      <c r="B4519">
        <v>0.309</v>
      </c>
      <c r="C4519">
        <v>0.1</v>
      </c>
      <c r="D4519">
        <f t="shared" si="420"/>
        <v>2.7000000000000024E-2</v>
      </c>
      <c r="E4519">
        <f t="shared" si="421"/>
        <v>0.24200000000000005</v>
      </c>
      <c r="F4519" s="24">
        <f t="shared" si="422"/>
        <v>-3.9730500000000037E-2</v>
      </c>
      <c r="G4519" s="24">
        <f t="shared" si="423"/>
        <v>0.19062582000000008</v>
      </c>
      <c r="H4519" s="24">
        <f t="shared" si="424"/>
        <v>7.5000000000000012E-4</v>
      </c>
      <c r="I4519" s="24">
        <f t="shared" si="425"/>
        <v>0.15164532000000006</v>
      </c>
    </row>
    <row r="4520" spans="1:9" x14ac:dyDescent="0.25">
      <c r="A4520">
        <v>225.9</v>
      </c>
      <c r="B4520">
        <v>0.316</v>
      </c>
      <c r="C4520">
        <v>0.15</v>
      </c>
      <c r="D4520">
        <f t="shared" si="420"/>
        <v>2.0000000000000018E-2</v>
      </c>
      <c r="E4520">
        <f t="shared" si="421"/>
        <v>0.23500000000000004</v>
      </c>
      <c r="F4520" s="24">
        <f t="shared" si="422"/>
        <v>-2.9430000000000029E-2</v>
      </c>
      <c r="G4520" s="24">
        <f t="shared" si="423"/>
        <v>0.17975737500000005</v>
      </c>
      <c r="H4520" s="24">
        <f t="shared" si="424"/>
        <v>1.6875E-3</v>
      </c>
      <c r="I4520" s="24">
        <f t="shared" si="425"/>
        <v>0.15201487500000002</v>
      </c>
    </row>
    <row r="4521" spans="1:9" x14ac:dyDescent="0.25">
      <c r="A4521">
        <v>225.95</v>
      </c>
      <c r="B4521">
        <v>0.32400000000000001</v>
      </c>
      <c r="C4521">
        <v>0.19</v>
      </c>
      <c r="D4521">
        <f t="shared" si="420"/>
        <v>1.2000000000000011E-2</v>
      </c>
      <c r="E4521">
        <f t="shared" si="421"/>
        <v>0.22700000000000004</v>
      </c>
      <c r="F4521" s="24">
        <f t="shared" si="422"/>
        <v>-1.7658000000000014E-2</v>
      </c>
      <c r="G4521" s="24">
        <f t="shared" si="423"/>
        <v>0.16772689500000007</v>
      </c>
      <c r="H4521" s="24">
        <f t="shared" si="424"/>
        <v>2.7074999999999998E-3</v>
      </c>
      <c r="I4521" s="24">
        <f t="shared" si="425"/>
        <v>0.15277639500000006</v>
      </c>
    </row>
    <row r="4522" spans="1:9" x14ac:dyDescent="0.25">
      <c r="A4522">
        <v>226</v>
      </c>
      <c r="B4522">
        <v>0.33400000000000002</v>
      </c>
      <c r="C4522">
        <v>0.2</v>
      </c>
      <c r="D4522">
        <f t="shared" si="420"/>
        <v>2.0000000000000018E-3</v>
      </c>
      <c r="E4522">
        <f t="shared" si="421"/>
        <v>0.21700000000000003</v>
      </c>
      <c r="F4522" s="24">
        <f t="shared" si="422"/>
        <v>-2.9430000000000025E-3</v>
      </c>
      <c r="G4522" s="24">
        <f t="shared" si="423"/>
        <v>0.15327469500000004</v>
      </c>
      <c r="H4522" s="24">
        <f t="shared" si="424"/>
        <v>3.0000000000000005E-3</v>
      </c>
      <c r="I4522" s="24">
        <f t="shared" si="425"/>
        <v>0.15333169500000005</v>
      </c>
    </row>
    <row r="4523" spans="1:9" x14ac:dyDescent="0.25">
      <c r="A4523">
        <v>226.05</v>
      </c>
      <c r="B4523">
        <v>0.34399999999999997</v>
      </c>
      <c r="C4523">
        <v>0.19</v>
      </c>
      <c r="D4523">
        <f t="shared" si="420"/>
        <v>-7.9999999999999516E-3</v>
      </c>
      <c r="E4523">
        <f t="shared" si="421"/>
        <v>0.20700000000000007</v>
      </c>
      <c r="F4523" s="24">
        <f t="shared" si="422"/>
        <v>1.177199999999993E-2</v>
      </c>
      <c r="G4523" s="24">
        <f t="shared" si="423"/>
        <v>0.13947349500000011</v>
      </c>
      <c r="H4523" s="24">
        <f t="shared" si="424"/>
        <v>2.7074999999999998E-3</v>
      </c>
      <c r="I4523" s="24">
        <f t="shared" si="425"/>
        <v>0.15395299500000004</v>
      </c>
    </row>
    <row r="4524" spans="1:9" x14ac:dyDescent="0.25">
      <c r="A4524">
        <v>226.1</v>
      </c>
      <c r="B4524">
        <v>0.35299999999999998</v>
      </c>
      <c r="C4524">
        <v>0.16</v>
      </c>
      <c r="D4524">
        <f t="shared" si="420"/>
        <v>-1.699999999999996E-2</v>
      </c>
      <c r="E4524">
        <f t="shared" si="421"/>
        <v>0.19800000000000006</v>
      </c>
      <c r="F4524" s="24">
        <f t="shared" si="422"/>
        <v>2.5015499999999941E-2</v>
      </c>
      <c r="G4524" s="24">
        <f t="shared" si="423"/>
        <v>0.12760902000000007</v>
      </c>
      <c r="H4524" s="24">
        <f t="shared" si="424"/>
        <v>1.92E-3</v>
      </c>
      <c r="I4524" s="24">
        <f t="shared" si="425"/>
        <v>0.15454452000000002</v>
      </c>
    </row>
    <row r="4525" spans="1:9" x14ac:dyDescent="0.25">
      <c r="A4525">
        <v>226.15</v>
      </c>
      <c r="B4525">
        <v>0.36</v>
      </c>
      <c r="C4525">
        <v>0.11</v>
      </c>
      <c r="D4525">
        <f t="shared" si="420"/>
        <v>-2.3999999999999966E-2</v>
      </c>
      <c r="E4525">
        <f t="shared" si="421"/>
        <v>0.19100000000000006</v>
      </c>
      <c r="F4525" s="24">
        <f t="shared" si="422"/>
        <v>3.5315999999999952E-2</v>
      </c>
      <c r="G4525" s="24">
        <f t="shared" si="423"/>
        <v>0.11874565500000006</v>
      </c>
      <c r="H4525" s="24">
        <f t="shared" si="424"/>
        <v>9.0749999999999989E-4</v>
      </c>
      <c r="I4525" s="24">
        <f t="shared" si="425"/>
        <v>0.15496915500000003</v>
      </c>
    </row>
    <row r="4526" spans="1:9" x14ac:dyDescent="0.25">
      <c r="A4526">
        <v>226.2</v>
      </c>
      <c r="B4526">
        <v>0.36399999999999999</v>
      </c>
      <c r="C4526">
        <v>0.05</v>
      </c>
      <c r="D4526">
        <f t="shared" si="420"/>
        <v>-2.7999999999999969E-2</v>
      </c>
      <c r="E4526">
        <f t="shared" si="421"/>
        <v>0.18700000000000006</v>
      </c>
      <c r="F4526" s="24">
        <f t="shared" si="422"/>
        <v>4.1201999999999954E-2</v>
      </c>
      <c r="G4526" s="24">
        <f t="shared" si="423"/>
        <v>0.11382409500000007</v>
      </c>
      <c r="H4526" s="24">
        <f t="shared" si="424"/>
        <v>1.8750000000000003E-4</v>
      </c>
      <c r="I4526" s="24">
        <f t="shared" si="425"/>
        <v>0.15521359500000004</v>
      </c>
    </row>
    <row r="4527" spans="1:9" x14ac:dyDescent="0.25">
      <c r="A4527">
        <v>226.25</v>
      </c>
      <c r="B4527">
        <v>0.36499999999999999</v>
      </c>
      <c r="C4527">
        <v>-0.01</v>
      </c>
      <c r="D4527">
        <f t="shared" si="420"/>
        <v>-2.899999999999997E-2</v>
      </c>
      <c r="E4527">
        <f t="shared" si="421"/>
        <v>0.18600000000000005</v>
      </c>
      <c r="F4527" s="24">
        <f t="shared" si="422"/>
        <v>4.2673499999999955E-2</v>
      </c>
      <c r="G4527" s="24">
        <f t="shared" si="423"/>
        <v>0.11260998000000007</v>
      </c>
      <c r="H4527" s="24">
        <f t="shared" si="424"/>
        <v>7.5000000000000002E-6</v>
      </c>
      <c r="I4527" s="24">
        <f t="shared" si="425"/>
        <v>0.15529098000000002</v>
      </c>
    </row>
    <row r="4528" spans="1:9" x14ac:dyDescent="0.25">
      <c r="A4528">
        <v>226.3</v>
      </c>
      <c r="B4528">
        <v>0.36299999999999999</v>
      </c>
      <c r="C4528">
        <v>-7.0000000000000007E-2</v>
      </c>
      <c r="D4528">
        <f t="shared" si="420"/>
        <v>-2.6999999999999968E-2</v>
      </c>
      <c r="E4528">
        <f t="shared" si="421"/>
        <v>0.18800000000000006</v>
      </c>
      <c r="F4528" s="24">
        <f t="shared" si="422"/>
        <v>3.973049999999996E-2</v>
      </c>
      <c r="G4528" s="24">
        <f t="shared" si="423"/>
        <v>0.11504472000000006</v>
      </c>
      <c r="H4528" s="24">
        <f t="shared" si="424"/>
        <v>3.6750000000000004E-4</v>
      </c>
      <c r="I4528" s="24">
        <f t="shared" si="425"/>
        <v>0.15514272000000001</v>
      </c>
    </row>
    <row r="4529" spans="1:9" x14ac:dyDescent="0.25">
      <c r="A4529">
        <v>226.35</v>
      </c>
      <c r="B4529">
        <v>0.35799999999999998</v>
      </c>
      <c r="C4529">
        <v>-0.12</v>
      </c>
      <c r="D4529">
        <f t="shared" si="420"/>
        <v>-2.1999999999999964E-2</v>
      </c>
      <c r="E4529">
        <f t="shared" si="421"/>
        <v>0.19300000000000006</v>
      </c>
      <c r="F4529" s="24">
        <f t="shared" si="422"/>
        <v>3.2372999999999943E-2</v>
      </c>
      <c r="G4529" s="24">
        <f t="shared" si="423"/>
        <v>0.12124549500000008</v>
      </c>
      <c r="H4529" s="24">
        <f t="shared" si="424"/>
        <v>1.08E-3</v>
      </c>
      <c r="I4529" s="24">
        <f t="shared" si="425"/>
        <v>0.15469849500000002</v>
      </c>
    </row>
    <row r="4530" spans="1:9" x14ac:dyDescent="0.25">
      <c r="A4530">
        <v>226.4</v>
      </c>
      <c r="B4530">
        <v>0.35</v>
      </c>
      <c r="C4530">
        <v>-0.17</v>
      </c>
      <c r="D4530">
        <f t="shared" si="420"/>
        <v>-1.3999999999999957E-2</v>
      </c>
      <c r="E4530">
        <f t="shared" si="421"/>
        <v>0.20100000000000007</v>
      </c>
      <c r="F4530" s="24">
        <f t="shared" si="422"/>
        <v>2.0600999999999935E-2</v>
      </c>
      <c r="G4530" s="24">
        <f t="shared" si="423"/>
        <v>0.13150525500000007</v>
      </c>
      <c r="H4530" s="24">
        <f t="shared" si="424"/>
        <v>2.1675000000000002E-3</v>
      </c>
      <c r="I4530" s="24">
        <f t="shared" si="425"/>
        <v>0.15427375499999998</v>
      </c>
    </row>
    <row r="4531" spans="1:9" x14ac:dyDescent="0.25">
      <c r="A4531">
        <v>226.45</v>
      </c>
      <c r="B4531">
        <v>0.34100000000000003</v>
      </c>
      <c r="C4531">
        <v>-0.19</v>
      </c>
      <c r="D4531">
        <f t="shared" si="420"/>
        <v>-5.0000000000000044E-3</v>
      </c>
      <c r="E4531">
        <f t="shared" si="421"/>
        <v>0.21000000000000002</v>
      </c>
      <c r="F4531" s="24">
        <f t="shared" si="422"/>
        <v>7.3575000000000073E-3</v>
      </c>
      <c r="G4531" s="24">
        <f t="shared" si="423"/>
        <v>0.14354550000000002</v>
      </c>
      <c r="H4531" s="24">
        <f t="shared" si="424"/>
        <v>2.7074999999999998E-3</v>
      </c>
      <c r="I4531" s="24">
        <f t="shared" si="425"/>
        <v>0.15361050000000004</v>
      </c>
    </row>
    <row r="4532" spans="1:9" x14ac:dyDescent="0.25">
      <c r="A4532">
        <v>226.5</v>
      </c>
      <c r="B4532">
        <v>0.33100000000000002</v>
      </c>
      <c r="C4532">
        <v>-0.19</v>
      </c>
      <c r="D4532">
        <f t="shared" si="420"/>
        <v>5.0000000000000044E-3</v>
      </c>
      <c r="E4532">
        <f t="shared" si="421"/>
        <v>0.22000000000000003</v>
      </c>
      <c r="F4532" s="24">
        <f t="shared" si="422"/>
        <v>-7.3575000000000073E-3</v>
      </c>
      <c r="G4532" s="24">
        <f t="shared" si="423"/>
        <v>0.15754200000000004</v>
      </c>
      <c r="H4532" s="24">
        <f t="shared" si="424"/>
        <v>2.7074999999999998E-3</v>
      </c>
      <c r="I4532" s="24">
        <f t="shared" si="425"/>
        <v>0.15289200000000003</v>
      </c>
    </row>
    <row r="4533" spans="1:9" x14ac:dyDescent="0.25">
      <c r="A4533">
        <v>226.55</v>
      </c>
      <c r="B4533">
        <v>0.32200000000000001</v>
      </c>
      <c r="C4533">
        <v>-0.18</v>
      </c>
      <c r="D4533">
        <f t="shared" si="420"/>
        <v>1.4000000000000012E-2</v>
      </c>
      <c r="E4533">
        <f t="shared" si="421"/>
        <v>0.22900000000000004</v>
      </c>
      <c r="F4533" s="24">
        <f t="shared" si="422"/>
        <v>-2.0601000000000015E-2</v>
      </c>
      <c r="G4533" s="24">
        <f t="shared" si="423"/>
        <v>0.17069545500000005</v>
      </c>
      <c r="H4533" s="24">
        <f t="shared" si="424"/>
        <v>2.4299999999999999E-3</v>
      </c>
      <c r="I4533" s="24">
        <f t="shared" si="425"/>
        <v>0.15252445500000003</v>
      </c>
    </row>
    <row r="4534" spans="1:9" x14ac:dyDescent="0.25">
      <c r="A4534">
        <v>226.6</v>
      </c>
      <c r="B4534">
        <v>0.314</v>
      </c>
      <c r="C4534">
        <v>-0.14000000000000001</v>
      </c>
      <c r="D4534">
        <f t="shared" si="420"/>
        <v>2.200000000000002E-2</v>
      </c>
      <c r="E4534">
        <f t="shared" si="421"/>
        <v>0.23700000000000004</v>
      </c>
      <c r="F4534" s="24">
        <f t="shared" si="422"/>
        <v>-3.2373000000000034E-2</v>
      </c>
      <c r="G4534" s="24">
        <f t="shared" si="423"/>
        <v>0.18283009500000005</v>
      </c>
      <c r="H4534" s="24">
        <f t="shared" si="424"/>
        <v>1.4700000000000002E-3</v>
      </c>
      <c r="I4534" s="24">
        <f t="shared" si="425"/>
        <v>0.15192709500000001</v>
      </c>
    </row>
    <row r="4535" spans="1:9" x14ac:dyDescent="0.25">
      <c r="A4535">
        <v>226.65</v>
      </c>
      <c r="B4535">
        <v>0.308</v>
      </c>
      <c r="C4535">
        <v>-0.09</v>
      </c>
      <c r="D4535">
        <f t="shared" si="420"/>
        <v>2.8000000000000025E-2</v>
      </c>
      <c r="E4535">
        <f t="shared" si="421"/>
        <v>0.24300000000000005</v>
      </c>
      <c r="F4535" s="24">
        <f t="shared" si="422"/>
        <v>-4.120200000000003E-2</v>
      </c>
      <c r="G4535" s="24">
        <f t="shared" si="423"/>
        <v>0.19220449500000009</v>
      </c>
      <c r="H4535" s="24">
        <f t="shared" si="424"/>
        <v>6.0749999999999997E-4</v>
      </c>
      <c r="I4535" s="24">
        <f t="shared" si="425"/>
        <v>0.15160999500000008</v>
      </c>
    </row>
    <row r="4536" spans="1:9" x14ac:dyDescent="0.25">
      <c r="A4536">
        <v>226.7</v>
      </c>
      <c r="B4536">
        <v>0.30499999999999999</v>
      </c>
      <c r="C4536">
        <v>-0.03</v>
      </c>
      <c r="D4536">
        <f t="shared" si="420"/>
        <v>3.1000000000000028E-2</v>
      </c>
      <c r="E4536">
        <f t="shared" si="421"/>
        <v>0.24600000000000005</v>
      </c>
      <c r="F4536" s="24">
        <f t="shared" si="422"/>
        <v>-4.5616500000000039E-2</v>
      </c>
      <c r="G4536" s="24">
        <f t="shared" si="423"/>
        <v>0.1969795800000001</v>
      </c>
      <c r="H4536" s="24">
        <f t="shared" si="424"/>
        <v>6.7500000000000001E-5</v>
      </c>
      <c r="I4536" s="24">
        <f t="shared" si="425"/>
        <v>0.15143058000000006</v>
      </c>
    </row>
    <row r="4537" spans="1:9" x14ac:dyDescent="0.25">
      <c r="A4537">
        <v>226.75</v>
      </c>
      <c r="B4537">
        <v>0.30499999999999999</v>
      </c>
      <c r="C4537">
        <v>0.04</v>
      </c>
      <c r="D4537">
        <f t="shared" si="420"/>
        <v>3.1000000000000028E-2</v>
      </c>
      <c r="E4537">
        <f t="shared" si="421"/>
        <v>0.24600000000000005</v>
      </c>
      <c r="F4537" s="24">
        <f t="shared" si="422"/>
        <v>-4.5616500000000039E-2</v>
      </c>
      <c r="G4537" s="24">
        <f t="shared" si="423"/>
        <v>0.1969795800000001</v>
      </c>
      <c r="H4537" s="24">
        <f t="shared" si="424"/>
        <v>1.2E-4</v>
      </c>
      <c r="I4537" s="24">
        <f t="shared" si="425"/>
        <v>0.15148308000000008</v>
      </c>
    </row>
    <row r="4538" spans="1:9" x14ac:dyDescent="0.25">
      <c r="A4538">
        <v>226.8</v>
      </c>
      <c r="B4538">
        <v>0.308</v>
      </c>
      <c r="C4538">
        <v>0.1</v>
      </c>
      <c r="D4538">
        <f t="shared" si="420"/>
        <v>2.8000000000000025E-2</v>
      </c>
      <c r="E4538">
        <f t="shared" si="421"/>
        <v>0.24300000000000005</v>
      </c>
      <c r="F4538" s="24">
        <f t="shared" si="422"/>
        <v>-4.120200000000003E-2</v>
      </c>
      <c r="G4538" s="24">
        <f t="shared" si="423"/>
        <v>0.19220449500000009</v>
      </c>
      <c r="H4538" s="24">
        <f t="shared" si="424"/>
        <v>7.5000000000000012E-4</v>
      </c>
      <c r="I4538" s="24">
        <f t="shared" si="425"/>
        <v>0.15175249500000007</v>
      </c>
    </row>
    <row r="4539" spans="1:9" x14ac:dyDescent="0.25">
      <c r="A4539">
        <v>226.85</v>
      </c>
      <c r="B4539">
        <v>0.315</v>
      </c>
      <c r="C4539">
        <v>0.15</v>
      </c>
      <c r="D4539">
        <f t="shared" si="420"/>
        <v>2.1000000000000019E-2</v>
      </c>
      <c r="E4539">
        <f t="shared" si="421"/>
        <v>0.23600000000000004</v>
      </c>
      <c r="F4539" s="24">
        <f t="shared" si="422"/>
        <v>-3.0901500000000026E-2</v>
      </c>
      <c r="G4539" s="24">
        <f t="shared" si="423"/>
        <v>0.18129048000000006</v>
      </c>
      <c r="H4539" s="24">
        <f t="shared" si="424"/>
        <v>1.6875E-3</v>
      </c>
      <c r="I4539" s="24">
        <f t="shared" si="425"/>
        <v>0.15207648000000004</v>
      </c>
    </row>
    <row r="4540" spans="1:9" x14ac:dyDescent="0.25">
      <c r="A4540">
        <v>226.9</v>
      </c>
      <c r="B4540">
        <v>0.32300000000000001</v>
      </c>
      <c r="C4540">
        <v>0.18</v>
      </c>
      <c r="D4540">
        <f t="shared" si="420"/>
        <v>1.3000000000000012E-2</v>
      </c>
      <c r="E4540">
        <f t="shared" si="421"/>
        <v>0.22800000000000004</v>
      </c>
      <c r="F4540" s="24">
        <f t="shared" si="422"/>
        <v>-1.9129500000000018E-2</v>
      </c>
      <c r="G4540" s="24">
        <f t="shared" si="423"/>
        <v>0.16920792000000004</v>
      </c>
      <c r="H4540" s="24">
        <f t="shared" si="424"/>
        <v>2.4299999999999999E-3</v>
      </c>
      <c r="I4540" s="24">
        <f t="shared" si="425"/>
        <v>0.15250842000000001</v>
      </c>
    </row>
    <row r="4541" spans="1:9" x14ac:dyDescent="0.25">
      <c r="A4541">
        <v>226.95</v>
      </c>
      <c r="B4541">
        <v>0.33300000000000002</v>
      </c>
      <c r="C4541">
        <v>0.19</v>
      </c>
      <c r="D4541">
        <f t="shared" si="420"/>
        <v>3.0000000000000027E-3</v>
      </c>
      <c r="E4541">
        <f t="shared" si="421"/>
        <v>0.21800000000000003</v>
      </c>
      <c r="F4541" s="24">
        <f t="shared" si="422"/>
        <v>-4.4145000000000035E-3</v>
      </c>
      <c r="G4541" s="24">
        <f t="shared" si="423"/>
        <v>0.15469062000000003</v>
      </c>
      <c r="H4541" s="24">
        <f t="shared" si="424"/>
        <v>2.7074999999999998E-3</v>
      </c>
      <c r="I4541" s="24">
        <f t="shared" si="425"/>
        <v>0.15298362000000001</v>
      </c>
    </row>
    <row r="4542" spans="1:9" x14ac:dyDescent="0.25">
      <c r="A4542">
        <v>227</v>
      </c>
      <c r="B4542">
        <v>0.34200000000000003</v>
      </c>
      <c r="C4542">
        <v>0.18</v>
      </c>
      <c r="D4542">
        <f t="shared" si="420"/>
        <v>-6.0000000000000053E-3</v>
      </c>
      <c r="E4542">
        <f t="shared" si="421"/>
        <v>0.20900000000000002</v>
      </c>
      <c r="F4542" s="24">
        <f t="shared" si="422"/>
        <v>8.829000000000007E-3</v>
      </c>
      <c r="G4542" s="24">
        <f t="shared" si="423"/>
        <v>0.14218165500000002</v>
      </c>
      <c r="H4542" s="24">
        <f t="shared" si="424"/>
        <v>2.4299999999999999E-3</v>
      </c>
      <c r="I4542" s="24">
        <f t="shared" si="425"/>
        <v>0.15344065500000001</v>
      </c>
    </row>
    <row r="4543" spans="1:9" x14ac:dyDescent="0.25">
      <c r="A4543">
        <v>227.05</v>
      </c>
      <c r="B4543">
        <v>0.35099999999999998</v>
      </c>
      <c r="C4543">
        <v>0.16</v>
      </c>
      <c r="D4543">
        <f t="shared" si="420"/>
        <v>-1.4999999999999958E-2</v>
      </c>
      <c r="E4543">
        <f t="shared" si="421"/>
        <v>0.20000000000000007</v>
      </c>
      <c r="F4543" s="24">
        <f t="shared" si="422"/>
        <v>2.2072499999999939E-2</v>
      </c>
      <c r="G4543" s="24">
        <f t="shared" si="423"/>
        <v>0.13020000000000009</v>
      </c>
      <c r="H4543" s="24">
        <f t="shared" si="424"/>
        <v>1.92E-3</v>
      </c>
      <c r="I4543" s="24">
        <f t="shared" si="425"/>
        <v>0.15419250000000004</v>
      </c>
    </row>
    <row r="4544" spans="1:9" x14ac:dyDescent="0.25">
      <c r="A4544">
        <v>227.1</v>
      </c>
      <c r="B4544">
        <v>0.35799999999999998</v>
      </c>
      <c r="C4544">
        <v>0.12</v>
      </c>
      <c r="D4544">
        <f t="shared" si="420"/>
        <v>-2.1999999999999964E-2</v>
      </c>
      <c r="E4544">
        <f t="shared" si="421"/>
        <v>0.19300000000000006</v>
      </c>
      <c r="F4544" s="24">
        <f t="shared" si="422"/>
        <v>3.2372999999999943E-2</v>
      </c>
      <c r="G4544" s="24">
        <f t="shared" si="423"/>
        <v>0.12124549500000008</v>
      </c>
      <c r="H4544" s="24">
        <f t="shared" si="424"/>
        <v>1.08E-3</v>
      </c>
      <c r="I4544" s="24">
        <f t="shared" si="425"/>
        <v>0.15469849500000002</v>
      </c>
    </row>
    <row r="4545" spans="1:9" x14ac:dyDescent="0.25">
      <c r="A4545">
        <v>227.15</v>
      </c>
      <c r="B4545">
        <v>0.36299999999999999</v>
      </c>
      <c r="C4545">
        <v>7.0000000000000007E-2</v>
      </c>
      <c r="D4545">
        <f t="shared" si="420"/>
        <v>-2.6999999999999968E-2</v>
      </c>
      <c r="E4545">
        <f t="shared" si="421"/>
        <v>0.18800000000000006</v>
      </c>
      <c r="F4545" s="24">
        <f t="shared" si="422"/>
        <v>3.973049999999996E-2</v>
      </c>
      <c r="G4545" s="24">
        <f t="shared" si="423"/>
        <v>0.11504472000000006</v>
      </c>
      <c r="H4545" s="24">
        <f t="shared" si="424"/>
        <v>3.6750000000000004E-4</v>
      </c>
      <c r="I4545" s="24">
        <f t="shared" si="425"/>
        <v>0.15514272000000001</v>
      </c>
    </row>
    <row r="4546" spans="1:9" x14ac:dyDescent="0.25">
      <c r="A4546">
        <v>227.2</v>
      </c>
      <c r="B4546">
        <v>0.36499999999999999</v>
      </c>
      <c r="C4546">
        <v>0</v>
      </c>
      <c r="D4546">
        <f t="shared" si="420"/>
        <v>-2.899999999999997E-2</v>
      </c>
      <c r="E4546">
        <f t="shared" si="421"/>
        <v>0.18600000000000005</v>
      </c>
      <c r="F4546" s="24">
        <f t="shared" si="422"/>
        <v>4.2673499999999955E-2</v>
      </c>
      <c r="G4546" s="24">
        <f t="shared" si="423"/>
        <v>0.11260998000000007</v>
      </c>
      <c r="H4546" s="24">
        <f t="shared" si="424"/>
        <v>0</v>
      </c>
      <c r="I4546" s="24">
        <f t="shared" si="425"/>
        <v>0.15528348000000003</v>
      </c>
    </row>
    <row r="4547" spans="1:9" x14ac:dyDescent="0.25">
      <c r="A4547">
        <v>227.25</v>
      </c>
      <c r="B4547">
        <v>0.36399999999999999</v>
      </c>
      <c r="C4547">
        <v>-0.06</v>
      </c>
      <c r="D4547">
        <f t="shared" ref="D4547:D4610" si="426">springEq - B4547</f>
        <v>-2.7999999999999969E-2</v>
      </c>
      <c r="E4547">
        <f t="shared" ref="E4547:E4610" si="427">springNs - B4547</f>
        <v>0.18700000000000006</v>
      </c>
      <c r="F4547" s="24">
        <f t="shared" ref="F4547:F4610" si="428">D4547*massPrev*gravity</f>
        <v>4.1201999999999954E-2</v>
      </c>
      <c r="G4547" s="24">
        <f t="shared" ref="G4547:G4610" si="429">POWER(E4547,2)*0.5*springConst</f>
        <v>0.11382409500000007</v>
      </c>
      <c r="H4547" s="24">
        <f t="shared" ref="H4547:H4610" si="430">POWER(C4547,2)*0.5*massPrev</f>
        <v>2.7E-4</v>
      </c>
      <c r="I4547" s="24">
        <f t="shared" si="425"/>
        <v>0.15529609500000002</v>
      </c>
    </row>
    <row r="4548" spans="1:9" x14ac:dyDescent="0.25">
      <c r="A4548">
        <v>227.3</v>
      </c>
      <c r="B4548">
        <v>0.35899999999999999</v>
      </c>
      <c r="C4548">
        <v>-0.12</v>
      </c>
      <c r="D4548">
        <f t="shared" si="426"/>
        <v>-2.2999999999999965E-2</v>
      </c>
      <c r="E4548">
        <f t="shared" si="427"/>
        <v>0.19200000000000006</v>
      </c>
      <c r="F4548" s="24">
        <f t="shared" si="428"/>
        <v>3.3844499999999951E-2</v>
      </c>
      <c r="G4548" s="24">
        <f t="shared" si="429"/>
        <v>0.11999232000000007</v>
      </c>
      <c r="H4548" s="24">
        <f t="shared" si="430"/>
        <v>1.08E-3</v>
      </c>
      <c r="I4548" s="24">
        <f t="shared" ref="I4548:I4611" si="431">F4548+G4548+H4548</f>
        <v>0.15491682000000001</v>
      </c>
    </row>
    <row r="4549" spans="1:9" x14ac:dyDescent="0.25">
      <c r="A4549">
        <v>227.35</v>
      </c>
      <c r="B4549">
        <v>0.35199999999999998</v>
      </c>
      <c r="C4549">
        <v>-0.16</v>
      </c>
      <c r="D4549">
        <f t="shared" si="426"/>
        <v>-1.5999999999999959E-2</v>
      </c>
      <c r="E4549">
        <f t="shared" si="427"/>
        <v>0.19900000000000007</v>
      </c>
      <c r="F4549" s="24">
        <f t="shared" si="428"/>
        <v>2.354399999999994E-2</v>
      </c>
      <c r="G4549" s="24">
        <f t="shared" si="429"/>
        <v>0.12890125500000008</v>
      </c>
      <c r="H4549" s="24">
        <f t="shared" si="430"/>
        <v>1.92E-3</v>
      </c>
      <c r="I4549" s="24">
        <f t="shared" si="431"/>
        <v>0.15436525500000001</v>
      </c>
    </row>
    <row r="4550" spans="1:9" x14ac:dyDescent="0.25">
      <c r="A4550">
        <v>227.4</v>
      </c>
      <c r="B4550">
        <v>0.34300000000000003</v>
      </c>
      <c r="C4550">
        <v>-0.19</v>
      </c>
      <c r="D4550">
        <f t="shared" si="426"/>
        <v>-7.0000000000000062E-3</v>
      </c>
      <c r="E4550">
        <f t="shared" si="427"/>
        <v>0.20800000000000002</v>
      </c>
      <c r="F4550" s="24">
        <f t="shared" si="428"/>
        <v>1.0300500000000008E-2</v>
      </c>
      <c r="G4550" s="24">
        <f t="shared" si="429"/>
        <v>0.14082432000000003</v>
      </c>
      <c r="H4550" s="24">
        <f t="shared" si="430"/>
        <v>2.7074999999999998E-3</v>
      </c>
      <c r="I4550" s="24">
        <f t="shared" si="431"/>
        <v>0.15383232000000005</v>
      </c>
    </row>
    <row r="4551" spans="1:9" x14ac:dyDescent="0.25">
      <c r="A4551">
        <v>227.45</v>
      </c>
      <c r="B4551">
        <v>0.33300000000000002</v>
      </c>
      <c r="C4551">
        <v>-0.19</v>
      </c>
      <c r="D4551">
        <f t="shared" si="426"/>
        <v>3.0000000000000027E-3</v>
      </c>
      <c r="E4551">
        <f t="shared" si="427"/>
        <v>0.21800000000000003</v>
      </c>
      <c r="F4551" s="24">
        <f t="shared" si="428"/>
        <v>-4.4145000000000035E-3</v>
      </c>
      <c r="G4551" s="24">
        <f t="shared" si="429"/>
        <v>0.15469062000000003</v>
      </c>
      <c r="H4551" s="24">
        <f t="shared" si="430"/>
        <v>2.7074999999999998E-3</v>
      </c>
      <c r="I4551" s="24">
        <f t="shared" si="431"/>
        <v>0.15298362000000001</v>
      </c>
    </row>
    <row r="4552" spans="1:9" x14ac:dyDescent="0.25">
      <c r="A4552">
        <v>227.5</v>
      </c>
      <c r="B4552">
        <v>0.32400000000000001</v>
      </c>
      <c r="C4552">
        <v>-0.18</v>
      </c>
      <c r="D4552">
        <f t="shared" si="426"/>
        <v>1.2000000000000011E-2</v>
      </c>
      <c r="E4552">
        <f t="shared" si="427"/>
        <v>0.22700000000000004</v>
      </c>
      <c r="F4552" s="24">
        <f t="shared" si="428"/>
        <v>-1.7658000000000014E-2</v>
      </c>
      <c r="G4552" s="24">
        <f t="shared" si="429"/>
        <v>0.16772689500000007</v>
      </c>
      <c r="H4552" s="24">
        <f t="shared" si="430"/>
        <v>2.4299999999999999E-3</v>
      </c>
      <c r="I4552" s="24">
        <f t="shared" si="431"/>
        <v>0.15249889500000005</v>
      </c>
    </row>
    <row r="4553" spans="1:9" x14ac:dyDescent="0.25">
      <c r="A4553">
        <v>227.55</v>
      </c>
      <c r="B4553">
        <v>0.315</v>
      </c>
      <c r="C4553">
        <v>-0.15</v>
      </c>
      <c r="D4553">
        <f t="shared" si="426"/>
        <v>2.1000000000000019E-2</v>
      </c>
      <c r="E4553">
        <f t="shared" si="427"/>
        <v>0.23600000000000004</v>
      </c>
      <c r="F4553" s="24">
        <f t="shared" si="428"/>
        <v>-3.0901500000000026E-2</v>
      </c>
      <c r="G4553" s="24">
        <f t="shared" si="429"/>
        <v>0.18129048000000006</v>
      </c>
      <c r="H4553" s="24">
        <f t="shared" si="430"/>
        <v>1.6875E-3</v>
      </c>
      <c r="I4553" s="24">
        <f t="shared" si="431"/>
        <v>0.15207648000000004</v>
      </c>
    </row>
    <row r="4554" spans="1:9" x14ac:dyDescent="0.25">
      <c r="A4554">
        <v>227.6</v>
      </c>
      <c r="B4554">
        <v>0.309</v>
      </c>
      <c r="C4554">
        <v>-0.1</v>
      </c>
      <c r="D4554">
        <f t="shared" si="426"/>
        <v>2.7000000000000024E-2</v>
      </c>
      <c r="E4554">
        <f t="shared" si="427"/>
        <v>0.24200000000000005</v>
      </c>
      <c r="F4554" s="24">
        <f t="shared" si="428"/>
        <v>-3.9730500000000037E-2</v>
      </c>
      <c r="G4554" s="24">
        <f t="shared" si="429"/>
        <v>0.19062582000000008</v>
      </c>
      <c r="H4554" s="24">
        <f t="shared" si="430"/>
        <v>7.5000000000000012E-4</v>
      </c>
      <c r="I4554" s="24">
        <f t="shared" si="431"/>
        <v>0.15164532000000006</v>
      </c>
    </row>
    <row r="4555" spans="1:9" x14ac:dyDescent="0.25">
      <c r="A4555">
        <v>227.65</v>
      </c>
      <c r="B4555">
        <v>0.30499999999999999</v>
      </c>
      <c r="C4555">
        <v>-0.04</v>
      </c>
      <c r="D4555">
        <f t="shared" si="426"/>
        <v>3.1000000000000028E-2</v>
      </c>
      <c r="E4555">
        <f t="shared" si="427"/>
        <v>0.24600000000000005</v>
      </c>
      <c r="F4555" s="24">
        <f t="shared" si="428"/>
        <v>-4.5616500000000039E-2</v>
      </c>
      <c r="G4555" s="24">
        <f t="shared" si="429"/>
        <v>0.1969795800000001</v>
      </c>
      <c r="H4555" s="24">
        <f t="shared" si="430"/>
        <v>1.2E-4</v>
      </c>
      <c r="I4555" s="24">
        <f t="shared" si="431"/>
        <v>0.15148308000000008</v>
      </c>
    </row>
    <row r="4556" spans="1:9" x14ac:dyDescent="0.25">
      <c r="A4556">
        <v>227.7</v>
      </c>
      <c r="B4556">
        <v>0.30499999999999999</v>
      </c>
      <c r="C4556">
        <v>0.02</v>
      </c>
      <c r="D4556">
        <f t="shared" si="426"/>
        <v>3.1000000000000028E-2</v>
      </c>
      <c r="E4556">
        <f t="shared" si="427"/>
        <v>0.24600000000000005</v>
      </c>
      <c r="F4556" s="24">
        <f t="shared" si="428"/>
        <v>-4.5616500000000039E-2</v>
      </c>
      <c r="G4556" s="24">
        <f t="shared" si="429"/>
        <v>0.1969795800000001</v>
      </c>
      <c r="H4556" s="24">
        <f t="shared" si="430"/>
        <v>3.0000000000000001E-5</v>
      </c>
      <c r="I4556" s="24">
        <f t="shared" si="431"/>
        <v>0.15139308000000007</v>
      </c>
    </row>
    <row r="4557" spans="1:9" x14ac:dyDescent="0.25">
      <c r="A4557">
        <v>227.75</v>
      </c>
      <c r="B4557">
        <v>0.308</v>
      </c>
      <c r="C4557">
        <v>0.08</v>
      </c>
      <c r="D4557">
        <f t="shared" si="426"/>
        <v>2.8000000000000025E-2</v>
      </c>
      <c r="E4557">
        <f t="shared" si="427"/>
        <v>0.24300000000000005</v>
      </c>
      <c r="F4557" s="24">
        <f t="shared" si="428"/>
        <v>-4.120200000000003E-2</v>
      </c>
      <c r="G4557" s="24">
        <f t="shared" si="429"/>
        <v>0.19220449500000009</v>
      </c>
      <c r="H4557" s="24">
        <f t="shared" si="430"/>
        <v>4.8000000000000001E-4</v>
      </c>
      <c r="I4557" s="24">
        <f t="shared" si="431"/>
        <v>0.15148249500000008</v>
      </c>
    </row>
    <row r="4558" spans="1:9" x14ac:dyDescent="0.25">
      <c r="A4558">
        <v>227.8</v>
      </c>
      <c r="B4558">
        <v>0.313</v>
      </c>
      <c r="C4558">
        <v>0.13</v>
      </c>
      <c r="D4558">
        <f t="shared" si="426"/>
        <v>2.300000000000002E-2</v>
      </c>
      <c r="E4558">
        <f t="shared" si="427"/>
        <v>0.23800000000000004</v>
      </c>
      <c r="F4558" s="24">
        <f t="shared" si="428"/>
        <v>-3.3844500000000034E-2</v>
      </c>
      <c r="G4558" s="24">
        <f t="shared" si="429"/>
        <v>0.18437622000000006</v>
      </c>
      <c r="H4558" s="24">
        <f t="shared" si="430"/>
        <v>1.2675000000000002E-3</v>
      </c>
      <c r="I4558" s="24">
        <f t="shared" si="431"/>
        <v>0.15179922000000004</v>
      </c>
    </row>
    <row r="4559" spans="1:9" x14ac:dyDescent="0.25">
      <c r="A4559">
        <v>227.85</v>
      </c>
      <c r="B4559">
        <v>0.32100000000000001</v>
      </c>
      <c r="C4559">
        <v>0.17</v>
      </c>
      <c r="D4559">
        <f t="shared" si="426"/>
        <v>1.5000000000000013E-2</v>
      </c>
      <c r="E4559">
        <f t="shared" si="427"/>
        <v>0.23000000000000004</v>
      </c>
      <c r="F4559" s="24">
        <f t="shared" si="428"/>
        <v>-2.2072500000000019E-2</v>
      </c>
      <c r="G4559" s="24">
        <f t="shared" si="429"/>
        <v>0.17218950000000005</v>
      </c>
      <c r="H4559" s="24">
        <f t="shared" si="430"/>
        <v>2.1675000000000002E-3</v>
      </c>
      <c r="I4559" s="24">
        <f t="shared" si="431"/>
        <v>0.15228450000000002</v>
      </c>
    </row>
    <row r="4560" spans="1:9" x14ac:dyDescent="0.25">
      <c r="A4560">
        <v>227.9</v>
      </c>
      <c r="B4560">
        <v>0.33</v>
      </c>
      <c r="C4560">
        <v>0.19</v>
      </c>
      <c r="D4560">
        <f t="shared" si="426"/>
        <v>6.0000000000000053E-3</v>
      </c>
      <c r="E4560">
        <f t="shared" si="427"/>
        <v>0.22100000000000003</v>
      </c>
      <c r="F4560" s="24">
        <f t="shared" si="428"/>
        <v>-8.829000000000007E-3</v>
      </c>
      <c r="G4560" s="24">
        <f t="shared" si="429"/>
        <v>0.15897745500000005</v>
      </c>
      <c r="H4560" s="24">
        <f t="shared" si="430"/>
        <v>2.7074999999999998E-3</v>
      </c>
      <c r="I4560" s="24">
        <f t="shared" si="431"/>
        <v>0.15285595500000004</v>
      </c>
    </row>
    <row r="4561" spans="1:9" x14ac:dyDescent="0.25">
      <c r="A4561">
        <v>227.95</v>
      </c>
      <c r="B4561">
        <v>0.34</v>
      </c>
      <c r="C4561">
        <v>0.19</v>
      </c>
      <c r="D4561">
        <f t="shared" si="426"/>
        <v>-4.0000000000000036E-3</v>
      </c>
      <c r="E4561">
        <f t="shared" si="427"/>
        <v>0.21100000000000002</v>
      </c>
      <c r="F4561" s="24">
        <f t="shared" si="428"/>
        <v>5.8860000000000049E-3</v>
      </c>
      <c r="G4561" s="24">
        <f t="shared" si="429"/>
        <v>0.14491585500000004</v>
      </c>
      <c r="H4561" s="24">
        <f t="shared" si="430"/>
        <v>2.7074999999999998E-3</v>
      </c>
      <c r="I4561" s="24">
        <f t="shared" si="431"/>
        <v>0.15350935500000004</v>
      </c>
    </row>
    <row r="4562" spans="1:9" x14ac:dyDescent="0.25">
      <c r="A4562">
        <v>228</v>
      </c>
      <c r="B4562">
        <v>0.35</v>
      </c>
      <c r="C4562">
        <v>0.17</v>
      </c>
      <c r="D4562">
        <f t="shared" si="426"/>
        <v>-1.3999999999999957E-2</v>
      </c>
      <c r="E4562">
        <f t="shared" si="427"/>
        <v>0.20100000000000007</v>
      </c>
      <c r="F4562" s="24">
        <f t="shared" si="428"/>
        <v>2.0600999999999935E-2</v>
      </c>
      <c r="G4562" s="24">
        <f t="shared" si="429"/>
        <v>0.13150525500000007</v>
      </c>
      <c r="H4562" s="24">
        <f t="shared" si="430"/>
        <v>2.1675000000000002E-3</v>
      </c>
      <c r="I4562" s="24">
        <f t="shared" si="431"/>
        <v>0.15427375499999998</v>
      </c>
    </row>
    <row r="4563" spans="1:9" x14ac:dyDescent="0.25">
      <c r="A4563">
        <v>228.05</v>
      </c>
      <c r="B4563">
        <v>0.35699999999999998</v>
      </c>
      <c r="C4563">
        <v>0.13</v>
      </c>
      <c r="D4563">
        <f t="shared" si="426"/>
        <v>-2.0999999999999963E-2</v>
      </c>
      <c r="E4563">
        <f t="shared" si="427"/>
        <v>0.19400000000000006</v>
      </c>
      <c r="F4563" s="24">
        <f t="shared" si="428"/>
        <v>3.0901499999999946E-2</v>
      </c>
      <c r="G4563" s="24">
        <f t="shared" si="429"/>
        <v>0.12250518000000007</v>
      </c>
      <c r="H4563" s="24">
        <f t="shared" si="430"/>
        <v>1.2675000000000002E-3</v>
      </c>
      <c r="I4563" s="24">
        <f t="shared" si="431"/>
        <v>0.15467418000000002</v>
      </c>
    </row>
    <row r="4564" spans="1:9" x14ac:dyDescent="0.25">
      <c r="A4564">
        <v>228.1</v>
      </c>
      <c r="B4564">
        <v>0.36299999999999999</v>
      </c>
      <c r="C4564">
        <v>0.08</v>
      </c>
      <c r="D4564">
        <f t="shared" si="426"/>
        <v>-2.6999999999999968E-2</v>
      </c>
      <c r="E4564">
        <f t="shared" si="427"/>
        <v>0.18800000000000006</v>
      </c>
      <c r="F4564" s="24">
        <f t="shared" si="428"/>
        <v>3.973049999999996E-2</v>
      </c>
      <c r="G4564" s="24">
        <f t="shared" si="429"/>
        <v>0.11504472000000006</v>
      </c>
      <c r="H4564" s="24">
        <f t="shared" si="430"/>
        <v>4.8000000000000001E-4</v>
      </c>
      <c r="I4564" s="24">
        <f t="shared" si="431"/>
        <v>0.15525522000000003</v>
      </c>
    </row>
    <row r="4565" spans="1:9" x14ac:dyDescent="0.25">
      <c r="A4565">
        <v>228.15</v>
      </c>
      <c r="B4565">
        <v>0.36499999999999999</v>
      </c>
      <c r="C4565">
        <v>0.01</v>
      </c>
      <c r="D4565">
        <f t="shared" si="426"/>
        <v>-2.899999999999997E-2</v>
      </c>
      <c r="E4565">
        <f t="shared" si="427"/>
        <v>0.18600000000000005</v>
      </c>
      <c r="F4565" s="24">
        <f t="shared" si="428"/>
        <v>4.2673499999999955E-2</v>
      </c>
      <c r="G4565" s="24">
        <f t="shared" si="429"/>
        <v>0.11260998000000007</v>
      </c>
      <c r="H4565" s="24">
        <f t="shared" si="430"/>
        <v>7.5000000000000002E-6</v>
      </c>
      <c r="I4565" s="24">
        <f t="shared" si="431"/>
        <v>0.15529098000000002</v>
      </c>
    </row>
    <row r="4566" spans="1:9" x14ac:dyDescent="0.25">
      <c r="A4566">
        <v>228.2</v>
      </c>
      <c r="B4566">
        <v>0.36399999999999999</v>
      </c>
      <c r="C4566">
        <v>-0.05</v>
      </c>
      <c r="D4566">
        <f t="shared" si="426"/>
        <v>-2.7999999999999969E-2</v>
      </c>
      <c r="E4566">
        <f t="shared" si="427"/>
        <v>0.18700000000000006</v>
      </c>
      <c r="F4566" s="24">
        <f t="shared" si="428"/>
        <v>4.1201999999999954E-2</v>
      </c>
      <c r="G4566" s="24">
        <f t="shared" si="429"/>
        <v>0.11382409500000007</v>
      </c>
      <c r="H4566" s="24">
        <f t="shared" si="430"/>
        <v>1.8750000000000003E-4</v>
      </c>
      <c r="I4566" s="24">
        <f t="shared" si="431"/>
        <v>0.15521359500000004</v>
      </c>
    </row>
    <row r="4567" spans="1:9" x14ac:dyDescent="0.25">
      <c r="A4567">
        <v>228.25</v>
      </c>
      <c r="B4567">
        <v>0.36</v>
      </c>
      <c r="C4567">
        <v>-0.11</v>
      </c>
      <c r="D4567">
        <f t="shared" si="426"/>
        <v>-2.3999999999999966E-2</v>
      </c>
      <c r="E4567">
        <f t="shared" si="427"/>
        <v>0.19100000000000006</v>
      </c>
      <c r="F4567" s="24">
        <f t="shared" si="428"/>
        <v>3.5315999999999952E-2</v>
      </c>
      <c r="G4567" s="24">
        <f t="shared" si="429"/>
        <v>0.11874565500000006</v>
      </c>
      <c r="H4567" s="24">
        <f t="shared" si="430"/>
        <v>9.0749999999999989E-4</v>
      </c>
      <c r="I4567" s="24">
        <f t="shared" si="431"/>
        <v>0.15496915500000003</v>
      </c>
    </row>
    <row r="4568" spans="1:9" x14ac:dyDescent="0.25">
      <c r="A4568">
        <v>228.3</v>
      </c>
      <c r="B4568">
        <v>0.35299999999999998</v>
      </c>
      <c r="C4568">
        <v>-0.15</v>
      </c>
      <c r="D4568">
        <f t="shared" si="426"/>
        <v>-1.699999999999996E-2</v>
      </c>
      <c r="E4568">
        <f t="shared" si="427"/>
        <v>0.19800000000000006</v>
      </c>
      <c r="F4568" s="24">
        <f t="shared" si="428"/>
        <v>2.5015499999999941E-2</v>
      </c>
      <c r="G4568" s="24">
        <f t="shared" si="429"/>
        <v>0.12760902000000007</v>
      </c>
      <c r="H4568" s="24">
        <f t="shared" si="430"/>
        <v>1.6875E-3</v>
      </c>
      <c r="I4568" s="24">
        <f t="shared" si="431"/>
        <v>0.15431202000000002</v>
      </c>
    </row>
    <row r="4569" spans="1:9" x14ac:dyDescent="0.25">
      <c r="A4569">
        <v>228.35</v>
      </c>
      <c r="B4569">
        <v>0.34499999999999997</v>
      </c>
      <c r="C4569">
        <v>-0.18</v>
      </c>
      <c r="D4569">
        <f t="shared" si="426"/>
        <v>-8.9999999999999525E-3</v>
      </c>
      <c r="E4569">
        <f t="shared" si="427"/>
        <v>0.20600000000000007</v>
      </c>
      <c r="F4569" s="24">
        <f t="shared" si="428"/>
        <v>1.3243499999999931E-2</v>
      </c>
      <c r="G4569" s="24">
        <f t="shared" si="429"/>
        <v>0.1381291800000001</v>
      </c>
      <c r="H4569" s="24">
        <f t="shared" si="430"/>
        <v>2.4299999999999999E-3</v>
      </c>
      <c r="I4569" s="24">
        <f t="shared" si="431"/>
        <v>0.15380268000000002</v>
      </c>
    </row>
    <row r="4570" spans="1:9" x14ac:dyDescent="0.25">
      <c r="A4570">
        <v>228.4</v>
      </c>
      <c r="B4570">
        <v>0.33500000000000002</v>
      </c>
      <c r="C4570">
        <v>-0.19</v>
      </c>
      <c r="D4570">
        <f t="shared" si="426"/>
        <v>1.0000000000000009E-3</v>
      </c>
      <c r="E4570">
        <f t="shared" si="427"/>
        <v>0.21600000000000003</v>
      </c>
      <c r="F4570" s="24">
        <f t="shared" si="428"/>
        <v>-1.4715000000000012E-3</v>
      </c>
      <c r="G4570" s="24">
        <f t="shared" si="429"/>
        <v>0.15186528000000002</v>
      </c>
      <c r="H4570" s="24">
        <f t="shared" si="430"/>
        <v>2.7074999999999998E-3</v>
      </c>
      <c r="I4570" s="24">
        <f t="shared" si="431"/>
        <v>0.15310128000000001</v>
      </c>
    </row>
    <row r="4571" spans="1:9" x14ac:dyDescent="0.25">
      <c r="A4571">
        <v>228.45</v>
      </c>
      <c r="B4571">
        <v>0.32600000000000001</v>
      </c>
      <c r="C4571">
        <v>-0.18</v>
      </c>
      <c r="D4571">
        <f t="shared" si="426"/>
        <v>1.0000000000000009E-2</v>
      </c>
      <c r="E4571">
        <f t="shared" si="427"/>
        <v>0.22500000000000003</v>
      </c>
      <c r="F4571" s="24">
        <f t="shared" si="428"/>
        <v>-1.4715000000000015E-2</v>
      </c>
      <c r="G4571" s="24">
        <f t="shared" si="429"/>
        <v>0.16478437500000004</v>
      </c>
      <c r="H4571" s="24">
        <f t="shared" si="430"/>
        <v>2.4299999999999999E-3</v>
      </c>
      <c r="I4571" s="24">
        <f t="shared" si="431"/>
        <v>0.15249937500000002</v>
      </c>
    </row>
    <row r="4572" spans="1:9" x14ac:dyDescent="0.25">
      <c r="A4572">
        <v>228.5</v>
      </c>
      <c r="B4572">
        <v>0.317</v>
      </c>
      <c r="C4572">
        <v>-0.16</v>
      </c>
      <c r="D4572">
        <f t="shared" si="426"/>
        <v>1.9000000000000017E-2</v>
      </c>
      <c r="E4572">
        <f t="shared" si="427"/>
        <v>0.23400000000000004</v>
      </c>
      <c r="F4572" s="24">
        <f t="shared" si="428"/>
        <v>-2.7958500000000025E-2</v>
      </c>
      <c r="G4572" s="24">
        <f t="shared" si="429"/>
        <v>0.17823078000000006</v>
      </c>
      <c r="H4572" s="24">
        <f t="shared" si="430"/>
        <v>1.92E-3</v>
      </c>
      <c r="I4572" s="24">
        <f t="shared" si="431"/>
        <v>0.15219228000000004</v>
      </c>
    </row>
    <row r="4573" spans="1:9" x14ac:dyDescent="0.25">
      <c r="A4573">
        <v>228.55</v>
      </c>
      <c r="B4573">
        <v>0.31</v>
      </c>
      <c r="C4573">
        <v>-0.11</v>
      </c>
      <c r="D4573">
        <f t="shared" si="426"/>
        <v>2.6000000000000023E-2</v>
      </c>
      <c r="E4573">
        <f t="shared" si="427"/>
        <v>0.24100000000000005</v>
      </c>
      <c r="F4573" s="24">
        <f t="shared" si="428"/>
        <v>-3.8259000000000036E-2</v>
      </c>
      <c r="G4573" s="24">
        <f t="shared" si="429"/>
        <v>0.18905365500000007</v>
      </c>
      <c r="H4573" s="24">
        <f t="shared" si="430"/>
        <v>9.0749999999999989E-4</v>
      </c>
      <c r="I4573" s="24">
        <f t="shared" si="431"/>
        <v>0.15170215500000003</v>
      </c>
    </row>
    <row r="4574" spans="1:9" x14ac:dyDescent="0.25">
      <c r="A4574">
        <v>228.6</v>
      </c>
      <c r="B4574">
        <v>0.30599999999999999</v>
      </c>
      <c r="C4574">
        <v>-0.05</v>
      </c>
      <c r="D4574">
        <f t="shared" si="426"/>
        <v>3.0000000000000027E-2</v>
      </c>
      <c r="E4574">
        <f t="shared" si="427"/>
        <v>0.24500000000000005</v>
      </c>
      <c r="F4574" s="24">
        <f t="shared" si="428"/>
        <v>-4.4145000000000038E-2</v>
      </c>
      <c r="G4574" s="24">
        <f t="shared" si="429"/>
        <v>0.19538137500000008</v>
      </c>
      <c r="H4574" s="24">
        <f t="shared" si="430"/>
        <v>1.8750000000000003E-4</v>
      </c>
      <c r="I4574" s="24">
        <f t="shared" si="431"/>
        <v>0.15142387500000004</v>
      </c>
    </row>
    <row r="4575" spans="1:9" x14ac:dyDescent="0.25">
      <c r="A4575">
        <v>228.65</v>
      </c>
      <c r="B4575">
        <v>0.30499999999999999</v>
      </c>
      <c r="C4575">
        <v>0.01</v>
      </c>
      <c r="D4575">
        <f t="shared" si="426"/>
        <v>3.1000000000000028E-2</v>
      </c>
      <c r="E4575">
        <f t="shared" si="427"/>
        <v>0.24600000000000005</v>
      </c>
      <c r="F4575" s="24">
        <f t="shared" si="428"/>
        <v>-4.5616500000000039E-2</v>
      </c>
      <c r="G4575" s="24">
        <f t="shared" si="429"/>
        <v>0.1969795800000001</v>
      </c>
      <c r="H4575" s="24">
        <f t="shared" si="430"/>
        <v>7.5000000000000002E-6</v>
      </c>
      <c r="I4575" s="24">
        <f t="shared" si="431"/>
        <v>0.15137058000000006</v>
      </c>
    </row>
    <row r="4576" spans="1:9" x14ac:dyDescent="0.25">
      <c r="A4576">
        <v>228.7</v>
      </c>
      <c r="B4576">
        <v>0.307</v>
      </c>
      <c r="C4576">
        <v>7.0000000000000007E-2</v>
      </c>
      <c r="D4576">
        <f t="shared" si="426"/>
        <v>2.9000000000000026E-2</v>
      </c>
      <c r="E4576">
        <f t="shared" si="427"/>
        <v>0.24400000000000005</v>
      </c>
      <c r="F4576" s="24">
        <f t="shared" si="428"/>
        <v>-4.2673500000000045E-2</v>
      </c>
      <c r="G4576" s="24">
        <f t="shared" si="429"/>
        <v>0.19378968000000008</v>
      </c>
      <c r="H4576" s="24">
        <f t="shared" si="430"/>
        <v>3.6750000000000004E-4</v>
      </c>
      <c r="I4576" s="24">
        <f t="shared" si="431"/>
        <v>0.15148368000000004</v>
      </c>
    </row>
    <row r="4577" spans="1:9" x14ac:dyDescent="0.25">
      <c r="A4577">
        <v>228.75</v>
      </c>
      <c r="B4577">
        <v>0.312</v>
      </c>
      <c r="C4577">
        <v>0.13</v>
      </c>
      <c r="D4577">
        <f t="shared" si="426"/>
        <v>2.4000000000000021E-2</v>
      </c>
      <c r="E4577">
        <f t="shared" si="427"/>
        <v>0.23900000000000005</v>
      </c>
      <c r="F4577" s="24">
        <f t="shared" si="428"/>
        <v>-3.5316000000000028E-2</v>
      </c>
      <c r="G4577" s="24">
        <f t="shared" si="429"/>
        <v>0.18592885500000006</v>
      </c>
      <c r="H4577" s="24">
        <f t="shared" si="430"/>
        <v>1.2675000000000002E-3</v>
      </c>
      <c r="I4577" s="24">
        <f t="shared" si="431"/>
        <v>0.15188035500000005</v>
      </c>
    </row>
    <row r="4578" spans="1:9" x14ac:dyDescent="0.25">
      <c r="A4578">
        <v>228.8</v>
      </c>
      <c r="B4578">
        <v>0.31900000000000001</v>
      </c>
      <c r="C4578">
        <v>0.17</v>
      </c>
      <c r="D4578">
        <f t="shared" si="426"/>
        <v>1.7000000000000015E-2</v>
      </c>
      <c r="E4578">
        <f t="shared" si="427"/>
        <v>0.23200000000000004</v>
      </c>
      <c r="F4578" s="24">
        <f t="shared" si="428"/>
        <v>-2.5015500000000024E-2</v>
      </c>
      <c r="G4578" s="24">
        <f t="shared" si="429"/>
        <v>0.17519712000000004</v>
      </c>
      <c r="H4578" s="24">
        <f t="shared" si="430"/>
        <v>2.1675000000000002E-3</v>
      </c>
      <c r="I4578" s="24">
        <f t="shared" si="431"/>
        <v>0.15234912</v>
      </c>
    </row>
    <row r="4579" spans="1:9" x14ac:dyDescent="0.25">
      <c r="A4579">
        <v>228.85</v>
      </c>
      <c r="B4579">
        <v>0.32900000000000001</v>
      </c>
      <c r="C4579">
        <v>0.19</v>
      </c>
      <c r="D4579">
        <f t="shared" si="426"/>
        <v>7.0000000000000062E-3</v>
      </c>
      <c r="E4579">
        <f t="shared" si="427"/>
        <v>0.22200000000000003</v>
      </c>
      <c r="F4579" s="24">
        <f t="shared" si="428"/>
        <v>-1.0300500000000008E-2</v>
      </c>
      <c r="G4579" s="24">
        <f t="shared" si="429"/>
        <v>0.16041942000000003</v>
      </c>
      <c r="H4579" s="24">
        <f t="shared" si="430"/>
        <v>2.7074999999999998E-3</v>
      </c>
      <c r="I4579" s="24">
        <f t="shared" si="431"/>
        <v>0.15282642000000002</v>
      </c>
    </row>
    <row r="4580" spans="1:9" x14ac:dyDescent="0.25">
      <c r="A4580">
        <v>228.9</v>
      </c>
      <c r="B4580">
        <v>0.33900000000000002</v>
      </c>
      <c r="C4580">
        <v>0.19</v>
      </c>
      <c r="D4580">
        <f t="shared" si="426"/>
        <v>-3.0000000000000027E-3</v>
      </c>
      <c r="E4580">
        <f t="shared" si="427"/>
        <v>0.21200000000000002</v>
      </c>
      <c r="F4580" s="24">
        <f t="shared" si="428"/>
        <v>4.4145000000000035E-3</v>
      </c>
      <c r="G4580" s="24">
        <f t="shared" si="429"/>
        <v>0.14629272000000004</v>
      </c>
      <c r="H4580" s="24">
        <f t="shared" si="430"/>
        <v>2.7074999999999998E-3</v>
      </c>
      <c r="I4580" s="24">
        <f t="shared" si="431"/>
        <v>0.15341472000000006</v>
      </c>
    </row>
    <row r="4581" spans="1:9" x14ac:dyDescent="0.25">
      <c r="A4581">
        <v>228.95</v>
      </c>
      <c r="B4581">
        <v>0.34799999999999998</v>
      </c>
      <c r="C4581">
        <v>0.17</v>
      </c>
      <c r="D4581">
        <f t="shared" si="426"/>
        <v>-1.1999999999999955E-2</v>
      </c>
      <c r="E4581">
        <f t="shared" si="427"/>
        <v>0.20300000000000007</v>
      </c>
      <c r="F4581" s="24">
        <f t="shared" si="428"/>
        <v>1.7657999999999934E-2</v>
      </c>
      <c r="G4581" s="24">
        <f t="shared" si="429"/>
        <v>0.1341352950000001</v>
      </c>
      <c r="H4581" s="24">
        <f t="shared" si="430"/>
        <v>2.1675000000000002E-3</v>
      </c>
      <c r="I4581" s="24">
        <f t="shared" si="431"/>
        <v>0.15396079500000001</v>
      </c>
    </row>
    <row r="4582" spans="1:9" x14ac:dyDescent="0.25">
      <c r="A4582">
        <v>229</v>
      </c>
      <c r="B4582">
        <v>0.35599999999999998</v>
      </c>
      <c r="C4582">
        <v>0.14000000000000001</v>
      </c>
      <c r="D4582">
        <f t="shared" si="426"/>
        <v>-1.9999999999999962E-2</v>
      </c>
      <c r="E4582">
        <f t="shared" si="427"/>
        <v>0.19500000000000006</v>
      </c>
      <c r="F4582" s="24">
        <f t="shared" si="428"/>
        <v>2.9429999999999946E-2</v>
      </c>
      <c r="G4582" s="24">
        <f t="shared" si="429"/>
        <v>0.12377137500000007</v>
      </c>
      <c r="H4582" s="24">
        <f t="shared" si="430"/>
        <v>1.4700000000000002E-3</v>
      </c>
      <c r="I4582" s="24">
        <f t="shared" si="431"/>
        <v>0.15467137500000003</v>
      </c>
    </row>
    <row r="4583" spans="1:9" x14ac:dyDescent="0.25">
      <c r="A4583">
        <v>229.05</v>
      </c>
      <c r="B4583">
        <v>0.36099999999999999</v>
      </c>
      <c r="C4583">
        <v>0.09</v>
      </c>
      <c r="D4583">
        <f t="shared" si="426"/>
        <v>-2.4999999999999967E-2</v>
      </c>
      <c r="E4583">
        <f t="shared" si="427"/>
        <v>0.19000000000000006</v>
      </c>
      <c r="F4583" s="24">
        <f t="shared" si="428"/>
        <v>3.6787499999999952E-2</v>
      </c>
      <c r="G4583" s="24">
        <f t="shared" si="429"/>
        <v>0.11750550000000007</v>
      </c>
      <c r="H4583" s="24">
        <f t="shared" si="430"/>
        <v>6.0749999999999997E-4</v>
      </c>
      <c r="I4583" s="24">
        <f t="shared" si="431"/>
        <v>0.15490050000000002</v>
      </c>
    </row>
    <row r="4584" spans="1:9" x14ac:dyDescent="0.25">
      <c r="A4584">
        <v>229.1</v>
      </c>
      <c r="B4584">
        <v>0.36399999999999999</v>
      </c>
      <c r="C4584">
        <v>0.03</v>
      </c>
      <c r="D4584">
        <f t="shared" si="426"/>
        <v>-2.7999999999999969E-2</v>
      </c>
      <c r="E4584">
        <f t="shared" si="427"/>
        <v>0.18700000000000006</v>
      </c>
      <c r="F4584" s="24">
        <f t="shared" si="428"/>
        <v>4.1201999999999954E-2</v>
      </c>
      <c r="G4584" s="24">
        <f t="shared" si="429"/>
        <v>0.11382409500000007</v>
      </c>
      <c r="H4584" s="24">
        <f t="shared" si="430"/>
        <v>6.7500000000000001E-5</v>
      </c>
      <c r="I4584" s="24">
        <f t="shared" si="431"/>
        <v>0.15509359500000003</v>
      </c>
    </row>
    <row r="4585" spans="1:9" x14ac:dyDescent="0.25">
      <c r="A4585">
        <v>229.15</v>
      </c>
      <c r="B4585">
        <v>0.36399999999999999</v>
      </c>
      <c r="C4585">
        <v>-0.03</v>
      </c>
      <c r="D4585">
        <f t="shared" si="426"/>
        <v>-2.7999999999999969E-2</v>
      </c>
      <c r="E4585">
        <f t="shared" si="427"/>
        <v>0.18700000000000006</v>
      </c>
      <c r="F4585" s="24">
        <f t="shared" si="428"/>
        <v>4.1201999999999954E-2</v>
      </c>
      <c r="G4585" s="24">
        <f t="shared" si="429"/>
        <v>0.11382409500000007</v>
      </c>
      <c r="H4585" s="24">
        <f t="shared" si="430"/>
        <v>6.7500000000000001E-5</v>
      </c>
      <c r="I4585" s="24">
        <f t="shared" si="431"/>
        <v>0.15509359500000003</v>
      </c>
    </row>
    <row r="4586" spans="1:9" x14ac:dyDescent="0.25">
      <c r="A4586">
        <v>229.2</v>
      </c>
      <c r="B4586">
        <v>0.36099999999999999</v>
      </c>
      <c r="C4586">
        <v>-0.09</v>
      </c>
      <c r="D4586">
        <f t="shared" si="426"/>
        <v>-2.4999999999999967E-2</v>
      </c>
      <c r="E4586">
        <f t="shared" si="427"/>
        <v>0.19000000000000006</v>
      </c>
      <c r="F4586" s="24">
        <f t="shared" si="428"/>
        <v>3.6787499999999952E-2</v>
      </c>
      <c r="G4586" s="24">
        <f t="shared" si="429"/>
        <v>0.11750550000000007</v>
      </c>
      <c r="H4586" s="24">
        <f t="shared" si="430"/>
        <v>6.0749999999999997E-4</v>
      </c>
      <c r="I4586" s="24">
        <f t="shared" si="431"/>
        <v>0.15490050000000002</v>
      </c>
    </row>
    <row r="4587" spans="1:9" x14ac:dyDescent="0.25">
      <c r="A4587">
        <v>229.25</v>
      </c>
      <c r="B4587">
        <v>0.35499999999999998</v>
      </c>
      <c r="C4587">
        <v>-0.14000000000000001</v>
      </c>
      <c r="D4587">
        <f t="shared" si="426"/>
        <v>-1.8999999999999961E-2</v>
      </c>
      <c r="E4587">
        <f t="shared" si="427"/>
        <v>0.19600000000000006</v>
      </c>
      <c r="F4587" s="24">
        <f t="shared" si="428"/>
        <v>2.7958499999999942E-2</v>
      </c>
      <c r="G4587" s="24">
        <f t="shared" si="429"/>
        <v>0.12504408000000009</v>
      </c>
      <c r="H4587" s="24">
        <f t="shared" si="430"/>
        <v>1.4700000000000002E-3</v>
      </c>
      <c r="I4587" s="24">
        <f t="shared" si="431"/>
        <v>0.15447258000000003</v>
      </c>
    </row>
    <row r="4588" spans="1:9" x14ac:dyDescent="0.25">
      <c r="A4588">
        <v>229.3</v>
      </c>
      <c r="B4588">
        <v>0.34699999999999998</v>
      </c>
      <c r="C4588">
        <v>-0.18</v>
      </c>
      <c r="D4588">
        <f t="shared" si="426"/>
        <v>-1.0999999999999954E-2</v>
      </c>
      <c r="E4588">
        <f t="shared" si="427"/>
        <v>0.20400000000000007</v>
      </c>
      <c r="F4588" s="24">
        <f t="shared" si="428"/>
        <v>1.6186499999999934E-2</v>
      </c>
      <c r="G4588" s="24">
        <f t="shared" si="429"/>
        <v>0.13546008000000009</v>
      </c>
      <c r="H4588" s="24">
        <f t="shared" si="430"/>
        <v>2.4299999999999999E-3</v>
      </c>
      <c r="I4588" s="24">
        <f t="shared" si="431"/>
        <v>0.15407658000000002</v>
      </c>
    </row>
    <row r="4589" spans="1:9" x14ac:dyDescent="0.25">
      <c r="A4589">
        <v>229.35</v>
      </c>
      <c r="B4589">
        <v>0.33700000000000002</v>
      </c>
      <c r="C4589">
        <v>-0.19</v>
      </c>
      <c r="D4589">
        <f t="shared" si="426"/>
        <v>-1.0000000000000009E-3</v>
      </c>
      <c r="E4589">
        <f t="shared" si="427"/>
        <v>0.21400000000000002</v>
      </c>
      <c r="F4589" s="24">
        <f t="shared" si="428"/>
        <v>1.4715000000000012E-3</v>
      </c>
      <c r="G4589" s="24">
        <f t="shared" si="429"/>
        <v>0.14906598000000004</v>
      </c>
      <c r="H4589" s="24">
        <f t="shared" si="430"/>
        <v>2.7074999999999998E-3</v>
      </c>
      <c r="I4589" s="24">
        <f t="shared" si="431"/>
        <v>0.15324498000000006</v>
      </c>
    </row>
    <row r="4590" spans="1:9" x14ac:dyDescent="0.25">
      <c r="A4590">
        <v>229.4</v>
      </c>
      <c r="B4590">
        <v>0.32700000000000001</v>
      </c>
      <c r="C4590">
        <v>-0.19</v>
      </c>
      <c r="D4590">
        <f t="shared" si="426"/>
        <v>9.000000000000008E-3</v>
      </c>
      <c r="E4590">
        <f t="shared" si="427"/>
        <v>0.22400000000000003</v>
      </c>
      <c r="F4590" s="24">
        <f t="shared" si="428"/>
        <v>-1.3243500000000012E-2</v>
      </c>
      <c r="G4590" s="24">
        <f t="shared" si="429"/>
        <v>0.16332288000000003</v>
      </c>
      <c r="H4590" s="24">
        <f t="shared" si="430"/>
        <v>2.7074999999999998E-3</v>
      </c>
      <c r="I4590" s="24">
        <f t="shared" si="431"/>
        <v>0.15278688000000001</v>
      </c>
    </row>
    <row r="4591" spans="1:9" x14ac:dyDescent="0.25">
      <c r="A4591">
        <v>229.45</v>
      </c>
      <c r="B4591">
        <v>0.318</v>
      </c>
      <c r="C4591">
        <v>-0.16</v>
      </c>
      <c r="D4591">
        <f t="shared" si="426"/>
        <v>1.8000000000000016E-2</v>
      </c>
      <c r="E4591">
        <f t="shared" si="427"/>
        <v>0.23300000000000004</v>
      </c>
      <c r="F4591" s="24">
        <f t="shared" si="428"/>
        <v>-2.6487000000000024E-2</v>
      </c>
      <c r="G4591" s="24">
        <f t="shared" si="429"/>
        <v>0.17671069500000006</v>
      </c>
      <c r="H4591" s="24">
        <f t="shared" si="430"/>
        <v>1.92E-3</v>
      </c>
      <c r="I4591" s="24">
        <f t="shared" si="431"/>
        <v>0.15214369500000005</v>
      </c>
    </row>
    <row r="4592" spans="1:9" x14ac:dyDescent="0.25">
      <c r="A4592">
        <v>229.5</v>
      </c>
      <c r="B4592">
        <v>0.311</v>
      </c>
      <c r="C4592">
        <v>-0.12</v>
      </c>
      <c r="D4592">
        <f t="shared" si="426"/>
        <v>2.5000000000000022E-2</v>
      </c>
      <c r="E4592">
        <f t="shared" si="427"/>
        <v>0.24000000000000005</v>
      </c>
      <c r="F4592" s="24">
        <f t="shared" si="428"/>
        <v>-3.6787500000000035E-2</v>
      </c>
      <c r="G4592" s="24">
        <f t="shared" si="429"/>
        <v>0.18748800000000004</v>
      </c>
      <c r="H4592" s="24">
        <f t="shared" si="430"/>
        <v>1.08E-3</v>
      </c>
      <c r="I4592" s="24">
        <f t="shared" si="431"/>
        <v>0.15178050000000001</v>
      </c>
    </row>
    <row r="4593" spans="1:9" x14ac:dyDescent="0.25">
      <c r="A4593">
        <v>229.55</v>
      </c>
      <c r="B4593">
        <v>0.307</v>
      </c>
      <c r="C4593">
        <v>-0.06</v>
      </c>
      <c r="D4593">
        <f t="shared" si="426"/>
        <v>2.9000000000000026E-2</v>
      </c>
      <c r="E4593">
        <f t="shared" si="427"/>
        <v>0.24400000000000005</v>
      </c>
      <c r="F4593" s="24">
        <f t="shared" si="428"/>
        <v>-4.2673500000000045E-2</v>
      </c>
      <c r="G4593" s="24">
        <f t="shared" si="429"/>
        <v>0.19378968000000008</v>
      </c>
      <c r="H4593" s="24">
        <f t="shared" si="430"/>
        <v>2.7E-4</v>
      </c>
      <c r="I4593" s="24">
        <f t="shared" si="431"/>
        <v>0.15138618000000004</v>
      </c>
    </row>
    <row r="4594" spans="1:9" x14ac:dyDescent="0.25">
      <c r="A4594">
        <v>229.6</v>
      </c>
      <c r="B4594">
        <v>0.30499999999999999</v>
      </c>
      <c r="C4594">
        <v>0</v>
      </c>
      <c r="D4594">
        <f t="shared" si="426"/>
        <v>3.1000000000000028E-2</v>
      </c>
      <c r="E4594">
        <f t="shared" si="427"/>
        <v>0.24600000000000005</v>
      </c>
      <c r="F4594" s="24">
        <f t="shared" si="428"/>
        <v>-4.5616500000000039E-2</v>
      </c>
      <c r="G4594" s="24">
        <f t="shared" si="429"/>
        <v>0.1969795800000001</v>
      </c>
      <c r="H4594" s="24">
        <f t="shared" si="430"/>
        <v>0</v>
      </c>
      <c r="I4594" s="24">
        <f t="shared" si="431"/>
        <v>0.15136308000000007</v>
      </c>
    </row>
    <row r="4595" spans="1:9" x14ac:dyDescent="0.25">
      <c r="A4595">
        <v>229.65</v>
      </c>
      <c r="B4595">
        <v>0.307</v>
      </c>
      <c r="C4595">
        <v>0.06</v>
      </c>
      <c r="D4595">
        <f t="shared" si="426"/>
        <v>2.9000000000000026E-2</v>
      </c>
      <c r="E4595">
        <f t="shared" si="427"/>
        <v>0.24400000000000005</v>
      </c>
      <c r="F4595" s="24">
        <f t="shared" si="428"/>
        <v>-4.2673500000000045E-2</v>
      </c>
      <c r="G4595" s="24">
        <f t="shared" si="429"/>
        <v>0.19378968000000008</v>
      </c>
      <c r="H4595" s="24">
        <f t="shared" si="430"/>
        <v>2.7E-4</v>
      </c>
      <c r="I4595" s="24">
        <f t="shared" si="431"/>
        <v>0.15138618000000004</v>
      </c>
    </row>
    <row r="4596" spans="1:9" x14ac:dyDescent="0.25">
      <c r="A4596">
        <v>229.7</v>
      </c>
      <c r="B4596">
        <v>0.311</v>
      </c>
      <c r="C4596">
        <v>0.11</v>
      </c>
      <c r="D4596">
        <f t="shared" si="426"/>
        <v>2.5000000000000022E-2</v>
      </c>
      <c r="E4596">
        <f t="shared" si="427"/>
        <v>0.24000000000000005</v>
      </c>
      <c r="F4596" s="24">
        <f t="shared" si="428"/>
        <v>-3.6787500000000035E-2</v>
      </c>
      <c r="G4596" s="24">
        <f t="shared" si="429"/>
        <v>0.18748800000000004</v>
      </c>
      <c r="H4596" s="24">
        <f t="shared" si="430"/>
        <v>9.0749999999999989E-4</v>
      </c>
      <c r="I4596" s="24">
        <f t="shared" si="431"/>
        <v>0.15160800000000002</v>
      </c>
    </row>
    <row r="4597" spans="1:9" x14ac:dyDescent="0.25">
      <c r="A4597">
        <v>229.75</v>
      </c>
      <c r="B4597">
        <v>0.318</v>
      </c>
      <c r="C4597">
        <v>0.16</v>
      </c>
      <c r="D4597">
        <f t="shared" si="426"/>
        <v>1.8000000000000016E-2</v>
      </c>
      <c r="E4597">
        <f t="shared" si="427"/>
        <v>0.23300000000000004</v>
      </c>
      <c r="F4597" s="24">
        <f t="shared" si="428"/>
        <v>-2.6487000000000024E-2</v>
      </c>
      <c r="G4597" s="24">
        <f t="shared" si="429"/>
        <v>0.17671069500000006</v>
      </c>
      <c r="H4597" s="24">
        <f t="shared" si="430"/>
        <v>1.92E-3</v>
      </c>
      <c r="I4597" s="24">
        <f t="shared" si="431"/>
        <v>0.15214369500000005</v>
      </c>
    </row>
    <row r="4598" spans="1:9" x14ac:dyDescent="0.25">
      <c r="A4598">
        <v>229.8</v>
      </c>
      <c r="B4598">
        <v>0.32700000000000001</v>
      </c>
      <c r="C4598">
        <v>0.19</v>
      </c>
      <c r="D4598">
        <f t="shared" si="426"/>
        <v>9.000000000000008E-3</v>
      </c>
      <c r="E4598">
        <f t="shared" si="427"/>
        <v>0.22400000000000003</v>
      </c>
      <c r="F4598" s="24">
        <f t="shared" si="428"/>
        <v>-1.3243500000000012E-2</v>
      </c>
      <c r="G4598" s="24">
        <f t="shared" si="429"/>
        <v>0.16332288000000003</v>
      </c>
      <c r="H4598" s="24">
        <f t="shared" si="430"/>
        <v>2.7074999999999998E-3</v>
      </c>
      <c r="I4598" s="24">
        <f t="shared" si="431"/>
        <v>0.15278688000000001</v>
      </c>
    </row>
    <row r="4599" spans="1:9" x14ac:dyDescent="0.25">
      <c r="A4599">
        <v>229.85</v>
      </c>
      <c r="B4599">
        <v>0.33600000000000002</v>
      </c>
      <c r="C4599">
        <v>0.19</v>
      </c>
      <c r="D4599">
        <f t="shared" si="426"/>
        <v>0</v>
      </c>
      <c r="E4599">
        <f t="shared" si="427"/>
        <v>0.21500000000000002</v>
      </c>
      <c r="F4599" s="24">
        <f t="shared" si="428"/>
        <v>0</v>
      </c>
      <c r="G4599" s="24">
        <f t="shared" si="429"/>
        <v>0.15046237500000004</v>
      </c>
      <c r="H4599" s="24">
        <f t="shared" si="430"/>
        <v>2.7074999999999998E-3</v>
      </c>
      <c r="I4599" s="24">
        <f t="shared" si="431"/>
        <v>0.15316987500000004</v>
      </c>
    </row>
    <row r="4600" spans="1:9" x14ac:dyDescent="0.25">
      <c r="A4600">
        <v>229.9</v>
      </c>
      <c r="B4600">
        <v>0.34599999999999997</v>
      </c>
      <c r="C4600">
        <v>0.18</v>
      </c>
      <c r="D4600">
        <f t="shared" si="426"/>
        <v>-9.9999999999999534E-3</v>
      </c>
      <c r="E4600">
        <f t="shared" si="427"/>
        <v>0.20500000000000007</v>
      </c>
      <c r="F4600" s="24">
        <f t="shared" si="428"/>
        <v>1.4714999999999931E-2</v>
      </c>
      <c r="G4600" s="24">
        <f t="shared" si="429"/>
        <v>0.13679137500000008</v>
      </c>
      <c r="H4600" s="24">
        <f t="shared" si="430"/>
        <v>2.4299999999999999E-3</v>
      </c>
      <c r="I4600" s="24">
        <f t="shared" si="431"/>
        <v>0.15393637499999999</v>
      </c>
    </row>
    <row r="4601" spans="1:9" x14ac:dyDescent="0.25">
      <c r="A4601">
        <v>229.95</v>
      </c>
      <c r="B4601">
        <v>0.35399999999999998</v>
      </c>
      <c r="C4601">
        <v>0.15</v>
      </c>
      <c r="D4601">
        <f t="shared" si="426"/>
        <v>-1.799999999999996E-2</v>
      </c>
      <c r="E4601">
        <f t="shared" si="427"/>
        <v>0.19700000000000006</v>
      </c>
      <c r="F4601" s="24">
        <f t="shared" si="428"/>
        <v>2.6486999999999945E-2</v>
      </c>
      <c r="G4601" s="24">
        <f t="shared" si="429"/>
        <v>0.12632329500000009</v>
      </c>
      <c r="H4601" s="24">
        <f t="shared" si="430"/>
        <v>1.6875E-3</v>
      </c>
      <c r="I4601" s="24">
        <f t="shared" si="431"/>
        <v>0.15449779500000005</v>
      </c>
    </row>
    <row r="4602" spans="1:9" x14ac:dyDescent="0.25">
      <c r="A4602">
        <v>230</v>
      </c>
      <c r="B4602">
        <v>0.36099999999999999</v>
      </c>
      <c r="C4602">
        <v>0.1</v>
      </c>
      <c r="D4602">
        <f t="shared" si="426"/>
        <v>-2.4999999999999967E-2</v>
      </c>
      <c r="E4602">
        <f t="shared" si="427"/>
        <v>0.19000000000000006</v>
      </c>
      <c r="F4602" s="24">
        <f t="shared" si="428"/>
        <v>3.6787499999999952E-2</v>
      </c>
      <c r="G4602" s="24">
        <f t="shared" si="429"/>
        <v>0.11750550000000007</v>
      </c>
      <c r="H4602" s="24">
        <f t="shared" si="430"/>
        <v>7.5000000000000012E-4</v>
      </c>
      <c r="I4602" s="24">
        <f t="shared" si="431"/>
        <v>0.15504300000000001</v>
      </c>
    </row>
    <row r="4603" spans="1:9" x14ac:dyDescent="0.25">
      <c r="A4603">
        <v>230.05</v>
      </c>
      <c r="B4603">
        <v>0.36399999999999999</v>
      </c>
      <c r="C4603">
        <v>0.04</v>
      </c>
      <c r="D4603">
        <f t="shared" si="426"/>
        <v>-2.7999999999999969E-2</v>
      </c>
      <c r="E4603">
        <f t="shared" si="427"/>
        <v>0.18700000000000006</v>
      </c>
      <c r="F4603" s="24">
        <f t="shared" si="428"/>
        <v>4.1201999999999954E-2</v>
      </c>
      <c r="G4603" s="24">
        <f t="shared" si="429"/>
        <v>0.11382409500000007</v>
      </c>
      <c r="H4603" s="24">
        <f t="shared" si="430"/>
        <v>1.2E-4</v>
      </c>
      <c r="I4603" s="24">
        <f t="shared" si="431"/>
        <v>0.15514609500000004</v>
      </c>
    </row>
    <row r="4604" spans="1:9" x14ac:dyDescent="0.25">
      <c r="A4604">
        <v>230.1</v>
      </c>
      <c r="B4604">
        <v>0.36499999999999999</v>
      </c>
      <c r="C4604">
        <v>-0.03</v>
      </c>
      <c r="D4604">
        <f t="shared" si="426"/>
        <v>-2.899999999999997E-2</v>
      </c>
      <c r="E4604">
        <f t="shared" si="427"/>
        <v>0.18600000000000005</v>
      </c>
      <c r="F4604" s="24">
        <f t="shared" si="428"/>
        <v>4.2673499999999955E-2</v>
      </c>
      <c r="G4604" s="24">
        <f t="shared" si="429"/>
        <v>0.11260998000000007</v>
      </c>
      <c r="H4604" s="24">
        <f t="shared" si="430"/>
        <v>6.7500000000000001E-5</v>
      </c>
      <c r="I4604" s="24">
        <f t="shared" si="431"/>
        <v>0.15535098000000003</v>
      </c>
    </row>
    <row r="4605" spans="1:9" x14ac:dyDescent="0.25">
      <c r="A4605">
        <v>230.15</v>
      </c>
      <c r="B4605">
        <v>0.36199999999999999</v>
      </c>
      <c r="C4605">
        <v>-0.08</v>
      </c>
      <c r="D4605">
        <f t="shared" si="426"/>
        <v>-2.5999999999999968E-2</v>
      </c>
      <c r="E4605">
        <f t="shared" si="427"/>
        <v>0.18900000000000006</v>
      </c>
      <c r="F4605" s="24">
        <f t="shared" si="428"/>
        <v>3.8258999999999953E-2</v>
      </c>
      <c r="G4605" s="24">
        <f t="shared" si="429"/>
        <v>0.11627185500000008</v>
      </c>
      <c r="H4605" s="24">
        <f t="shared" si="430"/>
        <v>4.8000000000000001E-4</v>
      </c>
      <c r="I4605" s="24">
        <f t="shared" si="431"/>
        <v>0.15501085500000003</v>
      </c>
    </row>
    <row r="4606" spans="1:9" x14ac:dyDescent="0.25">
      <c r="A4606">
        <v>230.2</v>
      </c>
      <c r="B4606">
        <v>0.35599999999999998</v>
      </c>
      <c r="C4606">
        <v>-0.13</v>
      </c>
      <c r="D4606">
        <f t="shared" si="426"/>
        <v>-1.9999999999999962E-2</v>
      </c>
      <c r="E4606">
        <f t="shared" si="427"/>
        <v>0.19500000000000006</v>
      </c>
      <c r="F4606" s="24">
        <f t="shared" si="428"/>
        <v>2.9429999999999946E-2</v>
      </c>
      <c r="G4606" s="24">
        <f t="shared" si="429"/>
        <v>0.12377137500000007</v>
      </c>
      <c r="H4606" s="24">
        <f t="shared" si="430"/>
        <v>1.2675000000000002E-3</v>
      </c>
      <c r="I4606" s="24">
        <f t="shared" si="431"/>
        <v>0.15446887500000003</v>
      </c>
    </row>
    <row r="4607" spans="1:9" x14ac:dyDescent="0.25">
      <c r="A4607">
        <v>230.25</v>
      </c>
      <c r="B4607">
        <v>0.34799999999999998</v>
      </c>
      <c r="C4607">
        <v>-0.17</v>
      </c>
      <c r="D4607">
        <f t="shared" si="426"/>
        <v>-1.1999999999999955E-2</v>
      </c>
      <c r="E4607">
        <f t="shared" si="427"/>
        <v>0.20300000000000007</v>
      </c>
      <c r="F4607" s="24">
        <f t="shared" si="428"/>
        <v>1.7657999999999934E-2</v>
      </c>
      <c r="G4607" s="24">
        <f t="shared" si="429"/>
        <v>0.1341352950000001</v>
      </c>
      <c r="H4607" s="24">
        <f t="shared" si="430"/>
        <v>2.1675000000000002E-3</v>
      </c>
      <c r="I4607" s="24">
        <f t="shared" si="431"/>
        <v>0.15396079500000001</v>
      </c>
    </row>
    <row r="4608" spans="1:9" x14ac:dyDescent="0.25">
      <c r="A4608">
        <v>230.3</v>
      </c>
      <c r="B4608">
        <v>0.33900000000000002</v>
      </c>
      <c r="C4608">
        <v>-0.19</v>
      </c>
      <c r="D4608">
        <f t="shared" si="426"/>
        <v>-3.0000000000000027E-3</v>
      </c>
      <c r="E4608">
        <f t="shared" si="427"/>
        <v>0.21200000000000002</v>
      </c>
      <c r="F4608" s="24">
        <f t="shared" si="428"/>
        <v>4.4145000000000035E-3</v>
      </c>
      <c r="G4608" s="24">
        <f t="shared" si="429"/>
        <v>0.14629272000000004</v>
      </c>
      <c r="H4608" s="24">
        <f t="shared" si="430"/>
        <v>2.7074999999999998E-3</v>
      </c>
      <c r="I4608" s="24">
        <f t="shared" si="431"/>
        <v>0.15341472000000006</v>
      </c>
    </row>
    <row r="4609" spans="1:9" x14ac:dyDescent="0.25">
      <c r="A4609">
        <v>230.35</v>
      </c>
      <c r="B4609">
        <v>0.32900000000000001</v>
      </c>
      <c r="C4609">
        <v>-0.19</v>
      </c>
      <c r="D4609">
        <f t="shared" si="426"/>
        <v>7.0000000000000062E-3</v>
      </c>
      <c r="E4609">
        <f t="shared" si="427"/>
        <v>0.22200000000000003</v>
      </c>
      <c r="F4609" s="24">
        <f t="shared" si="428"/>
        <v>-1.0300500000000008E-2</v>
      </c>
      <c r="G4609" s="24">
        <f t="shared" si="429"/>
        <v>0.16041942000000003</v>
      </c>
      <c r="H4609" s="24">
        <f t="shared" si="430"/>
        <v>2.7074999999999998E-3</v>
      </c>
      <c r="I4609" s="24">
        <f t="shared" si="431"/>
        <v>0.15282642000000002</v>
      </c>
    </row>
    <row r="4610" spans="1:9" x14ac:dyDescent="0.25">
      <c r="A4610">
        <v>230.4</v>
      </c>
      <c r="B4610">
        <v>0.32</v>
      </c>
      <c r="C4610">
        <v>-0.17</v>
      </c>
      <c r="D4610">
        <f t="shared" si="426"/>
        <v>1.6000000000000014E-2</v>
      </c>
      <c r="E4610">
        <f t="shared" si="427"/>
        <v>0.23100000000000004</v>
      </c>
      <c r="F4610" s="24">
        <f t="shared" si="428"/>
        <v>-2.354400000000002E-2</v>
      </c>
      <c r="G4610" s="24">
        <f t="shared" si="429"/>
        <v>0.17369005500000007</v>
      </c>
      <c r="H4610" s="24">
        <f t="shared" si="430"/>
        <v>2.1675000000000002E-3</v>
      </c>
      <c r="I4610" s="24">
        <f t="shared" si="431"/>
        <v>0.15231355500000004</v>
      </c>
    </row>
    <row r="4611" spans="1:9" x14ac:dyDescent="0.25">
      <c r="A4611">
        <v>230.45</v>
      </c>
      <c r="B4611">
        <v>0.313</v>
      </c>
      <c r="C4611">
        <v>-0.13</v>
      </c>
      <c r="D4611">
        <f t="shared" ref="D4611:D4674" si="432">springEq - B4611</f>
        <v>2.300000000000002E-2</v>
      </c>
      <c r="E4611">
        <f t="shared" ref="E4611:E4674" si="433">springNs - B4611</f>
        <v>0.23800000000000004</v>
      </c>
      <c r="F4611" s="24">
        <f t="shared" ref="F4611:F4674" si="434">D4611*massPrev*gravity</f>
        <v>-3.3844500000000034E-2</v>
      </c>
      <c r="G4611" s="24">
        <f t="shared" ref="G4611:G4674" si="435">POWER(E4611,2)*0.5*springConst</f>
        <v>0.18437622000000006</v>
      </c>
      <c r="H4611" s="24">
        <f t="shared" ref="H4611:H4674" si="436">POWER(C4611,2)*0.5*massPrev</f>
        <v>1.2675000000000002E-3</v>
      </c>
      <c r="I4611" s="24">
        <f t="shared" si="431"/>
        <v>0.15179922000000004</v>
      </c>
    </row>
    <row r="4612" spans="1:9" x14ac:dyDescent="0.25">
      <c r="A4612">
        <v>230.5</v>
      </c>
      <c r="B4612">
        <v>0.308</v>
      </c>
      <c r="C4612">
        <v>-0.08</v>
      </c>
      <c r="D4612">
        <f t="shared" si="432"/>
        <v>2.8000000000000025E-2</v>
      </c>
      <c r="E4612">
        <f t="shared" si="433"/>
        <v>0.24300000000000005</v>
      </c>
      <c r="F4612" s="24">
        <f t="shared" si="434"/>
        <v>-4.120200000000003E-2</v>
      </c>
      <c r="G4612" s="24">
        <f t="shared" si="435"/>
        <v>0.19220449500000009</v>
      </c>
      <c r="H4612" s="24">
        <f t="shared" si="436"/>
        <v>4.8000000000000001E-4</v>
      </c>
      <c r="I4612" s="24">
        <f t="shared" ref="I4612:I4675" si="437">F4612+G4612+H4612</f>
        <v>0.15148249500000008</v>
      </c>
    </row>
    <row r="4613" spans="1:9" x14ac:dyDescent="0.25">
      <c r="A4613">
        <v>230.55</v>
      </c>
      <c r="B4613">
        <v>0.30499999999999999</v>
      </c>
      <c r="C4613">
        <v>-0.02</v>
      </c>
      <c r="D4613">
        <f t="shared" si="432"/>
        <v>3.1000000000000028E-2</v>
      </c>
      <c r="E4613">
        <f t="shared" si="433"/>
        <v>0.24600000000000005</v>
      </c>
      <c r="F4613" s="24">
        <f t="shared" si="434"/>
        <v>-4.5616500000000039E-2</v>
      </c>
      <c r="G4613" s="24">
        <f t="shared" si="435"/>
        <v>0.1969795800000001</v>
      </c>
      <c r="H4613" s="24">
        <f t="shared" si="436"/>
        <v>3.0000000000000001E-5</v>
      </c>
      <c r="I4613" s="24">
        <f t="shared" si="437"/>
        <v>0.15139308000000007</v>
      </c>
    </row>
    <row r="4614" spans="1:9" x14ac:dyDescent="0.25">
      <c r="A4614">
        <v>230.6</v>
      </c>
      <c r="B4614">
        <v>0.30599999999999999</v>
      </c>
      <c r="C4614">
        <v>0.05</v>
      </c>
      <c r="D4614">
        <f t="shared" si="432"/>
        <v>3.0000000000000027E-2</v>
      </c>
      <c r="E4614">
        <f t="shared" si="433"/>
        <v>0.24500000000000005</v>
      </c>
      <c r="F4614" s="24">
        <f t="shared" si="434"/>
        <v>-4.4145000000000038E-2</v>
      </c>
      <c r="G4614" s="24">
        <f t="shared" si="435"/>
        <v>0.19538137500000008</v>
      </c>
      <c r="H4614" s="24">
        <f t="shared" si="436"/>
        <v>1.8750000000000003E-4</v>
      </c>
      <c r="I4614" s="24">
        <f t="shared" si="437"/>
        <v>0.15142387500000004</v>
      </c>
    </row>
    <row r="4615" spans="1:9" x14ac:dyDescent="0.25">
      <c r="A4615">
        <v>230.65</v>
      </c>
      <c r="B4615">
        <v>0.31</v>
      </c>
      <c r="C4615">
        <v>0.11</v>
      </c>
      <c r="D4615">
        <f t="shared" si="432"/>
        <v>2.6000000000000023E-2</v>
      </c>
      <c r="E4615">
        <f t="shared" si="433"/>
        <v>0.24100000000000005</v>
      </c>
      <c r="F4615" s="24">
        <f t="shared" si="434"/>
        <v>-3.8259000000000036E-2</v>
      </c>
      <c r="G4615" s="24">
        <f t="shared" si="435"/>
        <v>0.18905365500000007</v>
      </c>
      <c r="H4615" s="24">
        <f t="shared" si="436"/>
        <v>9.0749999999999989E-4</v>
      </c>
      <c r="I4615" s="24">
        <f t="shared" si="437"/>
        <v>0.15170215500000003</v>
      </c>
    </row>
    <row r="4616" spans="1:9" x14ac:dyDescent="0.25">
      <c r="A4616">
        <v>230.7</v>
      </c>
      <c r="B4616">
        <v>0.317</v>
      </c>
      <c r="C4616">
        <v>0.15</v>
      </c>
      <c r="D4616">
        <f t="shared" si="432"/>
        <v>1.9000000000000017E-2</v>
      </c>
      <c r="E4616">
        <f t="shared" si="433"/>
        <v>0.23400000000000004</v>
      </c>
      <c r="F4616" s="24">
        <f t="shared" si="434"/>
        <v>-2.7958500000000025E-2</v>
      </c>
      <c r="G4616" s="24">
        <f t="shared" si="435"/>
        <v>0.17823078000000006</v>
      </c>
      <c r="H4616" s="24">
        <f t="shared" si="436"/>
        <v>1.6875E-3</v>
      </c>
      <c r="I4616" s="24">
        <f t="shared" si="437"/>
        <v>0.15195978000000004</v>
      </c>
    </row>
    <row r="4617" spans="1:9" x14ac:dyDescent="0.25">
      <c r="A4617">
        <v>230.75</v>
      </c>
      <c r="B4617">
        <v>0.32500000000000001</v>
      </c>
      <c r="C4617">
        <v>0.18</v>
      </c>
      <c r="D4617">
        <f t="shared" si="432"/>
        <v>1.100000000000001E-2</v>
      </c>
      <c r="E4617">
        <f t="shared" si="433"/>
        <v>0.22600000000000003</v>
      </c>
      <c r="F4617" s="24">
        <f t="shared" si="434"/>
        <v>-1.6186500000000017E-2</v>
      </c>
      <c r="G4617" s="24">
        <f t="shared" si="435"/>
        <v>0.16625238000000006</v>
      </c>
      <c r="H4617" s="24">
        <f t="shared" si="436"/>
        <v>2.4299999999999999E-3</v>
      </c>
      <c r="I4617" s="24">
        <f t="shared" si="437"/>
        <v>0.15249588000000003</v>
      </c>
    </row>
    <row r="4618" spans="1:9" x14ac:dyDescent="0.25">
      <c r="A4618">
        <v>230.8</v>
      </c>
      <c r="B4618">
        <v>0.33500000000000002</v>
      </c>
      <c r="C4618">
        <v>0.19</v>
      </c>
      <c r="D4618">
        <f t="shared" si="432"/>
        <v>1.0000000000000009E-3</v>
      </c>
      <c r="E4618">
        <f t="shared" si="433"/>
        <v>0.21600000000000003</v>
      </c>
      <c r="F4618" s="24">
        <f t="shared" si="434"/>
        <v>-1.4715000000000012E-3</v>
      </c>
      <c r="G4618" s="24">
        <f t="shared" si="435"/>
        <v>0.15186528000000002</v>
      </c>
      <c r="H4618" s="24">
        <f t="shared" si="436"/>
        <v>2.7074999999999998E-3</v>
      </c>
      <c r="I4618" s="24">
        <f t="shared" si="437"/>
        <v>0.15310128000000001</v>
      </c>
    </row>
    <row r="4619" spans="1:9" x14ac:dyDescent="0.25">
      <c r="A4619">
        <v>230.85</v>
      </c>
      <c r="B4619">
        <v>0.34399999999999997</v>
      </c>
      <c r="C4619">
        <v>0.18</v>
      </c>
      <c r="D4619">
        <f t="shared" si="432"/>
        <v>-7.9999999999999516E-3</v>
      </c>
      <c r="E4619">
        <f t="shared" si="433"/>
        <v>0.20700000000000007</v>
      </c>
      <c r="F4619" s="24">
        <f t="shared" si="434"/>
        <v>1.177199999999993E-2</v>
      </c>
      <c r="G4619" s="24">
        <f t="shared" si="435"/>
        <v>0.13947349500000011</v>
      </c>
      <c r="H4619" s="24">
        <f t="shared" si="436"/>
        <v>2.4299999999999999E-3</v>
      </c>
      <c r="I4619" s="24">
        <f t="shared" si="437"/>
        <v>0.15367549500000002</v>
      </c>
    </row>
    <row r="4620" spans="1:9" x14ac:dyDescent="0.25">
      <c r="A4620">
        <v>230.9</v>
      </c>
      <c r="B4620">
        <v>0.35199999999999998</v>
      </c>
      <c r="C4620">
        <v>0.15</v>
      </c>
      <c r="D4620">
        <f t="shared" si="432"/>
        <v>-1.5999999999999959E-2</v>
      </c>
      <c r="E4620">
        <f t="shared" si="433"/>
        <v>0.19900000000000007</v>
      </c>
      <c r="F4620" s="24">
        <f t="shared" si="434"/>
        <v>2.354399999999994E-2</v>
      </c>
      <c r="G4620" s="24">
        <f t="shared" si="435"/>
        <v>0.12890125500000008</v>
      </c>
      <c r="H4620" s="24">
        <f t="shared" si="436"/>
        <v>1.6875E-3</v>
      </c>
      <c r="I4620" s="24">
        <f t="shared" si="437"/>
        <v>0.15413275500000001</v>
      </c>
    </row>
    <row r="4621" spans="1:9" x14ac:dyDescent="0.25">
      <c r="A4621">
        <v>230.95</v>
      </c>
      <c r="B4621">
        <v>0.35899999999999999</v>
      </c>
      <c r="C4621">
        <v>0.11</v>
      </c>
      <c r="D4621">
        <f t="shared" si="432"/>
        <v>-2.2999999999999965E-2</v>
      </c>
      <c r="E4621">
        <f t="shared" si="433"/>
        <v>0.19200000000000006</v>
      </c>
      <c r="F4621" s="24">
        <f t="shared" si="434"/>
        <v>3.3844499999999951E-2</v>
      </c>
      <c r="G4621" s="24">
        <f t="shared" si="435"/>
        <v>0.11999232000000007</v>
      </c>
      <c r="H4621" s="24">
        <f t="shared" si="436"/>
        <v>9.0749999999999989E-4</v>
      </c>
      <c r="I4621" s="24">
        <f t="shared" si="437"/>
        <v>0.15474432000000002</v>
      </c>
    </row>
    <row r="4622" spans="1:9" x14ac:dyDescent="0.25">
      <c r="A4622">
        <v>231</v>
      </c>
      <c r="B4622">
        <v>0.36299999999999999</v>
      </c>
      <c r="C4622">
        <v>0.05</v>
      </c>
      <c r="D4622">
        <f t="shared" si="432"/>
        <v>-2.6999999999999968E-2</v>
      </c>
      <c r="E4622">
        <f t="shared" si="433"/>
        <v>0.18800000000000006</v>
      </c>
      <c r="F4622" s="24">
        <f t="shared" si="434"/>
        <v>3.973049999999996E-2</v>
      </c>
      <c r="G4622" s="24">
        <f t="shared" si="435"/>
        <v>0.11504472000000006</v>
      </c>
      <c r="H4622" s="24">
        <f t="shared" si="436"/>
        <v>1.8750000000000003E-4</v>
      </c>
      <c r="I4622" s="24">
        <f t="shared" si="437"/>
        <v>0.15496272000000003</v>
      </c>
    </row>
    <row r="4623" spans="1:9" x14ac:dyDescent="0.25">
      <c r="A4623">
        <v>231.05</v>
      </c>
      <c r="B4623">
        <v>0.36399999999999999</v>
      </c>
      <c r="C4623">
        <v>-0.01</v>
      </c>
      <c r="D4623">
        <f t="shared" si="432"/>
        <v>-2.7999999999999969E-2</v>
      </c>
      <c r="E4623">
        <f t="shared" si="433"/>
        <v>0.18700000000000006</v>
      </c>
      <c r="F4623" s="24">
        <f t="shared" si="434"/>
        <v>4.1201999999999954E-2</v>
      </c>
      <c r="G4623" s="24">
        <f t="shared" si="435"/>
        <v>0.11382409500000007</v>
      </c>
      <c r="H4623" s="24">
        <f t="shared" si="436"/>
        <v>7.5000000000000002E-6</v>
      </c>
      <c r="I4623" s="24">
        <f t="shared" si="437"/>
        <v>0.15503359500000002</v>
      </c>
    </row>
    <row r="4624" spans="1:9" x14ac:dyDescent="0.25">
      <c r="A4624">
        <v>231.1</v>
      </c>
      <c r="B4624">
        <v>0.36199999999999999</v>
      </c>
      <c r="C4624">
        <v>-7.0000000000000007E-2</v>
      </c>
      <c r="D4624">
        <f t="shared" si="432"/>
        <v>-2.5999999999999968E-2</v>
      </c>
      <c r="E4624">
        <f t="shared" si="433"/>
        <v>0.18900000000000006</v>
      </c>
      <c r="F4624" s="24">
        <f t="shared" si="434"/>
        <v>3.8258999999999953E-2</v>
      </c>
      <c r="G4624" s="24">
        <f t="shared" si="435"/>
        <v>0.11627185500000008</v>
      </c>
      <c r="H4624" s="24">
        <f t="shared" si="436"/>
        <v>3.6750000000000004E-4</v>
      </c>
      <c r="I4624" s="24">
        <f t="shared" si="437"/>
        <v>0.15489835500000002</v>
      </c>
    </row>
    <row r="4625" spans="1:9" x14ac:dyDescent="0.25">
      <c r="A4625">
        <v>231.15</v>
      </c>
      <c r="B4625">
        <v>0.35699999999999998</v>
      </c>
      <c r="C4625">
        <v>-0.12</v>
      </c>
      <c r="D4625">
        <f t="shared" si="432"/>
        <v>-2.0999999999999963E-2</v>
      </c>
      <c r="E4625">
        <f t="shared" si="433"/>
        <v>0.19400000000000006</v>
      </c>
      <c r="F4625" s="24">
        <f t="shared" si="434"/>
        <v>3.0901499999999946E-2</v>
      </c>
      <c r="G4625" s="24">
        <f t="shared" si="435"/>
        <v>0.12250518000000007</v>
      </c>
      <c r="H4625" s="24">
        <f t="shared" si="436"/>
        <v>1.08E-3</v>
      </c>
      <c r="I4625" s="24">
        <f t="shared" si="437"/>
        <v>0.15448668000000002</v>
      </c>
    </row>
    <row r="4626" spans="1:9" x14ac:dyDescent="0.25">
      <c r="A4626">
        <v>231.2</v>
      </c>
      <c r="B4626">
        <v>0.35</v>
      </c>
      <c r="C4626">
        <v>-0.16</v>
      </c>
      <c r="D4626">
        <f t="shared" si="432"/>
        <v>-1.3999999999999957E-2</v>
      </c>
      <c r="E4626">
        <f t="shared" si="433"/>
        <v>0.20100000000000007</v>
      </c>
      <c r="F4626" s="24">
        <f t="shared" si="434"/>
        <v>2.0600999999999935E-2</v>
      </c>
      <c r="G4626" s="24">
        <f t="shared" si="435"/>
        <v>0.13150525500000007</v>
      </c>
      <c r="H4626" s="24">
        <f t="shared" si="436"/>
        <v>1.92E-3</v>
      </c>
      <c r="I4626" s="24">
        <f t="shared" si="437"/>
        <v>0.154026255</v>
      </c>
    </row>
    <row r="4627" spans="1:9" x14ac:dyDescent="0.25">
      <c r="A4627">
        <v>231.25</v>
      </c>
      <c r="B4627">
        <v>0.34100000000000003</v>
      </c>
      <c r="C4627">
        <v>-0.19</v>
      </c>
      <c r="D4627">
        <f t="shared" si="432"/>
        <v>-5.0000000000000044E-3</v>
      </c>
      <c r="E4627">
        <f t="shared" si="433"/>
        <v>0.21000000000000002</v>
      </c>
      <c r="F4627" s="24">
        <f t="shared" si="434"/>
        <v>7.3575000000000073E-3</v>
      </c>
      <c r="G4627" s="24">
        <f t="shared" si="435"/>
        <v>0.14354550000000002</v>
      </c>
      <c r="H4627" s="24">
        <f t="shared" si="436"/>
        <v>2.7074999999999998E-3</v>
      </c>
      <c r="I4627" s="24">
        <f t="shared" si="437"/>
        <v>0.15361050000000004</v>
      </c>
    </row>
    <row r="4628" spans="1:9" x14ac:dyDescent="0.25">
      <c r="A4628">
        <v>231.3</v>
      </c>
      <c r="B4628">
        <v>0.33100000000000002</v>
      </c>
      <c r="C4628">
        <v>-0.19</v>
      </c>
      <c r="D4628">
        <f t="shared" si="432"/>
        <v>5.0000000000000044E-3</v>
      </c>
      <c r="E4628">
        <f t="shared" si="433"/>
        <v>0.22000000000000003</v>
      </c>
      <c r="F4628" s="24">
        <f t="shared" si="434"/>
        <v>-7.3575000000000073E-3</v>
      </c>
      <c r="G4628" s="24">
        <f t="shared" si="435"/>
        <v>0.15754200000000004</v>
      </c>
      <c r="H4628" s="24">
        <f t="shared" si="436"/>
        <v>2.7074999999999998E-3</v>
      </c>
      <c r="I4628" s="24">
        <f t="shared" si="437"/>
        <v>0.15289200000000003</v>
      </c>
    </row>
    <row r="4629" spans="1:9" x14ac:dyDescent="0.25">
      <c r="A4629">
        <v>231.35</v>
      </c>
      <c r="B4629">
        <v>0.32200000000000001</v>
      </c>
      <c r="C4629">
        <v>-0.17</v>
      </c>
      <c r="D4629">
        <f t="shared" si="432"/>
        <v>1.4000000000000012E-2</v>
      </c>
      <c r="E4629">
        <f t="shared" si="433"/>
        <v>0.22900000000000004</v>
      </c>
      <c r="F4629" s="24">
        <f t="shared" si="434"/>
        <v>-2.0601000000000015E-2</v>
      </c>
      <c r="G4629" s="24">
        <f t="shared" si="435"/>
        <v>0.17069545500000005</v>
      </c>
      <c r="H4629" s="24">
        <f t="shared" si="436"/>
        <v>2.1675000000000002E-3</v>
      </c>
      <c r="I4629" s="24">
        <f t="shared" si="437"/>
        <v>0.15226195500000003</v>
      </c>
    </row>
    <row r="4630" spans="1:9" x14ac:dyDescent="0.25">
      <c r="A4630">
        <v>231.4</v>
      </c>
      <c r="B4630">
        <v>0.314</v>
      </c>
      <c r="C4630">
        <v>-0.13</v>
      </c>
      <c r="D4630">
        <f t="shared" si="432"/>
        <v>2.200000000000002E-2</v>
      </c>
      <c r="E4630">
        <f t="shared" si="433"/>
        <v>0.23700000000000004</v>
      </c>
      <c r="F4630" s="24">
        <f t="shared" si="434"/>
        <v>-3.2373000000000034E-2</v>
      </c>
      <c r="G4630" s="24">
        <f t="shared" si="435"/>
        <v>0.18283009500000005</v>
      </c>
      <c r="H4630" s="24">
        <f t="shared" si="436"/>
        <v>1.2675000000000002E-3</v>
      </c>
      <c r="I4630" s="24">
        <f t="shared" si="437"/>
        <v>0.15172459500000002</v>
      </c>
    </row>
    <row r="4631" spans="1:9" x14ac:dyDescent="0.25">
      <c r="A4631">
        <v>231.45</v>
      </c>
      <c r="B4631">
        <v>0.308</v>
      </c>
      <c r="C4631">
        <v>-0.08</v>
      </c>
      <c r="D4631">
        <f t="shared" si="432"/>
        <v>2.8000000000000025E-2</v>
      </c>
      <c r="E4631">
        <f t="shared" si="433"/>
        <v>0.24300000000000005</v>
      </c>
      <c r="F4631" s="24">
        <f t="shared" si="434"/>
        <v>-4.120200000000003E-2</v>
      </c>
      <c r="G4631" s="24">
        <f t="shared" si="435"/>
        <v>0.19220449500000009</v>
      </c>
      <c r="H4631" s="24">
        <f t="shared" si="436"/>
        <v>4.8000000000000001E-4</v>
      </c>
      <c r="I4631" s="24">
        <f t="shared" si="437"/>
        <v>0.15148249500000008</v>
      </c>
    </row>
    <row r="4632" spans="1:9" x14ac:dyDescent="0.25">
      <c r="A4632">
        <v>231.5</v>
      </c>
      <c r="B4632">
        <v>0.30599999999999999</v>
      </c>
      <c r="C4632">
        <v>-0.03</v>
      </c>
      <c r="D4632">
        <f t="shared" si="432"/>
        <v>3.0000000000000027E-2</v>
      </c>
      <c r="E4632">
        <f t="shared" si="433"/>
        <v>0.24500000000000005</v>
      </c>
      <c r="F4632" s="24">
        <f t="shared" si="434"/>
        <v>-4.4145000000000038E-2</v>
      </c>
      <c r="G4632" s="24">
        <f t="shared" si="435"/>
        <v>0.19538137500000008</v>
      </c>
      <c r="H4632" s="24">
        <f t="shared" si="436"/>
        <v>6.7500000000000001E-5</v>
      </c>
      <c r="I4632" s="24">
        <f t="shared" si="437"/>
        <v>0.15130387500000003</v>
      </c>
    </row>
    <row r="4633" spans="1:9" x14ac:dyDescent="0.25">
      <c r="A4633">
        <v>231.55</v>
      </c>
      <c r="B4633">
        <v>0.30599999999999999</v>
      </c>
      <c r="C4633">
        <v>0.04</v>
      </c>
      <c r="D4633">
        <f t="shared" si="432"/>
        <v>3.0000000000000027E-2</v>
      </c>
      <c r="E4633">
        <f t="shared" si="433"/>
        <v>0.24500000000000005</v>
      </c>
      <c r="F4633" s="24">
        <f t="shared" si="434"/>
        <v>-4.4145000000000038E-2</v>
      </c>
      <c r="G4633" s="24">
        <f t="shared" si="435"/>
        <v>0.19538137500000008</v>
      </c>
      <c r="H4633" s="24">
        <f t="shared" si="436"/>
        <v>1.2E-4</v>
      </c>
      <c r="I4633" s="24">
        <f t="shared" si="437"/>
        <v>0.15135637500000004</v>
      </c>
    </row>
    <row r="4634" spans="1:9" x14ac:dyDescent="0.25">
      <c r="A4634">
        <v>231.6</v>
      </c>
      <c r="B4634">
        <v>0.309</v>
      </c>
      <c r="C4634">
        <v>0.1</v>
      </c>
      <c r="D4634">
        <f t="shared" si="432"/>
        <v>2.7000000000000024E-2</v>
      </c>
      <c r="E4634">
        <f t="shared" si="433"/>
        <v>0.24200000000000005</v>
      </c>
      <c r="F4634" s="24">
        <f t="shared" si="434"/>
        <v>-3.9730500000000037E-2</v>
      </c>
      <c r="G4634" s="24">
        <f t="shared" si="435"/>
        <v>0.19062582000000008</v>
      </c>
      <c r="H4634" s="24">
        <f t="shared" si="436"/>
        <v>7.5000000000000012E-4</v>
      </c>
      <c r="I4634" s="24">
        <f t="shared" si="437"/>
        <v>0.15164532000000006</v>
      </c>
    </row>
    <row r="4635" spans="1:9" x14ac:dyDescent="0.25">
      <c r="A4635">
        <v>231.65</v>
      </c>
      <c r="B4635">
        <v>0.315</v>
      </c>
      <c r="C4635">
        <v>0.14000000000000001</v>
      </c>
      <c r="D4635">
        <f t="shared" si="432"/>
        <v>2.1000000000000019E-2</v>
      </c>
      <c r="E4635">
        <f t="shared" si="433"/>
        <v>0.23600000000000004</v>
      </c>
      <c r="F4635" s="24">
        <f t="shared" si="434"/>
        <v>-3.0901500000000026E-2</v>
      </c>
      <c r="G4635" s="24">
        <f t="shared" si="435"/>
        <v>0.18129048000000006</v>
      </c>
      <c r="H4635" s="24">
        <f t="shared" si="436"/>
        <v>1.4700000000000002E-3</v>
      </c>
      <c r="I4635" s="24">
        <f t="shared" si="437"/>
        <v>0.15185898000000003</v>
      </c>
    </row>
    <row r="4636" spans="1:9" x14ac:dyDescent="0.25">
      <c r="A4636">
        <v>231.7</v>
      </c>
      <c r="B4636">
        <v>0.32300000000000001</v>
      </c>
      <c r="C4636">
        <v>0.17</v>
      </c>
      <c r="D4636">
        <f t="shared" si="432"/>
        <v>1.3000000000000012E-2</v>
      </c>
      <c r="E4636">
        <f t="shared" si="433"/>
        <v>0.22800000000000004</v>
      </c>
      <c r="F4636" s="24">
        <f t="shared" si="434"/>
        <v>-1.9129500000000018E-2</v>
      </c>
      <c r="G4636" s="24">
        <f t="shared" si="435"/>
        <v>0.16920792000000004</v>
      </c>
      <c r="H4636" s="24">
        <f t="shared" si="436"/>
        <v>2.1675000000000002E-3</v>
      </c>
      <c r="I4636" s="24">
        <f t="shared" si="437"/>
        <v>0.15224592000000001</v>
      </c>
    </row>
    <row r="4637" spans="1:9" x14ac:dyDescent="0.25">
      <c r="A4637">
        <v>231.75</v>
      </c>
      <c r="B4637">
        <v>0.33300000000000002</v>
      </c>
      <c r="C4637">
        <v>0.19</v>
      </c>
      <c r="D4637">
        <f t="shared" si="432"/>
        <v>3.0000000000000027E-3</v>
      </c>
      <c r="E4637">
        <f t="shared" si="433"/>
        <v>0.21800000000000003</v>
      </c>
      <c r="F4637" s="24">
        <f t="shared" si="434"/>
        <v>-4.4145000000000035E-3</v>
      </c>
      <c r="G4637" s="24">
        <f t="shared" si="435"/>
        <v>0.15469062000000003</v>
      </c>
      <c r="H4637" s="24">
        <f t="shared" si="436"/>
        <v>2.7074999999999998E-3</v>
      </c>
      <c r="I4637" s="24">
        <f t="shared" si="437"/>
        <v>0.15298362000000001</v>
      </c>
    </row>
    <row r="4638" spans="1:9" x14ac:dyDescent="0.25">
      <c r="A4638">
        <v>231.8</v>
      </c>
      <c r="B4638">
        <v>0.34200000000000003</v>
      </c>
      <c r="C4638">
        <v>0.18</v>
      </c>
      <c r="D4638">
        <f t="shared" si="432"/>
        <v>-6.0000000000000053E-3</v>
      </c>
      <c r="E4638">
        <f t="shared" si="433"/>
        <v>0.20900000000000002</v>
      </c>
      <c r="F4638" s="24">
        <f t="shared" si="434"/>
        <v>8.829000000000007E-3</v>
      </c>
      <c r="G4638" s="24">
        <f t="shared" si="435"/>
        <v>0.14218165500000002</v>
      </c>
      <c r="H4638" s="24">
        <f t="shared" si="436"/>
        <v>2.4299999999999999E-3</v>
      </c>
      <c r="I4638" s="24">
        <f t="shared" si="437"/>
        <v>0.15344065500000001</v>
      </c>
    </row>
    <row r="4639" spans="1:9" x14ac:dyDescent="0.25">
      <c r="A4639">
        <v>231.85</v>
      </c>
      <c r="B4639">
        <v>0.35099999999999998</v>
      </c>
      <c r="C4639">
        <v>0.16</v>
      </c>
      <c r="D4639">
        <f t="shared" si="432"/>
        <v>-1.4999999999999958E-2</v>
      </c>
      <c r="E4639">
        <f t="shared" si="433"/>
        <v>0.20000000000000007</v>
      </c>
      <c r="F4639" s="24">
        <f t="shared" si="434"/>
        <v>2.2072499999999939E-2</v>
      </c>
      <c r="G4639" s="24">
        <f t="shared" si="435"/>
        <v>0.13020000000000009</v>
      </c>
      <c r="H4639" s="24">
        <f t="shared" si="436"/>
        <v>1.92E-3</v>
      </c>
      <c r="I4639" s="24">
        <f t="shared" si="437"/>
        <v>0.15419250000000004</v>
      </c>
    </row>
    <row r="4640" spans="1:9" x14ac:dyDescent="0.25">
      <c r="A4640">
        <v>231.9</v>
      </c>
      <c r="B4640">
        <v>0.35799999999999998</v>
      </c>
      <c r="C4640">
        <v>0.12</v>
      </c>
      <c r="D4640">
        <f t="shared" si="432"/>
        <v>-2.1999999999999964E-2</v>
      </c>
      <c r="E4640">
        <f t="shared" si="433"/>
        <v>0.19300000000000006</v>
      </c>
      <c r="F4640" s="24">
        <f t="shared" si="434"/>
        <v>3.2372999999999943E-2</v>
      </c>
      <c r="G4640" s="24">
        <f t="shared" si="435"/>
        <v>0.12124549500000008</v>
      </c>
      <c r="H4640" s="24">
        <f t="shared" si="436"/>
        <v>1.08E-3</v>
      </c>
      <c r="I4640" s="24">
        <f t="shared" si="437"/>
        <v>0.15469849500000002</v>
      </c>
    </row>
    <row r="4641" spans="1:9" x14ac:dyDescent="0.25">
      <c r="A4641">
        <v>231.95</v>
      </c>
      <c r="B4641">
        <v>0.36299999999999999</v>
      </c>
      <c r="C4641">
        <v>0.06</v>
      </c>
      <c r="D4641">
        <f t="shared" si="432"/>
        <v>-2.6999999999999968E-2</v>
      </c>
      <c r="E4641">
        <f t="shared" si="433"/>
        <v>0.18800000000000006</v>
      </c>
      <c r="F4641" s="24">
        <f t="shared" si="434"/>
        <v>3.973049999999996E-2</v>
      </c>
      <c r="G4641" s="24">
        <f t="shared" si="435"/>
        <v>0.11504472000000006</v>
      </c>
      <c r="H4641" s="24">
        <f t="shared" si="436"/>
        <v>2.7E-4</v>
      </c>
      <c r="I4641" s="24">
        <f t="shared" si="437"/>
        <v>0.15504522000000001</v>
      </c>
    </row>
    <row r="4642" spans="1:9" x14ac:dyDescent="0.25">
      <c r="A4642">
        <v>232</v>
      </c>
      <c r="B4642">
        <v>0.36499999999999999</v>
      </c>
      <c r="C4642">
        <v>0</v>
      </c>
      <c r="D4642">
        <f t="shared" si="432"/>
        <v>-2.899999999999997E-2</v>
      </c>
      <c r="E4642">
        <f t="shared" si="433"/>
        <v>0.18600000000000005</v>
      </c>
      <c r="F4642" s="24">
        <f t="shared" si="434"/>
        <v>4.2673499999999955E-2</v>
      </c>
      <c r="G4642" s="24">
        <f t="shared" si="435"/>
        <v>0.11260998000000007</v>
      </c>
      <c r="H4642" s="24">
        <f t="shared" si="436"/>
        <v>0</v>
      </c>
      <c r="I4642" s="24">
        <f t="shared" si="437"/>
        <v>0.15528348000000003</v>
      </c>
    </row>
    <row r="4643" spans="1:9" x14ac:dyDescent="0.25">
      <c r="A4643">
        <v>232.05</v>
      </c>
      <c r="B4643">
        <v>0.36299999999999999</v>
      </c>
      <c r="C4643">
        <v>-0.06</v>
      </c>
      <c r="D4643">
        <f t="shared" si="432"/>
        <v>-2.6999999999999968E-2</v>
      </c>
      <c r="E4643">
        <f t="shared" si="433"/>
        <v>0.18800000000000006</v>
      </c>
      <c r="F4643" s="24">
        <f t="shared" si="434"/>
        <v>3.973049999999996E-2</v>
      </c>
      <c r="G4643" s="24">
        <f t="shared" si="435"/>
        <v>0.11504472000000006</v>
      </c>
      <c r="H4643" s="24">
        <f t="shared" si="436"/>
        <v>2.7E-4</v>
      </c>
      <c r="I4643" s="24">
        <f t="shared" si="437"/>
        <v>0.15504522000000001</v>
      </c>
    </row>
    <row r="4644" spans="1:9" x14ac:dyDescent="0.25">
      <c r="A4644">
        <v>232.1</v>
      </c>
      <c r="B4644">
        <v>0.35799999999999998</v>
      </c>
      <c r="C4644">
        <v>-0.12</v>
      </c>
      <c r="D4644">
        <f t="shared" si="432"/>
        <v>-2.1999999999999964E-2</v>
      </c>
      <c r="E4644">
        <f t="shared" si="433"/>
        <v>0.19300000000000006</v>
      </c>
      <c r="F4644" s="24">
        <f t="shared" si="434"/>
        <v>3.2372999999999943E-2</v>
      </c>
      <c r="G4644" s="24">
        <f t="shared" si="435"/>
        <v>0.12124549500000008</v>
      </c>
      <c r="H4644" s="24">
        <f t="shared" si="436"/>
        <v>1.08E-3</v>
      </c>
      <c r="I4644" s="24">
        <f t="shared" si="437"/>
        <v>0.15469849500000002</v>
      </c>
    </row>
    <row r="4645" spans="1:9" x14ac:dyDescent="0.25">
      <c r="A4645">
        <v>232.15</v>
      </c>
      <c r="B4645">
        <v>0.35099999999999998</v>
      </c>
      <c r="C4645">
        <v>-0.16</v>
      </c>
      <c r="D4645">
        <f t="shared" si="432"/>
        <v>-1.4999999999999958E-2</v>
      </c>
      <c r="E4645">
        <f t="shared" si="433"/>
        <v>0.20000000000000007</v>
      </c>
      <c r="F4645" s="24">
        <f t="shared" si="434"/>
        <v>2.2072499999999939E-2</v>
      </c>
      <c r="G4645" s="24">
        <f t="shared" si="435"/>
        <v>0.13020000000000009</v>
      </c>
      <c r="H4645" s="24">
        <f t="shared" si="436"/>
        <v>1.92E-3</v>
      </c>
      <c r="I4645" s="24">
        <f t="shared" si="437"/>
        <v>0.15419250000000004</v>
      </c>
    </row>
    <row r="4646" spans="1:9" x14ac:dyDescent="0.25">
      <c r="A4646">
        <v>232.2</v>
      </c>
      <c r="B4646">
        <v>0.34300000000000003</v>
      </c>
      <c r="C4646">
        <v>-0.18</v>
      </c>
      <c r="D4646">
        <f t="shared" si="432"/>
        <v>-7.0000000000000062E-3</v>
      </c>
      <c r="E4646">
        <f t="shared" si="433"/>
        <v>0.20800000000000002</v>
      </c>
      <c r="F4646" s="24">
        <f t="shared" si="434"/>
        <v>1.0300500000000008E-2</v>
      </c>
      <c r="G4646" s="24">
        <f t="shared" si="435"/>
        <v>0.14082432000000003</v>
      </c>
      <c r="H4646" s="24">
        <f t="shared" si="436"/>
        <v>2.4299999999999999E-3</v>
      </c>
      <c r="I4646" s="24">
        <f t="shared" si="437"/>
        <v>0.15355482000000004</v>
      </c>
    </row>
    <row r="4647" spans="1:9" x14ac:dyDescent="0.25">
      <c r="A4647">
        <v>232.25</v>
      </c>
      <c r="B4647">
        <v>0.33300000000000002</v>
      </c>
      <c r="C4647">
        <v>-0.19</v>
      </c>
      <c r="D4647">
        <f t="shared" si="432"/>
        <v>3.0000000000000027E-3</v>
      </c>
      <c r="E4647">
        <f t="shared" si="433"/>
        <v>0.21800000000000003</v>
      </c>
      <c r="F4647" s="24">
        <f t="shared" si="434"/>
        <v>-4.4145000000000035E-3</v>
      </c>
      <c r="G4647" s="24">
        <f t="shared" si="435"/>
        <v>0.15469062000000003</v>
      </c>
      <c r="H4647" s="24">
        <f t="shared" si="436"/>
        <v>2.7074999999999998E-3</v>
      </c>
      <c r="I4647" s="24">
        <f t="shared" si="437"/>
        <v>0.15298362000000001</v>
      </c>
    </row>
    <row r="4648" spans="1:9" x14ac:dyDescent="0.25">
      <c r="A4648">
        <v>232.3</v>
      </c>
      <c r="B4648">
        <v>0.32400000000000001</v>
      </c>
      <c r="C4648">
        <v>-0.17</v>
      </c>
      <c r="D4648">
        <f t="shared" si="432"/>
        <v>1.2000000000000011E-2</v>
      </c>
      <c r="E4648">
        <f t="shared" si="433"/>
        <v>0.22700000000000004</v>
      </c>
      <c r="F4648" s="24">
        <f t="shared" si="434"/>
        <v>-1.7658000000000014E-2</v>
      </c>
      <c r="G4648" s="24">
        <f t="shared" si="435"/>
        <v>0.16772689500000007</v>
      </c>
      <c r="H4648" s="24">
        <f t="shared" si="436"/>
        <v>2.1675000000000002E-3</v>
      </c>
      <c r="I4648" s="24">
        <f t="shared" si="437"/>
        <v>0.15223639500000005</v>
      </c>
    </row>
    <row r="4649" spans="1:9" x14ac:dyDescent="0.25">
      <c r="A4649">
        <v>232.35</v>
      </c>
      <c r="B4649">
        <v>0.316</v>
      </c>
      <c r="C4649">
        <v>-0.14000000000000001</v>
      </c>
      <c r="D4649">
        <f t="shared" si="432"/>
        <v>2.0000000000000018E-2</v>
      </c>
      <c r="E4649">
        <f t="shared" si="433"/>
        <v>0.23500000000000004</v>
      </c>
      <c r="F4649" s="24">
        <f t="shared" si="434"/>
        <v>-2.9430000000000029E-2</v>
      </c>
      <c r="G4649" s="24">
        <f t="shared" si="435"/>
        <v>0.17975737500000005</v>
      </c>
      <c r="H4649" s="24">
        <f t="shared" si="436"/>
        <v>1.4700000000000002E-3</v>
      </c>
      <c r="I4649" s="24">
        <f t="shared" si="437"/>
        <v>0.15179737500000001</v>
      </c>
    </row>
    <row r="4650" spans="1:9" x14ac:dyDescent="0.25">
      <c r="A4650">
        <v>232.4</v>
      </c>
      <c r="B4650">
        <v>0.31</v>
      </c>
      <c r="C4650">
        <v>-0.1</v>
      </c>
      <c r="D4650">
        <f t="shared" si="432"/>
        <v>2.6000000000000023E-2</v>
      </c>
      <c r="E4650">
        <f t="shared" si="433"/>
        <v>0.24100000000000005</v>
      </c>
      <c r="F4650" s="24">
        <f t="shared" si="434"/>
        <v>-3.8259000000000036E-2</v>
      </c>
      <c r="G4650" s="24">
        <f t="shared" si="435"/>
        <v>0.18905365500000007</v>
      </c>
      <c r="H4650" s="24">
        <f t="shared" si="436"/>
        <v>7.5000000000000012E-4</v>
      </c>
      <c r="I4650" s="24">
        <f t="shared" si="437"/>
        <v>0.15154465500000003</v>
      </c>
    </row>
    <row r="4651" spans="1:9" x14ac:dyDescent="0.25">
      <c r="A4651">
        <v>232.45</v>
      </c>
      <c r="B4651">
        <v>0.30599999999999999</v>
      </c>
      <c r="C4651">
        <v>-0.04</v>
      </c>
      <c r="D4651">
        <f t="shared" si="432"/>
        <v>3.0000000000000027E-2</v>
      </c>
      <c r="E4651">
        <f t="shared" si="433"/>
        <v>0.24500000000000005</v>
      </c>
      <c r="F4651" s="24">
        <f t="shared" si="434"/>
        <v>-4.4145000000000038E-2</v>
      </c>
      <c r="G4651" s="24">
        <f t="shared" si="435"/>
        <v>0.19538137500000008</v>
      </c>
      <c r="H4651" s="24">
        <f t="shared" si="436"/>
        <v>1.2E-4</v>
      </c>
      <c r="I4651" s="24">
        <f t="shared" si="437"/>
        <v>0.15135637500000004</v>
      </c>
    </row>
    <row r="4652" spans="1:9" x14ac:dyDescent="0.25">
      <c r="A4652">
        <v>232.5</v>
      </c>
      <c r="B4652">
        <v>0.30499999999999999</v>
      </c>
      <c r="C4652">
        <v>0.02</v>
      </c>
      <c r="D4652">
        <f t="shared" si="432"/>
        <v>3.1000000000000028E-2</v>
      </c>
      <c r="E4652">
        <f t="shared" si="433"/>
        <v>0.24600000000000005</v>
      </c>
      <c r="F4652" s="24">
        <f t="shared" si="434"/>
        <v>-4.5616500000000039E-2</v>
      </c>
      <c r="G4652" s="24">
        <f t="shared" si="435"/>
        <v>0.1969795800000001</v>
      </c>
      <c r="H4652" s="24">
        <f t="shared" si="436"/>
        <v>3.0000000000000001E-5</v>
      </c>
      <c r="I4652" s="24">
        <f t="shared" si="437"/>
        <v>0.15139308000000007</v>
      </c>
    </row>
    <row r="4653" spans="1:9" x14ac:dyDescent="0.25">
      <c r="A4653">
        <v>232.55</v>
      </c>
      <c r="B4653">
        <v>0.308</v>
      </c>
      <c r="C4653">
        <v>0.08</v>
      </c>
      <c r="D4653">
        <f t="shared" si="432"/>
        <v>2.8000000000000025E-2</v>
      </c>
      <c r="E4653">
        <f t="shared" si="433"/>
        <v>0.24300000000000005</v>
      </c>
      <c r="F4653" s="24">
        <f t="shared" si="434"/>
        <v>-4.120200000000003E-2</v>
      </c>
      <c r="G4653" s="24">
        <f t="shared" si="435"/>
        <v>0.19220449500000009</v>
      </c>
      <c r="H4653" s="24">
        <f t="shared" si="436"/>
        <v>4.8000000000000001E-4</v>
      </c>
      <c r="I4653" s="24">
        <f t="shared" si="437"/>
        <v>0.15148249500000008</v>
      </c>
    </row>
    <row r="4654" spans="1:9" x14ac:dyDescent="0.25">
      <c r="A4654">
        <v>232.6</v>
      </c>
      <c r="B4654">
        <v>0.314</v>
      </c>
      <c r="C4654">
        <v>0.13</v>
      </c>
      <c r="D4654">
        <f t="shared" si="432"/>
        <v>2.200000000000002E-2</v>
      </c>
      <c r="E4654">
        <f t="shared" si="433"/>
        <v>0.23700000000000004</v>
      </c>
      <c r="F4654" s="24">
        <f t="shared" si="434"/>
        <v>-3.2373000000000034E-2</v>
      </c>
      <c r="G4654" s="24">
        <f t="shared" si="435"/>
        <v>0.18283009500000005</v>
      </c>
      <c r="H4654" s="24">
        <f t="shared" si="436"/>
        <v>1.2675000000000002E-3</v>
      </c>
      <c r="I4654" s="24">
        <f t="shared" si="437"/>
        <v>0.15172459500000002</v>
      </c>
    </row>
    <row r="4655" spans="1:9" x14ac:dyDescent="0.25">
      <c r="A4655">
        <v>232.65</v>
      </c>
      <c r="B4655">
        <v>0.32200000000000001</v>
      </c>
      <c r="C4655">
        <v>0.17</v>
      </c>
      <c r="D4655">
        <f t="shared" si="432"/>
        <v>1.4000000000000012E-2</v>
      </c>
      <c r="E4655">
        <f t="shared" si="433"/>
        <v>0.22900000000000004</v>
      </c>
      <c r="F4655" s="24">
        <f t="shared" si="434"/>
        <v>-2.0601000000000015E-2</v>
      </c>
      <c r="G4655" s="24">
        <f t="shared" si="435"/>
        <v>0.17069545500000005</v>
      </c>
      <c r="H4655" s="24">
        <f t="shared" si="436"/>
        <v>2.1675000000000002E-3</v>
      </c>
      <c r="I4655" s="24">
        <f t="shared" si="437"/>
        <v>0.15226195500000003</v>
      </c>
    </row>
    <row r="4656" spans="1:9" x14ac:dyDescent="0.25">
      <c r="A4656">
        <v>232.7</v>
      </c>
      <c r="B4656">
        <v>0.33100000000000002</v>
      </c>
      <c r="C4656">
        <v>0.19</v>
      </c>
      <c r="D4656">
        <f t="shared" si="432"/>
        <v>5.0000000000000044E-3</v>
      </c>
      <c r="E4656">
        <f t="shared" si="433"/>
        <v>0.22000000000000003</v>
      </c>
      <c r="F4656" s="24">
        <f t="shared" si="434"/>
        <v>-7.3575000000000073E-3</v>
      </c>
      <c r="G4656" s="24">
        <f t="shared" si="435"/>
        <v>0.15754200000000004</v>
      </c>
      <c r="H4656" s="24">
        <f t="shared" si="436"/>
        <v>2.7074999999999998E-3</v>
      </c>
      <c r="I4656" s="24">
        <f t="shared" si="437"/>
        <v>0.15289200000000003</v>
      </c>
    </row>
    <row r="4657" spans="1:9" x14ac:dyDescent="0.25">
      <c r="A4657">
        <v>232.75</v>
      </c>
      <c r="B4657">
        <v>0.34</v>
      </c>
      <c r="C4657">
        <v>0.19</v>
      </c>
      <c r="D4657">
        <f t="shared" si="432"/>
        <v>-4.0000000000000036E-3</v>
      </c>
      <c r="E4657">
        <f t="shared" si="433"/>
        <v>0.21100000000000002</v>
      </c>
      <c r="F4657" s="24">
        <f t="shared" si="434"/>
        <v>5.8860000000000049E-3</v>
      </c>
      <c r="G4657" s="24">
        <f t="shared" si="435"/>
        <v>0.14491585500000004</v>
      </c>
      <c r="H4657" s="24">
        <f t="shared" si="436"/>
        <v>2.7074999999999998E-3</v>
      </c>
      <c r="I4657" s="24">
        <f t="shared" si="437"/>
        <v>0.15350935500000004</v>
      </c>
    </row>
    <row r="4658" spans="1:9" x14ac:dyDescent="0.25">
      <c r="A4658">
        <v>232.8</v>
      </c>
      <c r="B4658">
        <v>0.34899999999999998</v>
      </c>
      <c r="C4658">
        <v>0.17</v>
      </c>
      <c r="D4658">
        <f t="shared" si="432"/>
        <v>-1.2999999999999956E-2</v>
      </c>
      <c r="E4658">
        <f t="shared" si="433"/>
        <v>0.20200000000000007</v>
      </c>
      <c r="F4658" s="24">
        <f t="shared" si="434"/>
        <v>1.9129499999999935E-2</v>
      </c>
      <c r="G4658" s="24">
        <f t="shared" si="435"/>
        <v>0.13281702000000009</v>
      </c>
      <c r="H4658" s="24">
        <f t="shared" si="436"/>
        <v>2.1675000000000002E-3</v>
      </c>
      <c r="I4658" s="24">
        <f t="shared" si="437"/>
        <v>0.15411402000000002</v>
      </c>
    </row>
    <row r="4659" spans="1:9" x14ac:dyDescent="0.25">
      <c r="A4659">
        <v>232.85</v>
      </c>
      <c r="B4659">
        <v>0.35699999999999998</v>
      </c>
      <c r="C4659">
        <v>0.12</v>
      </c>
      <c r="D4659">
        <f t="shared" si="432"/>
        <v>-2.0999999999999963E-2</v>
      </c>
      <c r="E4659">
        <f t="shared" si="433"/>
        <v>0.19400000000000006</v>
      </c>
      <c r="F4659" s="24">
        <f t="shared" si="434"/>
        <v>3.0901499999999946E-2</v>
      </c>
      <c r="G4659" s="24">
        <f t="shared" si="435"/>
        <v>0.12250518000000007</v>
      </c>
      <c r="H4659" s="24">
        <f t="shared" si="436"/>
        <v>1.08E-3</v>
      </c>
      <c r="I4659" s="24">
        <f t="shared" si="437"/>
        <v>0.15448668000000002</v>
      </c>
    </row>
    <row r="4660" spans="1:9" x14ac:dyDescent="0.25">
      <c r="A4660">
        <v>232.9</v>
      </c>
      <c r="B4660">
        <v>0.36199999999999999</v>
      </c>
      <c r="C4660">
        <v>7.0000000000000007E-2</v>
      </c>
      <c r="D4660">
        <f t="shared" si="432"/>
        <v>-2.5999999999999968E-2</v>
      </c>
      <c r="E4660">
        <f t="shared" si="433"/>
        <v>0.18900000000000006</v>
      </c>
      <c r="F4660" s="24">
        <f t="shared" si="434"/>
        <v>3.8258999999999953E-2</v>
      </c>
      <c r="G4660" s="24">
        <f t="shared" si="435"/>
        <v>0.11627185500000008</v>
      </c>
      <c r="H4660" s="24">
        <f t="shared" si="436"/>
        <v>3.6750000000000004E-4</v>
      </c>
      <c r="I4660" s="24">
        <f t="shared" si="437"/>
        <v>0.15489835500000002</v>
      </c>
    </row>
    <row r="4661" spans="1:9" x14ac:dyDescent="0.25">
      <c r="A4661">
        <v>232.95</v>
      </c>
      <c r="B4661">
        <v>0.36399999999999999</v>
      </c>
      <c r="C4661">
        <v>0.02</v>
      </c>
      <c r="D4661">
        <f t="shared" si="432"/>
        <v>-2.7999999999999969E-2</v>
      </c>
      <c r="E4661">
        <f t="shared" si="433"/>
        <v>0.18700000000000006</v>
      </c>
      <c r="F4661" s="24">
        <f t="shared" si="434"/>
        <v>4.1201999999999954E-2</v>
      </c>
      <c r="G4661" s="24">
        <f t="shared" si="435"/>
        <v>0.11382409500000007</v>
      </c>
      <c r="H4661" s="24">
        <f t="shared" si="436"/>
        <v>3.0000000000000001E-5</v>
      </c>
      <c r="I4661" s="24">
        <f t="shared" si="437"/>
        <v>0.15505609500000003</v>
      </c>
    </row>
    <row r="4662" spans="1:9" x14ac:dyDescent="0.25">
      <c r="A4662">
        <v>233</v>
      </c>
      <c r="B4662">
        <v>0.36299999999999999</v>
      </c>
      <c r="C4662">
        <v>-0.05</v>
      </c>
      <c r="D4662">
        <f t="shared" si="432"/>
        <v>-2.6999999999999968E-2</v>
      </c>
      <c r="E4662">
        <f t="shared" si="433"/>
        <v>0.18800000000000006</v>
      </c>
      <c r="F4662" s="24">
        <f t="shared" si="434"/>
        <v>3.973049999999996E-2</v>
      </c>
      <c r="G4662" s="24">
        <f t="shared" si="435"/>
        <v>0.11504472000000006</v>
      </c>
      <c r="H4662" s="24">
        <f t="shared" si="436"/>
        <v>1.8750000000000003E-4</v>
      </c>
      <c r="I4662" s="24">
        <f t="shared" si="437"/>
        <v>0.15496272000000003</v>
      </c>
    </row>
    <row r="4663" spans="1:9" x14ac:dyDescent="0.25">
      <c r="A4663">
        <v>233.05</v>
      </c>
      <c r="B4663">
        <v>0.35899999999999999</v>
      </c>
      <c r="C4663">
        <v>-0.1</v>
      </c>
      <c r="D4663">
        <f t="shared" si="432"/>
        <v>-2.2999999999999965E-2</v>
      </c>
      <c r="E4663">
        <f t="shared" si="433"/>
        <v>0.19200000000000006</v>
      </c>
      <c r="F4663" s="24">
        <f t="shared" si="434"/>
        <v>3.3844499999999951E-2</v>
      </c>
      <c r="G4663" s="24">
        <f t="shared" si="435"/>
        <v>0.11999232000000007</v>
      </c>
      <c r="H4663" s="24">
        <f t="shared" si="436"/>
        <v>7.5000000000000012E-4</v>
      </c>
      <c r="I4663" s="24">
        <f t="shared" si="437"/>
        <v>0.15458682000000001</v>
      </c>
    </row>
    <row r="4664" spans="1:9" x14ac:dyDescent="0.25">
      <c r="A4664">
        <v>233.1</v>
      </c>
      <c r="B4664">
        <v>0.35299999999999998</v>
      </c>
      <c r="C4664">
        <v>-0.15</v>
      </c>
      <c r="D4664">
        <f t="shared" si="432"/>
        <v>-1.699999999999996E-2</v>
      </c>
      <c r="E4664">
        <f t="shared" si="433"/>
        <v>0.19800000000000006</v>
      </c>
      <c r="F4664" s="24">
        <f t="shared" si="434"/>
        <v>2.5015499999999941E-2</v>
      </c>
      <c r="G4664" s="24">
        <f t="shared" si="435"/>
        <v>0.12760902000000007</v>
      </c>
      <c r="H4664" s="24">
        <f t="shared" si="436"/>
        <v>1.6875E-3</v>
      </c>
      <c r="I4664" s="24">
        <f t="shared" si="437"/>
        <v>0.15431202000000002</v>
      </c>
    </row>
    <row r="4665" spans="1:9" x14ac:dyDescent="0.25">
      <c r="A4665">
        <v>233.15</v>
      </c>
      <c r="B4665">
        <v>0.34499999999999997</v>
      </c>
      <c r="C4665">
        <v>-0.18</v>
      </c>
      <c r="D4665">
        <f t="shared" si="432"/>
        <v>-8.9999999999999525E-3</v>
      </c>
      <c r="E4665">
        <f t="shared" si="433"/>
        <v>0.20600000000000007</v>
      </c>
      <c r="F4665" s="24">
        <f t="shared" si="434"/>
        <v>1.3243499999999931E-2</v>
      </c>
      <c r="G4665" s="24">
        <f t="shared" si="435"/>
        <v>0.1381291800000001</v>
      </c>
      <c r="H4665" s="24">
        <f t="shared" si="436"/>
        <v>2.4299999999999999E-3</v>
      </c>
      <c r="I4665" s="24">
        <f t="shared" si="437"/>
        <v>0.15380268000000002</v>
      </c>
    </row>
    <row r="4666" spans="1:9" x14ac:dyDescent="0.25">
      <c r="A4666">
        <v>233.2</v>
      </c>
      <c r="B4666">
        <v>0.33500000000000002</v>
      </c>
      <c r="C4666">
        <v>-0.19</v>
      </c>
      <c r="D4666">
        <f t="shared" si="432"/>
        <v>1.0000000000000009E-3</v>
      </c>
      <c r="E4666">
        <f t="shared" si="433"/>
        <v>0.21600000000000003</v>
      </c>
      <c r="F4666" s="24">
        <f t="shared" si="434"/>
        <v>-1.4715000000000012E-3</v>
      </c>
      <c r="G4666" s="24">
        <f t="shared" si="435"/>
        <v>0.15186528000000002</v>
      </c>
      <c r="H4666" s="24">
        <f t="shared" si="436"/>
        <v>2.7074999999999998E-3</v>
      </c>
      <c r="I4666" s="24">
        <f t="shared" si="437"/>
        <v>0.15310128000000001</v>
      </c>
    </row>
    <row r="4667" spans="1:9" x14ac:dyDescent="0.25">
      <c r="A4667">
        <v>233.25</v>
      </c>
      <c r="B4667">
        <v>0.32600000000000001</v>
      </c>
      <c r="C4667">
        <v>-0.18</v>
      </c>
      <c r="D4667">
        <f t="shared" si="432"/>
        <v>1.0000000000000009E-2</v>
      </c>
      <c r="E4667">
        <f t="shared" si="433"/>
        <v>0.22500000000000003</v>
      </c>
      <c r="F4667" s="24">
        <f t="shared" si="434"/>
        <v>-1.4715000000000015E-2</v>
      </c>
      <c r="G4667" s="24">
        <f t="shared" si="435"/>
        <v>0.16478437500000004</v>
      </c>
      <c r="H4667" s="24">
        <f t="shared" si="436"/>
        <v>2.4299999999999999E-3</v>
      </c>
      <c r="I4667" s="24">
        <f t="shared" si="437"/>
        <v>0.15249937500000002</v>
      </c>
    </row>
    <row r="4668" spans="1:9" x14ac:dyDescent="0.25">
      <c r="A4668">
        <v>233.3</v>
      </c>
      <c r="B4668">
        <v>0.317</v>
      </c>
      <c r="C4668">
        <v>-0.15</v>
      </c>
      <c r="D4668">
        <f t="shared" si="432"/>
        <v>1.9000000000000017E-2</v>
      </c>
      <c r="E4668">
        <f t="shared" si="433"/>
        <v>0.23400000000000004</v>
      </c>
      <c r="F4668" s="24">
        <f t="shared" si="434"/>
        <v>-2.7958500000000025E-2</v>
      </c>
      <c r="G4668" s="24">
        <f t="shared" si="435"/>
        <v>0.17823078000000006</v>
      </c>
      <c r="H4668" s="24">
        <f t="shared" si="436"/>
        <v>1.6875E-3</v>
      </c>
      <c r="I4668" s="24">
        <f t="shared" si="437"/>
        <v>0.15195978000000004</v>
      </c>
    </row>
    <row r="4669" spans="1:9" x14ac:dyDescent="0.25">
      <c r="A4669">
        <v>233.35</v>
      </c>
      <c r="B4669">
        <v>0.311</v>
      </c>
      <c r="C4669">
        <v>-0.11</v>
      </c>
      <c r="D4669">
        <f t="shared" si="432"/>
        <v>2.5000000000000022E-2</v>
      </c>
      <c r="E4669">
        <f t="shared" si="433"/>
        <v>0.24000000000000005</v>
      </c>
      <c r="F4669" s="24">
        <f t="shared" si="434"/>
        <v>-3.6787500000000035E-2</v>
      </c>
      <c r="G4669" s="24">
        <f t="shared" si="435"/>
        <v>0.18748800000000004</v>
      </c>
      <c r="H4669" s="24">
        <f t="shared" si="436"/>
        <v>9.0749999999999989E-4</v>
      </c>
      <c r="I4669" s="24">
        <f t="shared" si="437"/>
        <v>0.15160800000000002</v>
      </c>
    </row>
    <row r="4670" spans="1:9" x14ac:dyDescent="0.25">
      <c r="A4670">
        <v>233.4</v>
      </c>
      <c r="B4670">
        <v>0.307</v>
      </c>
      <c r="C4670">
        <v>-0.05</v>
      </c>
      <c r="D4670">
        <f t="shared" si="432"/>
        <v>2.9000000000000026E-2</v>
      </c>
      <c r="E4670">
        <f t="shared" si="433"/>
        <v>0.24400000000000005</v>
      </c>
      <c r="F4670" s="24">
        <f t="shared" si="434"/>
        <v>-4.2673500000000045E-2</v>
      </c>
      <c r="G4670" s="24">
        <f t="shared" si="435"/>
        <v>0.19378968000000008</v>
      </c>
      <c r="H4670" s="24">
        <f t="shared" si="436"/>
        <v>1.8750000000000003E-4</v>
      </c>
      <c r="I4670" s="24">
        <f t="shared" si="437"/>
        <v>0.15130368000000005</v>
      </c>
    </row>
    <row r="4671" spans="1:9" x14ac:dyDescent="0.25">
      <c r="A4671">
        <v>233.45</v>
      </c>
      <c r="B4671">
        <v>0.30599999999999999</v>
      </c>
      <c r="C4671">
        <v>0.01</v>
      </c>
      <c r="D4671">
        <f t="shared" si="432"/>
        <v>3.0000000000000027E-2</v>
      </c>
      <c r="E4671">
        <f t="shared" si="433"/>
        <v>0.24500000000000005</v>
      </c>
      <c r="F4671" s="24">
        <f t="shared" si="434"/>
        <v>-4.4145000000000038E-2</v>
      </c>
      <c r="G4671" s="24">
        <f t="shared" si="435"/>
        <v>0.19538137500000008</v>
      </c>
      <c r="H4671" s="24">
        <f t="shared" si="436"/>
        <v>7.5000000000000002E-6</v>
      </c>
      <c r="I4671" s="24">
        <f t="shared" si="437"/>
        <v>0.15124387500000003</v>
      </c>
    </row>
    <row r="4672" spans="1:9" x14ac:dyDescent="0.25">
      <c r="A4672">
        <v>233.5</v>
      </c>
      <c r="B4672">
        <v>0.308</v>
      </c>
      <c r="C4672">
        <v>7.0000000000000007E-2</v>
      </c>
      <c r="D4672">
        <f t="shared" si="432"/>
        <v>2.8000000000000025E-2</v>
      </c>
      <c r="E4672">
        <f t="shared" si="433"/>
        <v>0.24300000000000005</v>
      </c>
      <c r="F4672" s="24">
        <f t="shared" si="434"/>
        <v>-4.120200000000003E-2</v>
      </c>
      <c r="G4672" s="24">
        <f t="shared" si="435"/>
        <v>0.19220449500000009</v>
      </c>
      <c r="H4672" s="24">
        <f t="shared" si="436"/>
        <v>3.6750000000000004E-4</v>
      </c>
      <c r="I4672" s="24">
        <f t="shared" si="437"/>
        <v>0.15136999500000006</v>
      </c>
    </row>
    <row r="4673" spans="1:9" x14ac:dyDescent="0.25">
      <c r="A4673">
        <v>233.55</v>
      </c>
      <c r="B4673">
        <v>0.313</v>
      </c>
      <c r="C4673">
        <v>0.12</v>
      </c>
      <c r="D4673">
        <f t="shared" si="432"/>
        <v>2.300000000000002E-2</v>
      </c>
      <c r="E4673">
        <f t="shared" si="433"/>
        <v>0.23800000000000004</v>
      </c>
      <c r="F4673" s="24">
        <f t="shared" si="434"/>
        <v>-3.3844500000000034E-2</v>
      </c>
      <c r="G4673" s="24">
        <f t="shared" si="435"/>
        <v>0.18437622000000006</v>
      </c>
      <c r="H4673" s="24">
        <f t="shared" si="436"/>
        <v>1.08E-3</v>
      </c>
      <c r="I4673" s="24">
        <f t="shared" si="437"/>
        <v>0.15161172000000003</v>
      </c>
    </row>
    <row r="4674" spans="1:9" x14ac:dyDescent="0.25">
      <c r="A4674">
        <v>233.6</v>
      </c>
      <c r="B4674">
        <v>0.32</v>
      </c>
      <c r="C4674">
        <v>0.16</v>
      </c>
      <c r="D4674">
        <f t="shared" si="432"/>
        <v>1.6000000000000014E-2</v>
      </c>
      <c r="E4674">
        <f t="shared" si="433"/>
        <v>0.23100000000000004</v>
      </c>
      <c r="F4674" s="24">
        <f t="shared" si="434"/>
        <v>-2.354400000000002E-2</v>
      </c>
      <c r="G4674" s="24">
        <f t="shared" si="435"/>
        <v>0.17369005500000007</v>
      </c>
      <c r="H4674" s="24">
        <f t="shared" si="436"/>
        <v>1.92E-3</v>
      </c>
      <c r="I4674" s="24">
        <f t="shared" si="437"/>
        <v>0.15206605500000006</v>
      </c>
    </row>
    <row r="4675" spans="1:9" x14ac:dyDescent="0.25">
      <c r="A4675">
        <v>233.65</v>
      </c>
      <c r="B4675">
        <v>0.32900000000000001</v>
      </c>
      <c r="C4675">
        <v>0.18</v>
      </c>
      <c r="D4675">
        <f t="shared" ref="D4675:D4738" si="438">springEq - B4675</f>
        <v>7.0000000000000062E-3</v>
      </c>
      <c r="E4675">
        <f t="shared" ref="E4675:E4738" si="439">springNs - B4675</f>
        <v>0.22200000000000003</v>
      </c>
      <c r="F4675" s="24">
        <f t="shared" ref="F4675:F4738" si="440">D4675*massPrev*gravity</f>
        <v>-1.0300500000000008E-2</v>
      </c>
      <c r="G4675" s="24">
        <f t="shared" ref="G4675:G4738" si="441">POWER(E4675,2)*0.5*springConst</f>
        <v>0.16041942000000003</v>
      </c>
      <c r="H4675" s="24">
        <f t="shared" ref="H4675:H4738" si="442">POWER(C4675,2)*0.5*massPrev</f>
        <v>2.4299999999999999E-3</v>
      </c>
      <c r="I4675" s="24">
        <f t="shared" si="437"/>
        <v>0.15254892</v>
      </c>
    </row>
    <row r="4676" spans="1:9" x14ac:dyDescent="0.25">
      <c r="A4676">
        <v>233.7</v>
      </c>
      <c r="B4676">
        <v>0.33800000000000002</v>
      </c>
      <c r="C4676">
        <v>0.19</v>
      </c>
      <c r="D4676">
        <f t="shared" si="438"/>
        <v>-2.0000000000000018E-3</v>
      </c>
      <c r="E4676">
        <f t="shared" si="439"/>
        <v>0.21300000000000002</v>
      </c>
      <c r="F4676" s="24">
        <f t="shared" si="440"/>
        <v>2.9430000000000025E-3</v>
      </c>
      <c r="G4676" s="24">
        <f t="shared" si="441"/>
        <v>0.14767609500000001</v>
      </c>
      <c r="H4676" s="24">
        <f t="shared" si="442"/>
        <v>2.7074999999999998E-3</v>
      </c>
      <c r="I4676" s="24">
        <f t="shared" ref="I4676:I4739" si="443">F4676+G4676+H4676</f>
        <v>0.15332659500000001</v>
      </c>
    </row>
    <row r="4677" spans="1:9" x14ac:dyDescent="0.25">
      <c r="A4677">
        <v>233.75</v>
      </c>
      <c r="B4677">
        <v>0.34799999999999998</v>
      </c>
      <c r="C4677">
        <v>0.17</v>
      </c>
      <c r="D4677">
        <f t="shared" si="438"/>
        <v>-1.1999999999999955E-2</v>
      </c>
      <c r="E4677">
        <f t="shared" si="439"/>
        <v>0.20300000000000007</v>
      </c>
      <c r="F4677" s="24">
        <f t="shared" si="440"/>
        <v>1.7657999999999934E-2</v>
      </c>
      <c r="G4677" s="24">
        <f t="shared" si="441"/>
        <v>0.1341352950000001</v>
      </c>
      <c r="H4677" s="24">
        <f t="shared" si="442"/>
        <v>2.1675000000000002E-3</v>
      </c>
      <c r="I4677" s="24">
        <f t="shared" si="443"/>
        <v>0.15396079500000001</v>
      </c>
    </row>
    <row r="4678" spans="1:9" x14ac:dyDescent="0.25">
      <c r="A4678">
        <v>233.8</v>
      </c>
      <c r="B4678">
        <v>0.35499999999999998</v>
      </c>
      <c r="C4678">
        <v>0.13</v>
      </c>
      <c r="D4678">
        <f t="shared" si="438"/>
        <v>-1.8999999999999961E-2</v>
      </c>
      <c r="E4678">
        <f t="shared" si="439"/>
        <v>0.19600000000000006</v>
      </c>
      <c r="F4678" s="24">
        <f t="shared" si="440"/>
        <v>2.7958499999999942E-2</v>
      </c>
      <c r="G4678" s="24">
        <f t="shared" si="441"/>
        <v>0.12504408000000009</v>
      </c>
      <c r="H4678" s="24">
        <f t="shared" si="442"/>
        <v>1.2675000000000002E-3</v>
      </c>
      <c r="I4678" s="24">
        <f t="shared" si="443"/>
        <v>0.15427008000000003</v>
      </c>
    </row>
    <row r="4679" spans="1:9" x14ac:dyDescent="0.25">
      <c r="A4679">
        <v>233.85</v>
      </c>
      <c r="B4679">
        <v>0.36099999999999999</v>
      </c>
      <c r="C4679">
        <v>0.09</v>
      </c>
      <c r="D4679">
        <f t="shared" si="438"/>
        <v>-2.4999999999999967E-2</v>
      </c>
      <c r="E4679">
        <f t="shared" si="439"/>
        <v>0.19000000000000006</v>
      </c>
      <c r="F4679" s="24">
        <f t="shared" si="440"/>
        <v>3.6787499999999952E-2</v>
      </c>
      <c r="G4679" s="24">
        <f t="shared" si="441"/>
        <v>0.11750550000000007</v>
      </c>
      <c r="H4679" s="24">
        <f t="shared" si="442"/>
        <v>6.0749999999999997E-4</v>
      </c>
      <c r="I4679" s="24">
        <f t="shared" si="443"/>
        <v>0.15490050000000002</v>
      </c>
    </row>
    <row r="4680" spans="1:9" x14ac:dyDescent="0.25">
      <c r="A4680">
        <v>233.9</v>
      </c>
      <c r="B4680">
        <v>0.36399999999999999</v>
      </c>
      <c r="C4680">
        <v>0.03</v>
      </c>
      <c r="D4680">
        <f t="shared" si="438"/>
        <v>-2.7999999999999969E-2</v>
      </c>
      <c r="E4680">
        <f t="shared" si="439"/>
        <v>0.18700000000000006</v>
      </c>
      <c r="F4680" s="24">
        <f t="shared" si="440"/>
        <v>4.1201999999999954E-2</v>
      </c>
      <c r="G4680" s="24">
        <f t="shared" si="441"/>
        <v>0.11382409500000007</v>
      </c>
      <c r="H4680" s="24">
        <f t="shared" si="442"/>
        <v>6.7500000000000001E-5</v>
      </c>
      <c r="I4680" s="24">
        <f t="shared" si="443"/>
        <v>0.15509359500000003</v>
      </c>
    </row>
    <row r="4681" spans="1:9" x14ac:dyDescent="0.25">
      <c r="A4681">
        <v>233.95</v>
      </c>
      <c r="B4681">
        <v>0.36399999999999999</v>
      </c>
      <c r="C4681">
        <v>-0.03</v>
      </c>
      <c r="D4681">
        <f t="shared" si="438"/>
        <v>-2.7999999999999969E-2</v>
      </c>
      <c r="E4681">
        <f t="shared" si="439"/>
        <v>0.18700000000000006</v>
      </c>
      <c r="F4681" s="24">
        <f t="shared" si="440"/>
        <v>4.1201999999999954E-2</v>
      </c>
      <c r="G4681" s="24">
        <f t="shared" si="441"/>
        <v>0.11382409500000007</v>
      </c>
      <c r="H4681" s="24">
        <f t="shared" si="442"/>
        <v>6.7500000000000001E-5</v>
      </c>
      <c r="I4681" s="24">
        <f t="shared" si="443"/>
        <v>0.15509359500000003</v>
      </c>
    </row>
    <row r="4682" spans="1:9" x14ac:dyDescent="0.25">
      <c r="A4682">
        <v>234</v>
      </c>
      <c r="B4682">
        <v>0.36099999999999999</v>
      </c>
      <c r="C4682">
        <v>-0.1</v>
      </c>
      <c r="D4682">
        <f t="shared" si="438"/>
        <v>-2.4999999999999967E-2</v>
      </c>
      <c r="E4682">
        <f t="shared" si="439"/>
        <v>0.19000000000000006</v>
      </c>
      <c r="F4682" s="24">
        <f t="shared" si="440"/>
        <v>3.6787499999999952E-2</v>
      </c>
      <c r="G4682" s="24">
        <f t="shared" si="441"/>
        <v>0.11750550000000007</v>
      </c>
      <c r="H4682" s="24">
        <f t="shared" si="442"/>
        <v>7.5000000000000012E-4</v>
      </c>
      <c r="I4682" s="24">
        <f t="shared" si="443"/>
        <v>0.15504300000000001</v>
      </c>
    </row>
    <row r="4683" spans="1:9" x14ac:dyDescent="0.25">
      <c r="A4683">
        <v>234.05</v>
      </c>
      <c r="B4683">
        <v>0.35399999999999998</v>
      </c>
      <c r="C4683">
        <v>-0.14000000000000001</v>
      </c>
      <c r="D4683">
        <f t="shared" si="438"/>
        <v>-1.799999999999996E-2</v>
      </c>
      <c r="E4683">
        <f t="shared" si="439"/>
        <v>0.19700000000000006</v>
      </c>
      <c r="F4683" s="24">
        <f t="shared" si="440"/>
        <v>2.6486999999999945E-2</v>
      </c>
      <c r="G4683" s="24">
        <f t="shared" si="441"/>
        <v>0.12632329500000009</v>
      </c>
      <c r="H4683" s="24">
        <f t="shared" si="442"/>
        <v>1.4700000000000002E-3</v>
      </c>
      <c r="I4683" s="24">
        <f t="shared" si="443"/>
        <v>0.15428029500000004</v>
      </c>
    </row>
    <row r="4684" spans="1:9" x14ac:dyDescent="0.25">
      <c r="A4684">
        <v>234.1</v>
      </c>
      <c r="B4684">
        <v>0.34599999999999997</v>
      </c>
      <c r="C4684">
        <v>-0.17</v>
      </c>
      <c r="D4684">
        <f t="shared" si="438"/>
        <v>-9.9999999999999534E-3</v>
      </c>
      <c r="E4684">
        <f t="shared" si="439"/>
        <v>0.20500000000000007</v>
      </c>
      <c r="F4684" s="24">
        <f t="shared" si="440"/>
        <v>1.4714999999999931E-2</v>
      </c>
      <c r="G4684" s="24">
        <f t="shared" si="441"/>
        <v>0.13679137500000008</v>
      </c>
      <c r="H4684" s="24">
        <f t="shared" si="442"/>
        <v>2.1675000000000002E-3</v>
      </c>
      <c r="I4684" s="24">
        <f t="shared" si="443"/>
        <v>0.15367387499999999</v>
      </c>
    </row>
    <row r="4685" spans="1:9" x14ac:dyDescent="0.25">
      <c r="A4685">
        <v>234.15</v>
      </c>
      <c r="B4685">
        <v>0.33700000000000002</v>
      </c>
      <c r="C4685">
        <v>-0.19</v>
      </c>
      <c r="D4685">
        <f t="shared" si="438"/>
        <v>-1.0000000000000009E-3</v>
      </c>
      <c r="E4685">
        <f t="shared" si="439"/>
        <v>0.21400000000000002</v>
      </c>
      <c r="F4685" s="24">
        <f t="shared" si="440"/>
        <v>1.4715000000000012E-3</v>
      </c>
      <c r="G4685" s="24">
        <f t="shared" si="441"/>
        <v>0.14906598000000004</v>
      </c>
      <c r="H4685" s="24">
        <f t="shared" si="442"/>
        <v>2.7074999999999998E-3</v>
      </c>
      <c r="I4685" s="24">
        <f t="shared" si="443"/>
        <v>0.15324498000000006</v>
      </c>
    </row>
    <row r="4686" spans="1:9" x14ac:dyDescent="0.25">
      <c r="A4686">
        <v>234.2</v>
      </c>
      <c r="B4686">
        <v>0.32800000000000001</v>
      </c>
      <c r="C4686">
        <v>-0.18</v>
      </c>
      <c r="D4686">
        <f t="shared" si="438"/>
        <v>8.0000000000000071E-3</v>
      </c>
      <c r="E4686">
        <f t="shared" si="439"/>
        <v>0.22300000000000003</v>
      </c>
      <c r="F4686" s="24">
        <f t="shared" si="440"/>
        <v>-1.177200000000001E-2</v>
      </c>
      <c r="G4686" s="24">
        <f t="shared" si="441"/>
        <v>0.16186789500000004</v>
      </c>
      <c r="H4686" s="24">
        <f t="shared" si="442"/>
        <v>2.4299999999999999E-3</v>
      </c>
      <c r="I4686" s="24">
        <f t="shared" si="443"/>
        <v>0.15252589500000002</v>
      </c>
    </row>
    <row r="4687" spans="1:9" x14ac:dyDescent="0.25">
      <c r="A4687">
        <v>234.25</v>
      </c>
      <c r="B4687">
        <v>0.31900000000000001</v>
      </c>
      <c r="C4687">
        <v>-0.16</v>
      </c>
      <c r="D4687">
        <f t="shared" si="438"/>
        <v>1.7000000000000015E-2</v>
      </c>
      <c r="E4687">
        <f t="shared" si="439"/>
        <v>0.23200000000000004</v>
      </c>
      <c r="F4687" s="24">
        <f t="shared" si="440"/>
        <v>-2.5015500000000024E-2</v>
      </c>
      <c r="G4687" s="24">
        <f t="shared" si="441"/>
        <v>0.17519712000000004</v>
      </c>
      <c r="H4687" s="24">
        <f t="shared" si="442"/>
        <v>1.92E-3</v>
      </c>
      <c r="I4687" s="24">
        <f t="shared" si="443"/>
        <v>0.15210162000000002</v>
      </c>
    </row>
    <row r="4688" spans="1:9" x14ac:dyDescent="0.25">
      <c r="A4688">
        <v>234.3</v>
      </c>
      <c r="B4688">
        <v>0.312</v>
      </c>
      <c r="C4688">
        <v>-0.12</v>
      </c>
      <c r="D4688">
        <f t="shared" si="438"/>
        <v>2.4000000000000021E-2</v>
      </c>
      <c r="E4688">
        <f t="shared" si="439"/>
        <v>0.23900000000000005</v>
      </c>
      <c r="F4688" s="24">
        <f t="shared" si="440"/>
        <v>-3.5316000000000028E-2</v>
      </c>
      <c r="G4688" s="24">
        <f t="shared" si="441"/>
        <v>0.18592885500000006</v>
      </c>
      <c r="H4688" s="24">
        <f t="shared" si="442"/>
        <v>1.08E-3</v>
      </c>
      <c r="I4688" s="24">
        <f t="shared" si="443"/>
        <v>0.15169285500000004</v>
      </c>
    </row>
    <row r="4689" spans="1:9" x14ac:dyDescent="0.25">
      <c r="A4689">
        <v>234.35</v>
      </c>
      <c r="B4689">
        <v>0.307</v>
      </c>
      <c r="C4689">
        <v>-0.06</v>
      </c>
      <c r="D4689">
        <f t="shared" si="438"/>
        <v>2.9000000000000026E-2</v>
      </c>
      <c r="E4689">
        <f t="shared" si="439"/>
        <v>0.24400000000000005</v>
      </c>
      <c r="F4689" s="24">
        <f t="shared" si="440"/>
        <v>-4.2673500000000045E-2</v>
      </c>
      <c r="G4689" s="24">
        <f t="shared" si="441"/>
        <v>0.19378968000000008</v>
      </c>
      <c r="H4689" s="24">
        <f t="shared" si="442"/>
        <v>2.7E-4</v>
      </c>
      <c r="I4689" s="24">
        <f t="shared" si="443"/>
        <v>0.15138618000000004</v>
      </c>
    </row>
    <row r="4690" spans="1:9" x14ac:dyDescent="0.25">
      <c r="A4690">
        <v>234.4</v>
      </c>
      <c r="B4690">
        <v>0.30599999999999999</v>
      </c>
      <c r="C4690">
        <v>0</v>
      </c>
      <c r="D4690">
        <f t="shared" si="438"/>
        <v>3.0000000000000027E-2</v>
      </c>
      <c r="E4690">
        <f t="shared" si="439"/>
        <v>0.24500000000000005</v>
      </c>
      <c r="F4690" s="24">
        <f t="shared" si="440"/>
        <v>-4.4145000000000038E-2</v>
      </c>
      <c r="G4690" s="24">
        <f t="shared" si="441"/>
        <v>0.19538137500000008</v>
      </c>
      <c r="H4690" s="24">
        <f t="shared" si="442"/>
        <v>0</v>
      </c>
      <c r="I4690" s="24">
        <f t="shared" si="443"/>
        <v>0.15123637500000003</v>
      </c>
    </row>
    <row r="4691" spans="1:9" x14ac:dyDescent="0.25">
      <c r="A4691">
        <v>234.45</v>
      </c>
      <c r="B4691">
        <v>0.307</v>
      </c>
      <c r="C4691">
        <v>0.06</v>
      </c>
      <c r="D4691">
        <f t="shared" si="438"/>
        <v>2.9000000000000026E-2</v>
      </c>
      <c r="E4691">
        <f t="shared" si="439"/>
        <v>0.24400000000000005</v>
      </c>
      <c r="F4691" s="24">
        <f t="shared" si="440"/>
        <v>-4.2673500000000045E-2</v>
      </c>
      <c r="G4691" s="24">
        <f t="shared" si="441"/>
        <v>0.19378968000000008</v>
      </c>
      <c r="H4691" s="24">
        <f t="shared" si="442"/>
        <v>2.7E-4</v>
      </c>
      <c r="I4691" s="24">
        <f t="shared" si="443"/>
        <v>0.15138618000000004</v>
      </c>
    </row>
    <row r="4692" spans="1:9" x14ac:dyDescent="0.25">
      <c r="A4692">
        <v>234.5</v>
      </c>
      <c r="B4692">
        <v>0.311</v>
      </c>
      <c r="C4692">
        <v>0.11</v>
      </c>
      <c r="D4692">
        <f t="shared" si="438"/>
        <v>2.5000000000000022E-2</v>
      </c>
      <c r="E4692">
        <f t="shared" si="439"/>
        <v>0.24000000000000005</v>
      </c>
      <c r="F4692" s="24">
        <f t="shared" si="440"/>
        <v>-3.6787500000000035E-2</v>
      </c>
      <c r="G4692" s="24">
        <f t="shared" si="441"/>
        <v>0.18748800000000004</v>
      </c>
      <c r="H4692" s="24">
        <f t="shared" si="442"/>
        <v>9.0749999999999989E-4</v>
      </c>
      <c r="I4692" s="24">
        <f t="shared" si="443"/>
        <v>0.15160800000000002</v>
      </c>
    </row>
    <row r="4693" spans="1:9" x14ac:dyDescent="0.25">
      <c r="A4693">
        <v>234.55</v>
      </c>
      <c r="B4693">
        <v>0.318</v>
      </c>
      <c r="C4693">
        <v>0.16</v>
      </c>
      <c r="D4693">
        <f t="shared" si="438"/>
        <v>1.8000000000000016E-2</v>
      </c>
      <c r="E4693">
        <f t="shared" si="439"/>
        <v>0.23300000000000004</v>
      </c>
      <c r="F4693" s="24">
        <f t="shared" si="440"/>
        <v>-2.6487000000000024E-2</v>
      </c>
      <c r="G4693" s="24">
        <f t="shared" si="441"/>
        <v>0.17671069500000006</v>
      </c>
      <c r="H4693" s="24">
        <f t="shared" si="442"/>
        <v>1.92E-3</v>
      </c>
      <c r="I4693" s="24">
        <f t="shared" si="443"/>
        <v>0.15214369500000005</v>
      </c>
    </row>
    <row r="4694" spans="1:9" x14ac:dyDescent="0.25">
      <c r="A4694">
        <v>234.6</v>
      </c>
      <c r="B4694">
        <v>0.32700000000000001</v>
      </c>
      <c r="C4694">
        <v>0.18</v>
      </c>
      <c r="D4694">
        <f t="shared" si="438"/>
        <v>9.000000000000008E-3</v>
      </c>
      <c r="E4694">
        <f t="shared" si="439"/>
        <v>0.22400000000000003</v>
      </c>
      <c r="F4694" s="24">
        <f t="shared" si="440"/>
        <v>-1.3243500000000012E-2</v>
      </c>
      <c r="G4694" s="24">
        <f t="shared" si="441"/>
        <v>0.16332288000000003</v>
      </c>
      <c r="H4694" s="24">
        <f t="shared" si="442"/>
        <v>2.4299999999999999E-3</v>
      </c>
      <c r="I4694" s="24">
        <f t="shared" si="443"/>
        <v>0.15250938</v>
      </c>
    </row>
    <row r="4695" spans="1:9" x14ac:dyDescent="0.25">
      <c r="A4695">
        <v>234.65</v>
      </c>
      <c r="B4695">
        <v>0.33700000000000002</v>
      </c>
      <c r="C4695">
        <v>0.19</v>
      </c>
      <c r="D4695">
        <f t="shared" si="438"/>
        <v>-1.0000000000000009E-3</v>
      </c>
      <c r="E4695">
        <f t="shared" si="439"/>
        <v>0.21400000000000002</v>
      </c>
      <c r="F4695" s="24">
        <f t="shared" si="440"/>
        <v>1.4715000000000012E-3</v>
      </c>
      <c r="G4695" s="24">
        <f t="shared" si="441"/>
        <v>0.14906598000000004</v>
      </c>
      <c r="H4695" s="24">
        <f t="shared" si="442"/>
        <v>2.7074999999999998E-3</v>
      </c>
      <c r="I4695" s="24">
        <f t="shared" si="443"/>
        <v>0.15324498000000006</v>
      </c>
    </row>
    <row r="4696" spans="1:9" x14ac:dyDescent="0.25">
      <c r="A4696">
        <v>234.7</v>
      </c>
      <c r="B4696">
        <v>0.34599999999999997</v>
      </c>
      <c r="C4696">
        <v>0.17</v>
      </c>
      <c r="D4696">
        <f t="shared" si="438"/>
        <v>-9.9999999999999534E-3</v>
      </c>
      <c r="E4696">
        <f t="shared" si="439"/>
        <v>0.20500000000000007</v>
      </c>
      <c r="F4696" s="24">
        <f t="shared" si="440"/>
        <v>1.4714999999999931E-2</v>
      </c>
      <c r="G4696" s="24">
        <f t="shared" si="441"/>
        <v>0.13679137500000008</v>
      </c>
      <c r="H4696" s="24">
        <f t="shared" si="442"/>
        <v>2.1675000000000002E-3</v>
      </c>
      <c r="I4696" s="24">
        <f t="shared" si="443"/>
        <v>0.15367387499999999</v>
      </c>
    </row>
    <row r="4697" spans="1:9" x14ac:dyDescent="0.25">
      <c r="A4697">
        <v>234.75</v>
      </c>
      <c r="B4697">
        <v>0.35399999999999998</v>
      </c>
      <c r="C4697">
        <v>0.14000000000000001</v>
      </c>
      <c r="D4697">
        <f t="shared" si="438"/>
        <v>-1.799999999999996E-2</v>
      </c>
      <c r="E4697">
        <f t="shared" si="439"/>
        <v>0.19700000000000006</v>
      </c>
      <c r="F4697" s="24">
        <f t="shared" si="440"/>
        <v>2.6486999999999945E-2</v>
      </c>
      <c r="G4697" s="24">
        <f t="shared" si="441"/>
        <v>0.12632329500000009</v>
      </c>
      <c r="H4697" s="24">
        <f t="shared" si="442"/>
        <v>1.4700000000000002E-3</v>
      </c>
      <c r="I4697" s="24">
        <f t="shared" si="443"/>
        <v>0.15428029500000004</v>
      </c>
    </row>
    <row r="4698" spans="1:9" x14ac:dyDescent="0.25">
      <c r="A4698">
        <v>234.8</v>
      </c>
      <c r="B4698">
        <v>0.36</v>
      </c>
      <c r="C4698">
        <v>0.09</v>
      </c>
      <c r="D4698">
        <f t="shared" si="438"/>
        <v>-2.3999999999999966E-2</v>
      </c>
      <c r="E4698">
        <f t="shared" si="439"/>
        <v>0.19100000000000006</v>
      </c>
      <c r="F4698" s="24">
        <f t="shared" si="440"/>
        <v>3.5315999999999952E-2</v>
      </c>
      <c r="G4698" s="24">
        <f t="shared" si="441"/>
        <v>0.11874565500000006</v>
      </c>
      <c r="H4698" s="24">
        <f t="shared" si="442"/>
        <v>6.0749999999999997E-4</v>
      </c>
      <c r="I4698" s="24">
        <f t="shared" si="443"/>
        <v>0.15466915500000003</v>
      </c>
    </row>
    <row r="4699" spans="1:9" x14ac:dyDescent="0.25">
      <c r="A4699">
        <v>234.85</v>
      </c>
      <c r="B4699">
        <v>0.36299999999999999</v>
      </c>
      <c r="C4699">
        <v>0.03</v>
      </c>
      <c r="D4699">
        <f t="shared" si="438"/>
        <v>-2.6999999999999968E-2</v>
      </c>
      <c r="E4699">
        <f t="shared" si="439"/>
        <v>0.18800000000000006</v>
      </c>
      <c r="F4699" s="24">
        <f t="shared" si="440"/>
        <v>3.973049999999996E-2</v>
      </c>
      <c r="G4699" s="24">
        <f t="shared" si="441"/>
        <v>0.11504472000000006</v>
      </c>
      <c r="H4699" s="24">
        <f t="shared" si="442"/>
        <v>6.7500000000000001E-5</v>
      </c>
      <c r="I4699" s="24">
        <f t="shared" si="443"/>
        <v>0.15484272000000002</v>
      </c>
    </row>
    <row r="4700" spans="1:9" x14ac:dyDescent="0.25">
      <c r="A4700">
        <v>234.9</v>
      </c>
      <c r="B4700">
        <v>0.36399999999999999</v>
      </c>
      <c r="C4700">
        <v>-0.02</v>
      </c>
      <c r="D4700">
        <f t="shared" si="438"/>
        <v>-2.7999999999999969E-2</v>
      </c>
      <c r="E4700">
        <f t="shared" si="439"/>
        <v>0.18700000000000006</v>
      </c>
      <c r="F4700" s="24">
        <f t="shared" si="440"/>
        <v>4.1201999999999954E-2</v>
      </c>
      <c r="G4700" s="24">
        <f t="shared" si="441"/>
        <v>0.11382409500000007</v>
      </c>
      <c r="H4700" s="24">
        <f t="shared" si="442"/>
        <v>3.0000000000000001E-5</v>
      </c>
      <c r="I4700" s="24">
        <f t="shared" si="443"/>
        <v>0.15505609500000003</v>
      </c>
    </row>
    <row r="4701" spans="1:9" x14ac:dyDescent="0.25">
      <c r="A4701">
        <v>234.95</v>
      </c>
      <c r="B4701">
        <v>0.36099999999999999</v>
      </c>
      <c r="C4701">
        <v>-0.08</v>
      </c>
      <c r="D4701">
        <f t="shared" si="438"/>
        <v>-2.4999999999999967E-2</v>
      </c>
      <c r="E4701">
        <f t="shared" si="439"/>
        <v>0.19000000000000006</v>
      </c>
      <c r="F4701" s="24">
        <f t="shared" si="440"/>
        <v>3.6787499999999952E-2</v>
      </c>
      <c r="G4701" s="24">
        <f t="shared" si="441"/>
        <v>0.11750550000000007</v>
      </c>
      <c r="H4701" s="24">
        <f t="shared" si="442"/>
        <v>4.8000000000000001E-4</v>
      </c>
      <c r="I4701" s="24">
        <f t="shared" si="443"/>
        <v>0.15477300000000002</v>
      </c>
    </row>
    <row r="4702" spans="1:9" x14ac:dyDescent="0.25">
      <c r="A4702">
        <v>235</v>
      </c>
      <c r="B4702">
        <v>0.35599999999999998</v>
      </c>
      <c r="C4702">
        <v>-0.13</v>
      </c>
      <c r="D4702">
        <f t="shared" si="438"/>
        <v>-1.9999999999999962E-2</v>
      </c>
      <c r="E4702">
        <f t="shared" si="439"/>
        <v>0.19500000000000006</v>
      </c>
      <c r="F4702" s="24">
        <f t="shared" si="440"/>
        <v>2.9429999999999946E-2</v>
      </c>
      <c r="G4702" s="24">
        <f t="shared" si="441"/>
        <v>0.12377137500000007</v>
      </c>
      <c r="H4702" s="24">
        <f t="shared" si="442"/>
        <v>1.2675000000000002E-3</v>
      </c>
      <c r="I4702" s="24">
        <f t="shared" si="443"/>
        <v>0.15446887500000003</v>
      </c>
    </row>
    <row r="4703" spans="1:9" x14ac:dyDescent="0.25">
      <c r="A4703">
        <v>235.05</v>
      </c>
      <c r="B4703">
        <v>0.34799999999999998</v>
      </c>
      <c r="C4703">
        <v>-0.17</v>
      </c>
      <c r="D4703">
        <f t="shared" si="438"/>
        <v>-1.1999999999999955E-2</v>
      </c>
      <c r="E4703">
        <f t="shared" si="439"/>
        <v>0.20300000000000007</v>
      </c>
      <c r="F4703" s="24">
        <f t="shared" si="440"/>
        <v>1.7657999999999934E-2</v>
      </c>
      <c r="G4703" s="24">
        <f t="shared" si="441"/>
        <v>0.1341352950000001</v>
      </c>
      <c r="H4703" s="24">
        <f t="shared" si="442"/>
        <v>2.1675000000000002E-3</v>
      </c>
      <c r="I4703" s="24">
        <f t="shared" si="443"/>
        <v>0.15396079500000001</v>
      </c>
    </row>
    <row r="4704" spans="1:9" x14ac:dyDescent="0.25">
      <c r="A4704">
        <v>235.1</v>
      </c>
      <c r="B4704">
        <v>0.33900000000000002</v>
      </c>
      <c r="C4704">
        <v>-0.18</v>
      </c>
      <c r="D4704">
        <f t="shared" si="438"/>
        <v>-3.0000000000000027E-3</v>
      </c>
      <c r="E4704">
        <f t="shared" si="439"/>
        <v>0.21200000000000002</v>
      </c>
      <c r="F4704" s="24">
        <f t="shared" si="440"/>
        <v>4.4145000000000035E-3</v>
      </c>
      <c r="G4704" s="24">
        <f t="shared" si="441"/>
        <v>0.14629272000000004</v>
      </c>
      <c r="H4704" s="24">
        <f t="shared" si="442"/>
        <v>2.4299999999999999E-3</v>
      </c>
      <c r="I4704" s="24">
        <f t="shared" si="443"/>
        <v>0.15313722000000005</v>
      </c>
    </row>
    <row r="4705" spans="1:9" x14ac:dyDescent="0.25">
      <c r="A4705">
        <v>235.15</v>
      </c>
      <c r="B4705">
        <v>0.32900000000000001</v>
      </c>
      <c r="C4705">
        <v>-0.18</v>
      </c>
      <c r="D4705">
        <f t="shared" si="438"/>
        <v>7.0000000000000062E-3</v>
      </c>
      <c r="E4705">
        <f t="shared" si="439"/>
        <v>0.22200000000000003</v>
      </c>
      <c r="F4705" s="24">
        <f t="shared" si="440"/>
        <v>-1.0300500000000008E-2</v>
      </c>
      <c r="G4705" s="24">
        <f t="shared" si="441"/>
        <v>0.16041942000000003</v>
      </c>
      <c r="H4705" s="24">
        <f t="shared" si="442"/>
        <v>2.4299999999999999E-3</v>
      </c>
      <c r="I4705" s="24">
        <f t="shared" si="443"/>
        <v>0.15254892</v>
      </c>
    </row>
    <row r="4706" spans="1:9" x14ac:dyDescent="0.25">
      <c r="A4706">
        <v>235.2</v>
      </c>
      <c r="B4706">
        <v>0.32100000000000001</v>
      </c>
      <c r="C4706">
        <v>-0.16</v>
      </c>
      <c r="D4706">
        <f t="shared" si="438"/>
        <v>1.5000000000000013E-2</v>
      </c>
      <c r="E4706">
        <f t="shared" si="439"/>
        <v>0.23000000000000004</v>
      </c>
      <c r="F4706" s="24">
        <f t="shared" si="440"/>
        <v>-2.2072500000000019E-2</v>
      </c>
      <c r="G4706" s="24">
        <f t="shared" si="441"/>
        <v>0.17218950000000005</v>
      </c>
      <c r="H4706" s="24">
        <f t="shared" si="442"/>
        <v>1.92E-3</v>
      </c>
      <c r="I4706" s="24">
        <f t="shared" si="443"/>
        <v>0.15203700000000003</v>
      </c>
    </row>
    <row r="4707" spans="1:9" x14ac:dyDescent="0.25">
      <c r="A4707">
        <v>235.25</v>
      </c>
      <c r="B4707">
        <v>0.313</v>
      </c>
      <c r="C4707">
        <v>-0.13</v>
      </c>
      <c r="D4707">
        <f t="shared" si="438"/>
        <v>2.300000000000002E-2</v>
      </c>
      <c r="E4707">
        <f t="shared" si="439"/>
        <v>0.23800000000000004</v>
      </c>
      <c r="F4707" s="24">
        <f t="shared" si="440"/>
        <v>-3.3844500000000034E-2</v>
      </c>
      <c r="G4707" s="24">
        <f t="shared" si="441"/>
        <v>0.18437622000000006</v>
      </c>
      <c r="H4707" s="24">
        <f t="shared" si="442"/>
        <v>1.2675000000000002E-3</v>
      </c>
      <c r="I4707" s="24">
        <f t="shared" si="443"/>
        <v>0.15179922000000004</v>
      </c>
    </row>
    <row r="4708" spans="1:9" x14ac:dyDescent="0.25">
      <c r="A4708">
        <v>235.3</v>
      </c>
      <c r="B4708">
        <v>0.308</v>
      </c>
      <c r="C4708">
        <v>-7.0000000000000007E-2</v>
      </c>
      <c r="D4708">
        <f t="shared" si="438"/>
        <v>2.8000000000000025E-2</v>
      </c>
      <c r="E4708">
        <f t="shared" si="439"/>
        <v>0.24300000000000005</v>
      </c>
      <c r="F4708" s="24">
        <f t="shared" si="440"/>
        <v>-4.120200000000003E-2</v>
      </c>
      <c r="G4708" s="24">
        <f t="shared" si="441"/>
        <v>0.19220449500000009</v>
      </c>
      <c r="H4708" s="24">
        <f t="shared" si="442"/>
        <v>3.6750000000000004E-4</v>
      </c>
      <c r="I4708" s="24">
        <f t="shared" si="443"/>
        <v>0.15136999500000006</v>
      </c>
    </row>
    <row r="4709" spans="1:9" x14ac:dyDescent="0.25">
      <c r="A4709">
        <v>235.35</v>
      </c>
      <c r="B4709">
        <v>0.30599999999999999</v>
      </c>
      <c r="C4709">
        <v>-0.01</v>
      </c>
      <c r="D4709">
        <f t="shared" si="438"/>
        <v>3.0000000000000027E-2</v>
      </c>
      <c r="E4709">
        <f t="shared" si="439"/>
        <v>0.24500000000000005</v>
      </c>
      <c r="F4709" s="24">
        <f t="shared" si="440"/>
        <v>-4.4145000000000038E-2</v>
      </c>
      <c r="G4709" s="24">
        <f t="shared" si="441"/>
        <v>0.19538137500000008</v>
      </c>
      <c r="H4709" s="24">
        <f t="shared" si="442"/>
        <v>7.5000000000000002E-6</v>
      </c>
      <c r="I4709" s="24">
        <f t="shared" si="443"/>
        <v>0.15124387500000003</v>
      </c>
    </row>
    <row r="4710" spans="1:9" x14ac:dyDescent="0.25">
      <c r="A4710">
        <v>235.4</v>
      </c>
      <c r="B4710">
        <v>0.307</v>
      </c>
      <c r="C4710">
        <v>0.05</v>
      </c>
      <c r="D4710">
        <f t="shared" si="438"/>
        <v>2.9000000000000026E-2</v>
      </c>
      <c r="E4710">
        <f t="shared" si="439"/>
        <v>0.24400000000000005</v>
      </c>
      <c r="F4710" s="24">
        <f t="shared" si="440"/>
        <v>-4.2673500000000045E-2</v>
      </c>
      <c r="G4710" s="24">
        <f t="shared" si="441"/>
        <v>0.19378968000000008</v>
      </c>
      <c r="H4710" s="24">
        <f t="shared" si="442"/>
        <v>1.8750000000000003E-4</v>
      </c>
      <c r="I4710" s="24">
        <f t="shared" si="443"/>
        <v>0.15130368000000005</v>
      </c>
    </row>
    <row r="4711" spans="1:9" x14ac:dyDescent="0.25">
      <c r="A4711">
        <v>235.45</v>
      </c>
      <c r="B4711">
        <v>0.311</v>
      </c>
      <c r="C4711">
        <v>0.11</v>
      </c>
      <c r="D4711">
        <f t="shared" si="438"/>
        <v>2.5000000000000022E-2</v>
      </c>
      <c r="E4711">
        <f t="shared" si="439"/>
        <v>0.24000000000000005</v>
      </c>
      <c r="F4711" s="24">
        <f t="shared" si="440"/>
        <v>-3.6787500000000035E-2</v>
      </c>
      <c r="G4711" s="24">
        <f t="shared" si="441"/>
        <v>0.18748800000000004</v>
      </c>
      <c r="H4711" s="24">
        <f t="shared" si="442"/>
        <v>9.0749999999999989E-4</v>
      </c>
      <c r="I4711" s="24">
        <f t="shared" si="443"/>
        <v>0.15160800000000002</v>
      </c>
    </row>
    <row r="4712" spans="1:9" x14ac:dyDescent="0.25">
      <c r="A4712">
        <v>235.5</v>
      </c>
      <c r="B4712">
        <v>0.317</v>
      </c>
      <c r="C4712">
        <v>0.15</v>
      </c>
      <c r="D4712">
        <f t="shared" si="438"/>
        <v>1.9000000000000017E-2</v>
      </c>
      <c r="E4712">
        <f t="shared" si="439"/>
        <v>0.23400000000000004</v>
      </c>
      <c r="F4712" s="24">
        <f t="shared" si="440"/>
        <v>-2.7958500000000025E-2</v>
      </c>
      <c r="G4712" s="24">
        <f t="shared" si="441"/>
        <v>0.17823078000000006</v>
      </c>
      <c r="H4712" s="24">
        <f t="shared" si="442"/>
        <v>1.6875E-3</v>
      </c>
      <c r="I4712" s="24">
        <f t="shared" si="443"/>
        <v>0.15195978000000004</v>
      </c>
    </row>
    <row r="4713" spans="1:9" x14ac:dyDescent="0.25">
      <c r="A4713">
        <v>235.55</v>
      </c>
      <c r="B4713">
        <v>0.32600000000000001</v>
      </c>
      <c r="C4713">
        <v>0.18</v>
      </c>
      <c r="D4713">
        <f t="shared" si="438"/>
        <v>1.0000000000000009E-2</v>
      </c>
      <c r="E4713">
        <f t="shared" si="439"/>
        <v>0.22500000000000003</v>
      </c>
      <c r="F4713" s="24">
        <f t="shared" si="440"/>
        <v>-1.4715000000000015E-2</v>
      </c>
      <c r="G4713" s="24">
        <f t="shared" si="441"/>
        <v>0.16478437500000004</v>
      </c>
      <c r="H4713" s="24">
        <f t="shared" si="442"/>
        <v>2.4299999999999999E-3</v>
      </c>
      <c r="I4713" s="24">
        <f t="shared" si="443"/>
        <v>0.15249937500000002</v>
      </c>
    </row>
    <row r="4714" spans="1:9" x14ac:dyDescent="0.25">
      <c r="A4714">
        <v>235.6</v>
      </c>
      <c r="B4714">
        <v>0.33500000000000002</v>
      </c>
      <c r="C4714">
        <v>0.18</v>
      </c>
      <c r="D4714">
        <f t="shared" si="438"/>
        <v>1.0000000000000009E-3</v>
      </c>
      <c r="E4714">
        <f t="shared" si="439"/>
        <v>0.21600000000000003</v>
      </c>
      <c r="F4714" s="24">
        <f t="shared" si="440"/>
        <v>-1.4715000000000012E-3</v>
      </c>
      <c r="G4714" s="24">
        <f t="shared" si="441"/>
        <v>0.15186528000000002</v>
      </c>
      <c r="H4714" s="24">
        <f t="shared" si="442"/>
        <v>2.4299999999999999E-3</v>
      </c>
      <c r="I4714" s="24">
        <f t="shared" si="443"/>
        <v>0.15282377999999999</v>
      </c>
    </row>
    <row r="4715" spans="1:9" x14ac:dyDescent="0.25">
      <c r="A4715">
        <v>235.65</v>
      </c>
      <c r="B4715">
        <v>0.34399999999999997</v>
      </c>
      <c r="C4715">
        <v>0.17</v>
      </c>
      <c r="D4715">
        <f t="shared" si="438"/>
        <v>-7.9999999999999516E-3</v>
      </c>
      <c r="E4715">
        <f t="shared" si="439"/>
        <v>0.20700000000000007</v>
      </c>
      <c r="F4715" s="24">
        <f t="shared" si="440"/>
        <v>1.177199999999993E-2</v>
      </c>
      <c r="G4715" s="24">
        <f t="shared" si="441"/>
        <v>0.13947349500000011</v>
      </c>
      <c r="H4715" s="24">
        <f t="shared" si="442"/>
        <v>2.1675000000000002E-3</v>
      </c>
      <c r="I4715" s="24">
        <f t="shared" si="443"/>
        <v>0.15341299500000002</v>
      </c>
    </row>
    <row r="4716" spans="1:9" x14ac:dyDescent="0.25">
      <c r="A4716">
        <v>235.7</v>
      </c>
      <c r="B4716">
        <v>0.35199999999999998</v>
      </c>
      <c r="C4716">
        <v>0.15</v>
      </c>
      <c r="D4716">
        <f t="shared" si="438"/>
        <v>-1.5999999999999959E-2</v>
      </c>
      <c r="E4716">
        <f t="shared" si="439"/>
        <v>0.19900000000000007</v>
      </c>
      <c r="F4716" s="24">
        <f t="shared" si="440"/>
        <v>2.354399999999994E-2</v>
      </c>
      <c r="G4716" s="24">
        <f t="shared" si="441"/>
        <v>0.12890125500000008</v>
      </c>
      <c r="H4716" s="24">
        <f t="shared" si="442"/>
        <v>1.6875E-3</v>
      </c>
      <c r="I4716" s="24">
        <f t="shared" si="443"/>
        <v>0.15413275500000001</v>
      </c>
    </row>
    <row r="4717" spans="1:9" x14ac:dyDescent="0.25">
      <c r="A4717">
        <v>235.75</v>
      </c>
      <c r="B4717">
        <v>0.35899999999999999</v>
      </c>
      <c r="C4717">
        <v>0.1</v>
      </c>
      <c r="D4717">
        <f t="shared" si="438"/>
        <v>-2.2999999999999965E-2</v>
      </c>
      <c r="E4717">
        <f t="shared" si="439"/>
        <v>0.19200000000000006</v>
      </c>
      <c r="F4717" s="24">
        <f t="shared" si="440"/>
        <v>3.3844499999999951E-2</v>
      </c>
      <c r="G4717" s="24">
        <f t="shared" si="441"/>
        <v>0.11999232000000007</v>
      </c>
      <c r="H4717" s="24">
        <f t="shared" si="442"/>
        <v>7.5000000000000012E-4</v>
      </c>
      <c r="I4717" s="24">
        <f t="shared" si="443"/>
        <v>0.15458682000000001</v>
      </c>
    </row>
    <row r="4718" spans="1:9" x14ac:dyDescent="0.25">
      <c r="A4718">
        <v>235.8</v>
      </c>
      <c r="B4718">
        <v>0.36299999999999999</v>
      </c>
      <c r="C4718">
        <v>0.05</v>
      </c>
      <c r="D4718">
        <f t="shared" si="438"/>
        <v>-2.6999999999999968E-2</v>
      </c>
      <c r="E4718">
        <f t="shared" si="439"/>
        <v>0.18800000000000006</v>
      </c>
      <c r="F4718" s="24">
        <f t="shared" si="440"/>
        <v>3.973049999999996E-2</v>
      </c>
      <c r="G4718" s="24">
        <f t="shared" si="441"/>
        <v>0.11504472000000006</v>
      </c>
      <c r="H4718" s="24">
        <f t="shared" si="442"/>
        <v>1.8750000000000003E-4</v>
      </c>
      <c r="I4718" s="24">
        <f t="shared" si="443"/>
        <v>0.15496272000000003</v>
      </c>
    </row>
    <row r="4719" spans="1:9" x14ac:dyDescent="0.25">
      <c r="A4719">
        <v>235.85</v>
      </c>
      <c r="B4719">
        <v>0.36399999999999999</v>
      </c>
      <c r="C4719">
        <v>-0.01</v>
      </c>
      <c r="D4719">
        <f t="shared" si="438"/>
        <v>-2.7999999999999969E-2</v>
      </c>
      <c r="E4719">
        <f t="shared" si="439"/>
        <v>0.18700000000000006</v>
      </c>
      <c r="F4719" s="24">
        <f t="shared" si="440"/>
        <v>4.1201999999999954E-2</v>
      </c>
      <c r="G4719" s="24">
        <f t="shared" si="441"/>
        <v>0.11382409500000007</v>
      </c>
      <c r="H4719" s="24">
        <f t="shared" si="442"/>
        <v>7.5000000000000002E-6</v>
      </c>
      <c r="I4719" s="24">
        <f t="shared" si="443"/>
        <v>0.15503359500000002</v>
      </c>
    </row>
    <row r="4720" spans="1:9" x14ac:dyDescent="0.25">
      <c r="A4720">
        <v>235.9</v>
      </c>
      <c r="B4720">
        <v>0.36199999999999999</v>
      </c>
      <c r="C4720">
        <v>-7.0000000000000007E-2</v>
      </c>
      <c r="D4720">
        <f t="shared" si="438"/>
        <v>-2.5999999999999968E-2</v>
      </c>
      <c r="E4720">
        <f t="shared" si="439"/>
        <v>0.18900000000000006</v>
      </c>
      <c r="F4720" s="24">
        <f t="shared" si="440"/>
        <v>3.8258999999999953E-2</v>
      </c>
      <c r="G4720" s="24">
        <f t="shared" si="441"/>
        <v>0.11627185500000008</v>
      </c>
      <c r="H4720" s="24">
        <f t="shared" si="442"/>
        <v>3.6750000000000004E-4</v>
      </c>
      <c r="I4720" s="24">
        <f t="shared" si="443"/>
        <v>0.15489835500000002</v>
      </c>
    </row>
    <row r="4721" spans="1:9" x14ac:dyDescent="0.25">
      <c r="A4721">
        <v>235.95</v>
      </c>
      <c r="B4721">
        <v>0.35699999999999998</v>
      </c>
      <c r="C4721">
        <v>-0.13</v>
      </c>
      <c r="D4721">
        <f t="shared" si="438"/>
        <v>-2.0999999999999963E-2</v>
      </c>
      <c r="E4721">
        <f t="shared" si="439"/>
        <v>0.19400000000000006</v>
      </c>
      <c r="F4721" s="24">
        <f t="shared" si="440"/>
        <v>3.0901499999999946E-2</v>
      </c>
      <c r="G4721" s="24">
        <f t="shared" si="441"/>
        <v>0.12250518000000007</v>
      </c>
      <c r="H4721" s="24">
        <f t="shared" si="442"/>
        <v>1.2675000000000002E-3</v>
      </c>
      <c r="I4721" s="24">
        <f t="shared" si="443"/>
        <v>0.15467418000000002</v>
      </c>
    </row>
    <row r="4722" spans="1:9" x14ac:dyDescent="0.25">
      <c r="A4722">
        <v>236</v>
      </c>
      <c r="B4722">
        <v>0.34899999999999998</v>
      </c>
      <c r="C4722">
        <v>-0.16</v>
      </c>
      <c r="D4722">
        <f t="shared" si="438"/>
        <v>-1.2999999999999956E-2</v>
      </c>
      <c r="E4722">
        <f t="shared" si="439"/>
        <v>0.20200000000000007</v>
      </c>
      <c r="F4722" s="24">
        <f t="shared" si="440"/>
        <v>1.9129499999999935E-2</v>
      </c>
      <c r="G4722" s="24">
        <f t="shared" si="441"/>
        <v>0.13281702000000009</v>
      </c>
      <c r="H4722" s="24">
        <f t="shared" si="442"/>
        <v>1.92E-3</v>
      </c>
      <c r="I4722" s="24">
        <f t="shared" si="443"/>
        <v>0.15386652000000003</v>
      </c>
    </row>
    <row r="4723" spans="1:9" x14ac:dyDescent="0.25">
      <c r="A4723">
        <v>236.05</v>
      </c>
      <c r="B4723">
        <v>0.34</v>
      </c>
      <c r="C4723">
        <v>-0.18</v>
      </c>
      <c r="D4723">
        <f t="shared" si="438"/>
        <v>-4.0000000000000036E-3</v>
      </c>
      <c r="E4723">
        <f t="shared" si="439"/>
        <v>0.21100000000000002</v>
      </c>
      <c r="F4723" s="24">
        <f t="shared" si="440"/>
        <v>5.8860000000000049E-3</v>
      </c>
      <c r="G4723" s="24">
        <f t="shared" si="441"/>
        <v>0.14491585500000004</v>
      </c>
      <c r="H4723" s="24">
        <f t="shared" si="442"/>
        <v>2.4299999999999999E-3</v>
      </c>
      <c r="I4723" s="24">
        <f t="shared" si="443"/>
        <v>0.15323185500000003</v>
      </c>
    </row>
    <row r="4724" spans="1:9" x14ac:dyDescent="0.25">
      <c r="A4724">
        <v>236.1</v>
      </c>
      <c r="B4724">
        <v>0.33100000000000002</v>
      </c>
      <c r="C4724">
        <v>-0.18</v>
      </c>
      <c r="D4724">
        <f t="shared" si="438"/>
        <v>5.0000000000000044E-3</v>
      </c>
      <c r="E4724">
        <f t="shared" si="439"/>
        <v>0.22000000000000003</v>
      </c>
      <c r="F4724" s="24">
        <f t="shared" si="440"/>
        <v>-7.3575000000000073E-3</v>
      </c>
      <c r="G4724" s="24">
        <f t="shared" si="441"/>
        <v>0.15754200000000004</v>
      </c>
      <c r="H4724" s="24">
        <f t="shared" si="442"/>
        <v>2.4299999999999999E-3</v>
      </c>
      <c r="I4724" s="24">
        <f t="shared" si="443"/>
        <v>0.15261450000000001</v>
      </c>
    </row>
    <row r="4725" spans="1:9" x14ac:dyDescent="0.25">
      <c r="A4725">
        <v>236.15</v>
      </c>
      <c r="B4725">
        <v>0.32200000000000001</v>
      </c>
      <c r="C4725">
        <v>-0.17</v>
      </c>
      <c r="D4725">
        <f t="shared" si="438"/>
        <v>1.4000000000000012E-2</v>
      </c>
      <c r="E4725">
        <f t="shared" si="439"/>
        <v>0.22900000000000004</v>
      </c>
      <c r="F4725" s="24">
        <f t="shared" si="440"/>
        <v>-2.0601000000000015E-2</v>
      </c>
      <c r="G4725" s="24">
        <f t="shared" si="441"/>
        <v>0.17069545500000005</v>
      </c>
      <c r="H4725" s="24">
        <f t="shared" si="442"/>
        <v>2.1675000000000002E-3</v>
      </c>
      <c r="I4725" s="24">
        <f t="shared" si="443"/>
        <v>0.15226195500000003</v>
      </c>
    </row>
    <row r="4726" spans="1:9" x14ac:dyDescent="0.25">
      <c r="A4726">
        <v>236.2</v>
      </c>
      <c r="B4726">
        <v>0.315</v>
      </c>
      <c r="C4726">
        <v>-0.13</v>
      </c>
      <c r="D4726">
        <f t="shared" si="438"/>
        <v>2.1000000000000019E-2</v>
      </c>
      <c r="E4726">
        <f t="shared" si="439"/>
        <v>0.23600000000000004</v>
      </c>
      <c r="F4726" s="24">
        <f t="shared" si="440"/>
        <v>-3.0901500000000026E-2</v>
      </c>
      <c r="G4726" s="24">
        <f t="shared" si="441"/>
        <v>0.18129048000000006</v>
      </c>
      <c r="H4726" s="24">
        <f t="shared" si="442"/>
        <v>1.2675000000000002E-3</v>
      </c>
      <c r="I4726" s="24">
        <f t="shared" si="443"/>
        <v>0.15165648000000004</v>
      </c>
    </row>
    <row r="4727" spans="1:9" x14ac:dyDescent="0.25">
      <c r="A4727">
        <v>236.25</v>
      </c>
      <c r="B4727">
        <v>0.309</v>
      </c>
      <c r="C4727">
        <v>-0.08</v>
      </c>
      <c r="D4727">
        <f t="shared" si="438"/>
        <v>2.7000000000000024E-2</v>
      </c>
      <c r="E4727">
        <f t="shared" si="439"/>
        <v>0.24200000000000005</v>
      </c>
      <c r="F4727" s="24">
        <f t="shared" si="440"/>
        <v>-3.9730500000000037E-2</v>
      </c>
      <c r="G4727" s="24">
        <f t="shared" si="441"/>
        <v>0.19062582000000008</v>
      </c>
      <c r="H4727" s="24">
        <f t="shared" si="442"/>
        <v>4.8000000000000001E-4</v>
      </c>
      <c r="I4727" s="24">
        <f t="shared" si="443"/>
        <v>0.15137532000000006</v>
      </c>
    </row>
    <row r="4728" spans="1:9" x14ac:dyDescent="0.25">
      <c r="A4728">
        <v>236.3</v>
      </c>
      <c r="B4728">
        <v>0.30599999999999999</v>
      </c>
      <c r="C4728">
        <v>-0.02</v>
      </c>
      <c r="D4728">
        <f t="shared" si="438"/>
        <v>3.0000000000000027E-2</v>
      </c>
      <c r="E4728">
        <f t="shared" si="439"/>
        <v>0.24500000000000005</v>
      </c>
      <c r="F4728" s="24">
        <f t="shared" si="440"/>
        <v>-4.4145000000000038E-2</v>
      </c>
      <c r="G4728" s="24">
        <f t="shared" si="441"/>
        <v>0.19538137500000008</v>
      </c>
      <c r="H4728" s="24">
        <f t="shared" si="442"/>
        <v>3.0000000000000001E-5</v>
      </c>
      <c r="I4728" s="24">
        <f t="shared" si="443"/>
        <v>0.15126637500000004</v>
      </c>
    </row>
    <row r="4729" spans="1:9" x14ac:dyDescent="0.25">
      <c r="A4729">
        <v>236.35</v>
      </c>
      <c r="B4729">
        <v>0.307</v>
      </c>
      <c r="C4729">
        <v>0.03</v>
      </c>
      <c r="D4729">
        <f t="shared" si="438"/>
        <v>2.9000000000000026E-2</v>
      </c>
      <c r="E4729">
        <f t="shared" si="439"/>
        <v>0.24400000000000005</v>
      </c>
      <c r="F4729" s="24">
        <f t="shared" si="440"/>
        <v>-4.2673500000000045E-2</v>
      </c>
      <c r="G4729" s="24">
        <f t="shared" si="441"/>
        <v>0.19378968000000008</v>
      </c>
      <c r="H4729" s="24">
        <f t="shared" si="442"/>
        <v>6.7500000000000001E-5</v>
      </c>
      <c r="I4729" s="24">
        <f t="shared" si="443"/>
        <v>0.15118368000000004</v>
      </c>
    </row>
    <row r="4730" spans="1:9" x14ac:dyDescent="0.25">
      <c r="A4730">
        <v>236.4</v>
      </c>
      <c r="B4730">
        <v>0.31</v>
      </c>
      <c r="C4730">
        <v>0.09</v>
      </c>
      <c r="D4730">
        <f t="shared" si="438"/>
        <v>2.6000000000000023E-2</v>
      </c>
      <c r="E4730">
        <f t="shared" si="439"/>
        <v>0.24100000000000005</v>
      </c>
      <c r="F4730" s="24">
        <f t="shared" si="440"/>
        <v>-3.8259000000000036E-2</v>
      </c>
      <c r="G4730" s="24">
        <f t="shared" si="441"/>
        <v>0.18905365500000007</v>
      </c>
      <c r="H4730" s="24">
        <f t="shared" si="442"/>
        <v>6.0749999999999997E-4</v>
      </c>
      <c r="I4730" s="24">
        <f t="shared" si="443"/>
        <v>0.15140215500000004</v>
      </c>
    </row>
    <row r="4731" spans="1:9" x14ac:dyDescent="0.25">
      <c r="A4731">
        <v>236.45</v>
      </c>
      <c r="B4731">
        <v>0.316</v>
      </c>
      <c r="C4731">
        <v>0.14000000000000001</v>
      </c>
      <c r="D4731">
        <f t="shared" si="438"/>
        <v>2.0000000000000018E-2</v>
      </c>
      <c r="E4731">
        <f t="shared" si="439"/>
        <v>0.23500000000000004</v>
      </c>
      <c r="F4731" s="24">
        <f t="shared" si="440"/>
        <v>-2.9430000000000029E-2</v>
      </c>
      <c r="G4731" s="24">
        <f t="shared" si="441"/>
        <v>0.17975737500000005</v>
      </c>
      <c r="H4731" s="24">
        <f t="shared" si="442"/>
        <v>1.4700000000000002E-3</v>
      </c>
      <c r="I4731" s="24">
        <f t="shared" si="443"/>
        <v>0.15179737500000001</v>
      </c>
    </row>
    <row r="4732" spans="1:9" x14ac:dyDescent="0.25">
      <c r="A4732">
        <v>236.5</v>
      </c>
      <c r="B4732">
        <v>0.32400000000000001</v>
      </c>
      <c r="C4732">
        <v>0.17</v>
      </c>
      <c r="D4732">
        <f t="shared" si="438"/>
        <v>1.2000000000000011E-2</v>
      </c>
      <c r="E4732">
        <f t="shared" si="439"/>
        <v>0.22700000000000004</v>
      </c>
      <c r="F4732" s="24">
        <f t="shared" si="440"/>
        <v>-1.7658000000000014E-2</v>
      </c>
      <c r="G4732" s="24">
        <f t="shared" si="441"/>
        <v>0.16772689500000007</v>
      </c>
      <c r="H4732" s="24">
        <f t="shared" si="442"/>
        <v>2.1675000000000002E-3</v>
      </c>
      <c r="I4732" s="24">
        <f t="shared" si="443"/>
        <v>0.15223639500000005</v>
      </c>
    </row>
    <row r="4733" spans="1:9" x14ac:dyDescent="0.25">
      <c r="A4733">
        <v>236.55</v>
      </c>
      <c r="B4733">
        <v>0.33300000000000002</v>
      </c>
      <c r="C4733">
        <v>0.19</v>
      </c>
      <c r="D4733">
        <f t="shared" si="438"/>
        <v>3.0000000000000027E-3</v>
      </c>
      <c r="E4733">
        <f t="shared" si="439"/>
        <v>0.21800000000000003</v>
      </c>
      <c r="F4733" s="24">
        <f t="shared" si="440"/>
        <v>-4.4145000000000035E-3</v>
      </c>
      <c r="G4733" s="24">
        <f t="shared" si="441"/>
        <v>0.15469062000000003</v>
      </c>
      <c r="H4733" s="24">
        <f t="shared" si="442"/>
        <v>2.7074999999999998E-3</v>
      </c>
      <c r="I4733" s="24">
        <f t="shared" si="443"/>
        <v>0.15298362000000001</v>
      </c>
    </row>
    <row r="4734" spans="1:9" x14ac:dyDescent="0.25">
      <c r="A4734">
        <v>236.6</v>
      </c>
      <c r="B4734">
        <v>0.34200000000000003</v>
      </c>
      <c r="C4734">
        <v>0.18</v>
      </c>
      <c r="D4734">
        <f t="shared" si="438"/>
        <v>-6.0000000000000053E-3</v>
      </c>
      <c r="E4734">
        <f t="shared" si="439"/>
        <v>0.20900000000000002</v>
      </c>
      <c r="F4734" s="24">
        <f t="shared" si="440"/>
        <v>8.829000000000007E-3</v>
      </c>
      <c r="G4734" s="24">
        <f t="shared" si="441"/>
        <v>0.14218165500000002</v>
      </c>
      <c r="H4734" s="24">
        <f t="shared" si="442"/>
        <v>2.4299999999999999E-3</v>
      </c>
      <c r="I4734" s="24">
        <f t="shared" si="443"/>
        <v>0.15344065500000001</v>
      </c>
    </row>
    <row r="4735" spans="1:9" x14ac:dyDescent="0.25">
      <c r="A4735">
        <v>236.65</v>
      </c>
      <c r="B4735">
        <v>0.35099999999999998</v>
      </c>
      <c r="C4735">
        <v>0.16</v>
      </c>
      <c r="D4735">
        <f t="shared" si="438"/>
        <v>-1.4999999999999958E-2</v>
      </c>
      <c r="E4735">
        <f t="shared" si="439"/>
        <v>0.20000000000000007</v>
      </c>
      <c r="F4735" s="24">
        <f t="shared" si="440"/>
        <v>2.2072499999999939E-2</v>
      </c>
      <c r="G4735" s="24">
        <f t="shared" si="441"/>
        <v>0.13020000000000009</v>
      </c>
      <c r="H4735" s="24">
        <f t="shared" si="442"/>
        <v>1.92E-3</v>
      </c>
      <c r="I4735" s="24">
        <f t="shared" si="443"/>
        <v>0.15419250000000004</v>
      </c>
    </row>
    <row r="4736" spans="1:9" x14ac:dyDescent="0.25">
      <c r="A4736">
        <v>236.7</v>
      </c>
      <c r="B4736">
        <v>0.35799999999999998</v>
      </c>
      <c r="C4736">
        <v>0.12</v>
      </c>
      <c r="D4736">
        <f t="shared" si="438"/>
        <v>-2.1999999999999964E-2</v>
      </c>
      <c r="E4736">
        <f t="shared" si="439"/>
        <v>0.19300000000000006</v>
      </c>
      <c r="F4736" s="24">
        <f t="shared" si="440"/>
        <v>3.2372999999999943E-2</v>
      </c>
      <c r="G4736" s="24">
        <f t="shared" si="441"/>
        <v>0.12124549500000008</v>
      </c>
      <c r="H4736" s="24">
        <f t="shared" si="442"/>
        <v>1.08E-3</v>
      </c>
      <c r="I4736" s="24">
        <f t="shared" si="443"/>
        <v>0.15469849500000002</v>
      </c>
    </row>
    <row r="4737" spans="1:9" x14ac:dyDescent="0.25">
      <c r="A4737">
        <v>236.75</v>
      </c>
      <c r="B4737">
        <v>0.36199999999999999</v>
      </c>
      <c r="C4737">
        <v>0.06</v>
      </c>
      <c r="D4737">
        <f t="shared" si="438"/>
        <v>-2.5999999999999968E-2</v>
      </c>
      <c r="E4737">
        <f t="shared" si="439"/>
        <v>0.18900000000000006</v>
      </c>
      <c r="F4737" s="24">
        <f t="shared" si="440"/>
        <v>3.8258999999999953E-2</v>
      </c>
      <c r="G4737" s="24">
        <f t="shared" si="441"/>
        <v>0.11627185500000008</v>
      </c>
      <c r="H4737" s="24">
        <f t="shared" si="442"/>
        <v>2.7E-4</v>
      </c>
      <c r="I4737" s="24">
        <f t="shared" si="443"/>
        <v>0.15480085500000001</v>
      </c>
    </row>
    <row r="4738" spans="1:9" x14ac:dyDescent="0.25">
      <c r="A4738">
        <v>236.8</v>
      </c>
      <c r="B4738">
        <v>0.36399999999999999</v>
      </c>
      <c r="C4738">
        <v>0</v>
      </c>
      <c r="D4738">
        <f t="shared" si="438"/>
        <v>-2.7999999999999969E-2</v>
      </c>
      <c r="E4738">
        <f t="shared" si="439"/>
        <v>0.18700000000000006</v>
      </c>
      <c r="F4738" s="24">
        <f t="shared" si="440"/>
        <v>4.1201999999999954E-2</v>
      </c>
      <c r="G4738" s="24">
        <f t="shared" si="441"/>
        <v>0.11382409500000007</v>
      </c>
      <c r="H4738" s="24">
        <f t="shared" si="442"/>
        <v>0</v>
      </c>
      <c r="I4738" s="24">
        <f t="shared" si="443"/>
        <v>0.15502609500000003</v>
      </c>
    </row>
    <row r="4739" spans="1:9" x14ac:dyDescent="0.25">
      <c r="A4739">
        <v>236.85</v>
      </c>
      <c r="B4739">
        <v>0.36199999999999999</v>
      </c>
      <c r="C4739">
        <v>-0.06</v>
      </c>
      <c r="D4739">
        <f t="shared" ref="D4739:D4802" si="444">springEq - B4739</f>
        <v>-2.5999999999999968E-2</v>
      </c>
      <c r="E4739">
        <f t="shared" ref="E4739:E4802" si="445">springNs - B4739</f>
        <v>0.18900000000000006</v>
      </c>
      <c r="F4739" s="24">
        <f t="shared" ref="F4739:F4802" si="446">D4739*massPrev*gravity</f>
        <v>3.8258999999999953E-2</v>
      </c>
      <c r="G4739" s="24">
        <f t="shared" ref="G4739:G4802" si="447">POWER(E4739,2)*0.5*springConst</f>
        <v>0.11627185500000008</v>
      </c>
      <c r="H4739" s="24">
        <f t="shared" ref="H4739:H4802" si="448">POWER(C4739,2)*0.5*massPrev</f>
        <v>2.7E-4</v>
      </c>
      <c r="I4739" s="24">
        <f t="shared" si="443"/>
        <v>0.15480085500000001</v>
      </c>
    </row>
    <row r="4740" spans="1:9" x14ac:dyDescent="0.25">
      <c r="A4740">
        <v>236.9</v>
      </c>
      <c r="B4740">
        <v>0.35799999999999998</v>
      </c>
      <c r="C4740">
        <v>-0.11</v>
      </c>
      <c r="D4740">
        <f t="shared" si="444"/>
        <v>-2.1999999999999964E-2</v>
      </c>
      <c r="E4740">
        <f t="shared" si="445"/>
        <v>0.19300000000000006</v>
      </c>
      <c r="F4740" s="24">
        <f t="shared" si="446"/>
        <v>3.2372999999999943E-2</v>
      </c>
      <c r="G4740" s="24">
        <f t="shared" si="447"/>
        <v>0.12124549500000008</v>
      </c>
      <c r="H4740" s="24">
        <f t="shared" si="448"/>
        <v>9.0749999999999989E-4</v>
      </c>
      <c r="I4740" s="24">
        <f t="shared" ref="I4740:I4800" si="449">F4740+G4740+H4740</f>
        <v>0.15452599500000003</v>
      </c>
    </row>
    <row r="4741" spans="1:9" x14ac:dyDescent="0.25">
      <c r="A4741">
        <v>236.95</v>
      </c>
      <c r="B4741">
        <v>0.35099999999999998</v>
      </c>
      <c r="C4741">
        <v>-0.15</v>
      </c>
      <c r="D4741">
        <f t="shared" si="444"/>
        <v>-1.4999999999999958E-2</v>
      </c>
      <c r="E4741">
        <f t="shared" si="445"/>
        <v>0.20000000000000007</v>
      </c>
      <c r="F4741" s="24">
        <f t="shared" si="446"/>
        <v>2.2072499999999939E-2</v>
      </c>
      <c r="G4741" s="24">
        <f t="shared" si="447"/>
        <v>0.13020000000000009</v>
      </c>
      <c r="H4741" s="24">
        <f t="shared" si="448"/>
        <v>1.6875E-3</v>
      </c>
      <c r="I4741" s="24">
        <f t="shared" si="449"/>
        <v>0.15396000000000004</v>
      </c>
    </row>
    <row r="4742" spans="1:9" x14ac:dyDescent="0.25">
      <c r="A4742">
        <v>237</v>
      </c>
      <c r="B4742">
        <v>0.34300000000000003</v>
      </c>
      <c r="C4742">
        <v>-0.18</v>
      </c>
      <c r="D4742">
        <f t="shared" si="444"/>
        <v>-7.0000000000000062E-3</v>
      </c>
      <c r="E4742">
        <f t="shared" si="445"/>
        <v>0.20800000000000002</v>
      </c>
      <c r="F4742" s="24">
        <f t="shared" si="446"/>
        <v>1.0300500000000008E-2</v>
      </c>
      <c r="G4742" s="24">
        <f t="shared" si="447"/>
        <v>0.14082432000000003</v>
      </c>
      <c r="H4742" s="24">
        <f t="shared" si="448"/>
        <v>2.4299999999999999E-3</v>
      </c>
      <c r="I4742" s="24">
        <f t="shared" si="449"/>
        <v>0.15355482000000004</v>
      </c>
    </row>
    <row r="4743" spans="1:9" x14ac:dyDescent="0.25">
      <c r="A4743">
        <v>237.05</v>
      </c>
      <c r="B4743">
        <v>0.33300000000000002</v>
      </c>
      <c r="C4743">
        <v>-0.18</v>
      </c>
      <c r="D4743">
        <f t="shared" si="444"/>
        <v>3.0000000000000027E-3</v>
      </c>
      <c r="E4743">
        <f t="shared" si="445"/>
        <v>0.21800000000000003</v>
      </c>
      <c r="F4743" s="24">
        <f t="shared" si="446"/>
        <v>-4.4145000000000035E-3</v>
      </c>
      <c r="G4743" s="24">
        <f t="shared" si="447"/>
        <v>0.15469062000000003</v>
      </c>
      <c r="H4743" s="24">
        <f t="shared" si="448"/>
        <v>2.4299999999999999E-3</v>
      </c>
      <c r="I4743" s="24">
        <f t="shared" si="449"/>
        <v>0.15270612</v>
      </c>
    </row>
    <row r="4744" spans="1:9" x14ac:dyDescent="0.25">
      <c r="A4744">
        <v>237.1</v>
      </c>
      <c r="B4744">
        <v>0.32400000000000001</v>
      </c>
      <c r="C4744">
        <v>-0.17</v>
      </c>
      <c r="D4744">
        <f t="shared" si="444"/>
        <v>1.2000000000000011E-2</v>
      </c>
      <c r="E4744">
        <f t="shared" si="445"/>
        <v>0.22700000000000004</v>
      </c>
      <c r="F4744" s="24">
        <f t="shared" si="446"/>
        <v>-1.7658000000000014E-2</v>
      </c>
      <c r="G4744" s="24">
        <f t="shared" si="447"/>
        <v>0.16772689500000007</v>
      </c>
      <c r="H4744" s="24">
        <f t="shared" si="448"/>
        <v>2.1675000000000002E-3</v>
      </c>
      <c r="I4744" s="24">
        <f t="shared" si="449"/>
        <v>0.15223639500000005</v>
      </c>
    </row>
    <row r="4745" spans="1:9" x14ac:dyDescent="0.25">
      <c r="A4745">
        <v>237.15</v>
      </c>
      <c r="B4745">
        <v>0.316</v>
      </c>
      <c r="C4745">
        <v>-0.14000000000000001</v>
      </c>
      <c r="D4745">
        <f t="shared" si="444"/>
        <v>2.0000000000000018E-2</v>
      </c>
      <c r="E4745">
        <f t="shared" si="445"/>
        <v>0.23500000000000004</v>
      </c>
      <c r="F4745" s="24">
        <f t="shared" si="446"/>
        <v>-2.9430000000000029E-2</v>
      </c>
      <c r="G4745" s="24">
        <f t="shared" si="447"/>
        <v>0.17975737500000005</v>
      </c>
      <c r="H4745" s="24">
        <f t="shared" si="448"/>
        <v>1.4700000000000002E-3</v>
      </c>
      <c r="I4745" s="24">
        <f t="shared" si="449"/>
        <v>0.15179737500000001</v>
      </c>
    </row>
    <row r="4746" spans="1:9" x14ac:dyDescent="0.25">
      <c r="A4746">
        <v>237.2</v>
      </c>
      <c r="B4746">
        <v>0.31</v>
      </c>
      <c r="C4746">
        <v>-0.1</v>
      </c>
      <c r="D4746">
        <f t="shared" si="444"/>
        <v>2.6000000000000023E-2</v>
      </c>
      <c r="E4746">
        <f t="shared" si="445"/>
        <v>0.24100000000000005</v>
      </c>
      <c r="F4746" s="24">
        <f t="shared" si="446"/>
        <v>-3.8259000000000036E-2</v>
      </c>
      <c r="G4746" s="24">
        <f t="shared" si="447"/>
        <v>0.18905365500000007</v>
      </c>
      <c r="H4746" s="24">
        <f t="shared" si="448"/>
        <v>7.5000000000000012E-4</v>
      </c>
      <c r="I4746" s="24">
        <f t="shared" si="449"/>
        <v>0.15154465500000003</v>
      </c>
    </row>
    <row r="4747" spans="1:9" x14ac:dyDescent="0.25">
      <c r="A4747">
        <v>237.25</v>
      </c>
      <c r="B4747">
        <v>0.307</v>
      </c>
      <c r="C4747">
        <v>-0.04</v>
      </c>
      <c r="D4747">
        <f t="shared" si="444"/>
        <v>2.9000000000000026E-2</v>
      </c>
      <c r="E4747">
        <f t="shared" si="445"/>
        <v>0.24400000000000005</v>
      </c>
      <c r="F4747" s="24">
        <f t="shared" si="446"/>
        <v>-4.2673500000000045E-2</v>
      </c>
      <c r="G4747" s="24">
        <f t="shared" si="447"/>
        <v>0.19378968000000008</v>
      </c>
      <c r="H4747" s="24">
        <f t="shared" si="448"/>
        <v>1.2E-4</v>
      </c>
      <c r="I4747" s="24">
        <f t="shared" si="449"/>
        <v>0.15123618000000005</v>
      </c>
    </row>
    <row r="4748" spans="1:9" x14ac:dyDescent="0.25">
      <c r="A4748">
        <v>237.3</v>
      </c>
      <c r="B4748">
        <v>0.30599999999999999</v>
      </c>
      <c r="C4748">
        <v>0.03</v>
      </c>
      <c r="D4748">
        <f t="shared" si="444"/>
        <v>3.0000000000000027E-2</v>
      </c>
      <c r="E4748">
        <f t="shared" si="445"/>
        <v>0.24500000000000005</v>
      </c>
      <c r="F4748" s="24">
        <f t="shared" si="446"/>
        <v>-4.4145000000000038E-2</v>
      </c>
      <c r="G4748" s="24">
        <f t="shared" si="447"/>
        <v>0.19538137500000008</v>
      </c>
      <c r="H4748" s="24">
        <f t="shared" si="448"/>
        <v>6.7500000000000001E-5</v>
      </c>
      <c r="I4748" s="24">
        <f t="shared" si="449"/>
        <v>0.15130387500000003</v>
      </c>
    </row>
    <row r="4749" spans="1:9" x14ac:dyDescent="0.25">
      <c r="A4749">
        <v>237.35</v>
      </c>
      <c r="B4749">
        <v>0.309</v>
      </c>
      <c r="C4749">
        <v>0.08</v>
      </c>
      <c r="D4749">
        <f t="shared" si="444"/>
        <v>2.7000000000000024E-2</v>
      </c>
      <c r="E4749">
        <f t="shared" si="445"/>
        <v>0.24200000000000005</v>
      </c>
      <c r="F4749" s="24">
        <f t="shared" si="446"/>
        <v>-3.9730500000000037E-2</v>
      </c>
      <c r="G4749" s="24">
        <f t="shared" si="447"/>
        <v>0.19062582000000008</v>
      </c>
      <c r="H4749" s="24">
        <f t="shared" si="448"/>
        <v>4.8000000000000001E-4</v>
      </c>
      <c r="I4749" s="24">
        <f t="shared" si="449"/>
        <v>0.15137532000000006</v>
      </c>
    </row>
    <row r="4750" spans="1:9" x14ac:dyDescent="0.25">
      <c r="A4750">
        <v>237.4</v>
      </c>
      <c r="B4750">
        <v>0.315</v>
      </c>
      <c r="C4750">
        <v>0.13</v>
      </c>
      <c r="D4750">
        <f t="shared" si="444"/>
        <v>2.1000000000000019E-2</v>
      </c>
      <c r="E4750">
        <f t="shared" si="445"/>
        <v>0.23600000000000004</v>
      </c>
      <c r="F4750" s="24">
        <f t="shared" si="446"/>
        <v>-3.0901500000000026E-2</v>
      </c>
      <c r="G4750" s="24">
        <f t="shared" si="447"/>
        <v>0.18129048000000006</v>
      </c>
      <c r="H4750" s="24">
        <f t="shared" si="448"/>
        <v>1.2675000000000002E-3</v>
      </c>
      <c r="I4750" s="24">
        <f t="shared" si="449"/>
        <v>0.15165648000000004</v>
      </c>
    </row>
    <row r="4751" spans="1:9" x14ac:dyDescent="0.25">
      <c r="A4751">
        <v>237.45</v>
      </c>
      <c r="B4751">
        <v>0.32200000000000001</v>
      </c>
      <c r="C4751">
        <v>0.17</v>
      </c>
      <c r="D4751">
        <f t="shared" si="444"/>
        <v>1.4000000000000012E-2</v>
      </c>
      <c r="E4751">
        <f t="shared" si="445"/>
        <v>0.22900000000000004</v>
      </c>
      <c r="F4751" s="24">
        <f t="shared" si="446"/>
        <v>-2.0601000000000015E-2</v>
      </c>
      <c r="G4751" s="24">
        <f t="shared" si="447"/>
        <v>0.17069545500000005</v>
      </c>
      <c r="H4751" s="24">
        <f t="shared" si="448"/>
        <v>2.1675000000000002E-3</v>
      </c>
      <c r="I4751" s="24">
        <f t="shared" si="449"/>
        <v>0.15226195500000003</v>
      </c>
    </row>
    <row r="4752" spans="1:9" x14ac:dyDescent="0.25">
      <c r="A4752">
        <v>237.5</v>
      </c>
      <c r="B4752">
        <v>0.33100000000000002</v>
      </c>
      <c r="C4752">
        <v>0.19</v>
      </c>
      <c r="D4752">
        <f t="shared" si="444"/>
        <v>5.0000000000000044E-3</v>
      </c>
      <c r="E4752">
        <f t="shared" si="445"/>
        <v>0.22000000000000003</v>
      </c>
      <c r="F4752" s="24">
        <f t="shared" si="446"/>
        <v>-7.3575000000000073E-3</v>
      </c>
      <c r="G4752" s="24">
        <f t="shared" si="447"/>
        <v>0.15754200000000004</v>
      </c>
      <c r="H4752" s="24">
        <f t="shared" si="448"/>
        <v>2.7074999999999998E-3</v>
      </c>
      <c r="I4752" s="24">
        <f t="shared" si="449"/>
        <v>0.15289200000000003</v>
      </c>
    </row>
    <row r="4753" spans="1:9" x14ac:dyDescent="0.25">
      <c r="A4753">
        <v>237.55</v>
      </c>
      <c r="B4753">
        <v>0.34100000000000003</v>
      </c>
      <c r="C4753">
        <v>0.18</v>
      </c>
      <c r="D4753">
        <f t="shared" si="444"/>
        <v>-5.0000000000000044E-3</v>
      </c>
      <c r="E4753">
        <f t="shared" si="445"/>
        <v>0.21000000000000002</v>
      </c>
      <c r="F4753" s="24">
        <f t="shared" si="446"/>
        <v>7.3575000000000073E-3</v>
      </c>
      <c r="G4753" s="24">
        <f t="shared" si="447"/>
        <v>0.14354550000000002</v>
      </c>
      <c r="H4753" s="24">
        <f t="shared" si="448"/>
        <v>2.4299999999999999E-3</v>
      </c>
      <c r="I4753" s="24">
        <f t="shared" si="449"/>
        <v>0.15333300000000002</v>
      </c>
    </row>
    <row r="4754" spans="1:9" x14ac:dyDescent="0.25">
      <c r="A4754">
        <v>237.6</v>
      </c>
      <c r="B4754">
        <v>0.34899999999999998</v>
      </c>
      <c r="C4754">
        <v>0.16</v>
      </c>
      <c r="D4754">
        <f t="shared" si="444"/>
        <v>-1.2999999999999956E-2</v>
      </c>
      <c r="E4754">
        <f t="shared" si="445"/>
        <v>0.20200000000000007</v>
      </c>
      <c r="F4754" s="24">
        <f t="shared" si="446"/>
        <v>1.9129499999999935E-2</v>
      </c>
      <c r="G4754" s="24">
        <f t="shared" si="447"/>
        <v>0.13281702000000009</v>
      </c>
      <c r="H4754" s="24">
        <f t="shared" si="448"/>
        <v>1.92E-3</v>
      </c>
      <c r="I4754" s="24">
        <f t="shared" si="449"/>
        <v>0.15386652000000003</v>
      </c>
    </row>
    <row r="4755" spans="1:9" x14ac:dyDescent="0.25">
      <c r="A4755">
        <v>237.65</v>
      </c>
      <c r="B4755">
        <v>0.35599999999999998</v>
      </c>
      <c r="C4755">
        <v>0.12</v>
      </c>
      <c r="D4755">
        <f t="shared" si="444"/>
        <v>-1.9999999999999962E-2</v>
      </c>
      <c r="E4755">
        <f t="shared" si="445"/>
        <v>0.19500000000000006</v>
      </c>
      <c r="F4755" s="24">
        <f t="shared" si="446"/>
        <v>2.9429999999999946E-2</v>
      </c>
      <c r="G4755" s="24">
        <f t="shared" si="447"/>
        <v>0.12377137500000007</v>
      </c>
      <c r="H4755" s="24">
        <f t="shared" si="448"/>
        <v>1.08E-3</v>
      </c>
      <c r="I4755" s="24">
        <f t="shared" si="449"/>
        <v>0.15428137500000003</v>
      </c>
    </row>
    <row r="4756" spans="1:9" x14ac:dyDescent="0.25">
      <c r="A4756">
        <v>237.7</v>
      </c>
      <c r="B4756">
        <v>0.36099999999999999</v>
      </c>
      <c r="C4756">
        <v>7.0000000000000007E-2</v>
      </c>
      <c r="D4756">
        <f t="shared" si="444"/>
        <v>-2.4999999999999967E-2</v>
      </c>
      <c r="E4756">
        <f t="shared" si="445"/>
        <v>0.19000000000000006</v>
      </c>
      <c r="F4756" s="24">
        <f t="shared" si="446"/>
        <v>3.6787499999999952E-2</v>
      </c>
      <c r="G4756" s="24">
        <f t="shared" si="447"/>
        <v>0.11750550000000007</v>
      </c>
      <c r="H4756" s="24">
        <f t="shared" si="448"/>
        <v>3.6750000000000004E-4</v>
      </c>
      <c r="I4756" s="24">
        <f t="shared" si="449"/>
        <v>0.15466050000000001</v>
      </c>
    </row>
    <row r="4757" spans="1:9" x14ac:dyDescent="0.25">
      <c r="A4757">
        <v>237.75</v>
      </c>
      <c r="B4757">
        <v>0.36299999999999999</v>
      </c>
      <c r="C4757">
        <v>0.01</v>
      </c>
      <c r="D4757">
        <f t="shared" si="444"/>
        <v>-2.6999999999999968E-2</v>
      </c>
      <c r="E4757">
        <f t="shared" si="445"/>
        <v>0.18800000000000006</v>
      </c>
      <c r="F4757" s="24">
        <f t="shared" si="446"/>
        <v>3.973049999999996E-2</v>
      </c>
      <c r="G4757" s="24">
        <f t="shared" si="447"/>
        <v>0.11504472000000006</v>
      </c>
      <c r="H4757" s="24">
        <f t="shared" si="448"/>
        <v>7.5000000000000002E-6</v>
      </c>
      <c r="I4757" s="24">
        <f t="shared" si="449"/>
        <v>0.15478272000000001</v>
      </c>
    </row>
    <row r="4758" spans="1:9" x14ac:dyDescent="0.25">
      <c r="A4758">
        <v>237.8</v>
      </c>
      <c r="B4758">
        <v>0.36299999999999999</v>
      </c>
      <c r="C4758">
        <v>-0.05</v>
      </c>
      <c r="D4758">
        <f t="shared" si="444"/>
        <v>-2.6999999999999968E-2</v>
      </c>
      <c r="E4758">
        <f t="shared" si="445"/>
        <v>0.18800000000000006</v>
      </c>
      <c r="F4758" s="24">
        <f t="shared" si="446"/>
        <v>3.973049999999996E-2</v>
      </c>
      <c r="G4758" s="24">
        <f t="shared" si="447"/>
        <v>0.11504472000000006</v>
      </c>
      <c r="H4758" s="24">
        <f t="shared" si="448"/>
        <v>1.8750000000000003E-4</v>
      </c>
      <c r="I4758" s="24">
        <f t="shared" si="449"/>
        <v>0.15496272000000003</v>
      </c>
    </row>
    <row r="4759" spans="1:9" x14ac:dyDescent="0.25">
      <c r="A4759">
        <v>237.85</v>
      </c>
      <c r="B4759">
        <v>0.35899999999999999</v>
      </c>
      <c r="C4759">
        <v>-0.1</v>
      </c>
      <c r="D4759">
        <f t="shared" si="444"/>
        <v>-2.2999999999999965E-2</v>
      </c>
      <c r="E4759">
        <f t="shared" si="445"/>
        <v>0.19200000000000006</v>
      </c>
      <c r="F4759" s="24">
        <f t="shared" si="446"/>
        <v>3.3844499999999951E-2</v>
      </c>
      <c r="G4759" s="24">
        <f t="shared" si="447"/>
        <v>0.11999232000000007</v>
      </c>
      <c r="H4759" s="24">
        <f t="shared" si="448"/>
        <v>7.5000000000000012E-4</v>
      </c>
      <c r="I4759" s="24">
        <f t="shared" si="449"/>
        <v>0.15458682000000001</v>
      </c>
    </row>
    <row r="4760" spans="1:9" x14ac:dyDescent="0.25">
      <c r="A4760">
        <v>237.9</v>
      </c>
      <c r="B4760">
        <v>0.35199999999999998</v>
      </c>
      <c r="C4760">
        <v>-0.14000000000000001</v>
      </c>
      <c r="D4760">
        <f t="shared" si="444"/>
        <v>-1.5999999999999959E-2</v>
      </c>
      <c r="E4760">
        <f t="shared" si="445"/>
        <v>0.19900000000000007</v>
      </c>
      <c r="F4760" s="24">
        <f t="shared" si="446"/>
        <v>2.354399999999994E-2</v>
      </c>
      <c r="G4760" s="24">
        <f t="shared" si="447"/>
        <v>0.12890125500000008</v>
      </c>
      <c r="H4760" s="24">
        <f t="shared" si="448"/>
        <v>1.4700000000000002E-3</v>
      </c>
      <c r="I4760" s="24">
        <f t="shared" si="449"/>
        <v>0.153915255</v>
      </c>
    </row>
    <row r="4761" spans="1:9" x14ac:dyDescent="0.25">
      <c r="A4761">
        <v>237.95</v>
      </c>
      <c r="B4761">
        <v>0.34399999999999997</v>
      </c>
      <c r="C4761">
        <v>-0.18</v>
      </c>
      <c r="D4761">
        <f t="shared" si="444"/>
        <v>-7.9999999999999516E-3</v>
      </c>
      <c r="E4761">
        <f t="shared" si="445"/>
        <v>0.20700000000000007</v>
      </c>
      <c r="F4761" s="24">
        <f t="shared" si="446"/>
        <v>1.177199999999993E-2</v>
      </c>
      <c r="G4761" s="24">
        <f t="shared" si="447"/>
        <v>0.13947349500000011</v>
      </c>
      <c r="H4761" s="24">
        <f t="shared" si="448"/>
        <v>2.4299999999999999E-3</v>
      </c>
      <c r="I4761" s="24">
        <f t="shared" si="449"/>
        <v>0.15367549500000002</v>
      </c>
    </row>
    <row r="4762" spans="1:9" x14ac:dyDescent="0.25">
      <c r="A4762">
        <v>238</v>
      </c>
      <c r="B4762">
        <v>0.33500000000000002</v>
      </c>
      <c r="C4762">
        <v>-0.19</v>
      </c>
      <c r="D4762">
        <f t="shared" si="444"/>
        <v>1.0000000000000009E-3</v>
      </c>
      <c r="E4762">
        <f t="shared" si="445"/>
        <v>0.21600000000000003</v>
      </c>
      <c r="F4762" s="24">
        <f t="shared" si="446"/>
        <v>-1.4715000000000012E-3</v>
      </c>
      <c r="G4762" s="24">
        <f t="shared" si="447"/>
        <v>0.15186528000000002</v>
      </c>
      <c r="H4762" s="24">
        <f t="shared" si="448"/>
        <v>2.7074999999999998E-3</v>
      </c>
      <c r="I4762" s="24">
        <f t="shared" si="449"/>
        <v>0.15310128000000001</v>
      </c>
    </row>
    <row r="4763" spans="1:9" x14ac:dyDescent="0.25">
      <c r="A4763">
        <v>238.05</v>
      </c>
      <c r="B4763">
        <v>0.32600000000000001</v>
      </c>
      <c r="C4763">
        <v>-0.17</v>
      </c>
      <c r="D4763">
        <f t="shared" si="444"/>
        <v>1.0000000000000009E-2</v>
      </c>
      <c r="E4763">
        <f t="shared" si="445"/>
        <v>0.22500000000000003</v>
      </c>
      <c r="F4763" s="24">
        <f t="shared" si="446"/>
        <v>-1.4715000000000015E-2</v>
      </c>
      <c r="G4763" s="24">
        <f t="shared" si="447"/>
        <v>0.16478437500000004</v>
      </c>
      <c r="H4763" s="24">
        <f t="shared" si="448"/>
        <v>2.1675000000000002E-3</v>
      </c>
      <c r="I4763" s="24">
        <f t="shared" si="449"/>
        <v>0.15223687500000002</v>
      </c>
    </row>
    <row r="4764" spans="1:9" x14ac:dyDescent="0.25">
      <c r="A4764">
        <v>238.1</v>
      </c>
      <c r="B4764">
        <v>0.318</v>
      </c>
      <c r="C4764">
        <v>-0.15</v>
      </c>
      <c r="D4764">
        <f t="shared" si="444"/>
        <v>1.8000000000000016E-2</v>
      </c>
      <c r="E4764">
        <f t="shared" si="445"/>
        <v>0.23300000000000004</v>
      </c>
      <c r="F4764" s="24">
        <f t="shared" si="446"/>
        <v>-2.6487000000000024E-2</v>
      </c>
      <c r="G4764" s="24">
        <f t="shared" si="447"/>
        <v>0.17671069500000006</v>
      </c>
      <c r="H4764" s="24">
        <f t="shared" si="448"/>
        <v>1.6875E-3</v>
      </c>
      <c r="I4764" s="24">
        <f t="shared" si="449"/>
        <v>0.15191119500000005</v>
      </c>
    </row>
    <row r="4765" spans="1:9" x14ac:dyDescent="0.25">
      <c r="A4765">
        <v>238.15</v>
      </c>
      <c r="B4765">
        <v>0.311</v>
      </c>
      <c r="C4765">
        <v>-0.1</v>
      </c>
      <c r="D4765">
        <f t="shared" si="444"/>
        <v>2.5000000000000022E-2</v>
      </c>
      <c r="E4765">
        <f t="shared" si="445"/>
        <v>0.24000000000000005</v>
      </c>
      <c r="F4765" s="24">
        <f t="shared" si="446"/>
        <v>-3.6787500000000035E-2</v>
      </c>
      <c r="G4765" s="24">
        <f t="shared" si="447"/>
        <v>0.18748800000000004</v>
      </c>
      <c r="H4765" s="24">
        <f t="shared" si="448"/>
        <v>7.5000000000000012E-4</v>
      </c>
      <c r="I4765" s="24">
        <f t="shared" si="449"/>
        <v>0.15145050000000002</v>
      </c>
    </row>
    <row r="4766" spans="1:9" x14ac:dyDescent="0.25">
      <c r="A4766">
        <v>238.2</v>
      </c>
      <c r="B4766">
        <v>0.307</v>
      </c>
      <c r="C4766">
        <v>-0.05</v>
      </c>
      <c r="D4766">
        <f t="shared" si="444"/>
        <v>2.9000000000000026E-2</v>
      </c>
      <c r="E4766">
        <f t="shared" si="445"/>
        <v>0.24400000000000005</v>
      </c>
      <c r="F4766" s="24">
        <f t="shared" si="446"/>
        <v>-4.2673500000000045E-2</v>
      </c>
      <c r="G4766" s="24">
        <f t="shared" si="447"/>
        <v>0.19378968000000008</v>
      </c>
      <c r="H4766" s="24">
        <f t="shared" si="448"/>
        <v>1.8750000000000003E-4</v>
      </c>
      <c r="I4766" s="24">
        <f t="shared" si="449"/>
        <v>0.15130368000000005</v>
      </c>
    </row>
    <row r="4767" spans="1:9" x14ac:dyDescent="0.25">
      <c r="A4767">
        <v>238.25</v>
      </c>
      <c r="B4767">
        <v>0.30599999999999999</v>
      </c>
      <c r="C4767">
        <v>0.01</v>
      </c>
      <c r="D4767">
        <f t="shared" si="444"/>
        <v>3.0000000000000027E-2</v>
      </c>
      <c r="E4767">
        <f t="shared" si="445"/>
        <v>0.24500000000000005</v>
      </c>
      <c r="F4767" s="24">
        <f t="shared" si="446"/>
        <v>-4.4145000000000038E-2</v>
      </c>
      <c r="G4767" s="24">
        <f t="shared" si="447"/>
        <v>0.19538137500000008</v>
      </c>
      <c r="H4767" s="24">
        <f t="shared" si="448"/>
        <v>7.5000000000000002E-6</v>
      </c>
      <c r="I4767" s="24">
        <f t="shared" si="449"/>
        <v>0.15124387500000003</v>
      </c>
    </row>
    <row r="4768" spans="1:9" x14ac:dyDescent="0.25">
      <c r="A4768">
        <v>238.3</v>
      </c>
      <c r="B4768">
        <v>0.309</v>
      </c>
      <c r="C4768">
        <v>7.0000000000000007E-2</v>
      </c>
      <c r="D4768">
        <f t="shared" si="444"/>
        <v>2.7000000000000024E-2</v>
      </c>
      <c r="E4768">
        <f t="shared" si="445"/>
        <v>0.24200000000000005</v>
      </c>
      <c r="F4768" s="24">
        <f t="shared" si="446"/>
        <v>-3.9730500000000037E-2</v>
      </c>
      <c r="G4768" s="24">
        <f t="shared" si="447"/>
        <v>0.19062582000000008</v>
      </c>
      <c r="H4768" s="24">
        <f t="shared" si="448"/>
        <v>3.6750000000000004E-4</v>
      </c>
      <c r="I4768" s="24">
        <f t="shared" si="449"/>
        <v>0.15126282000000005</v>
      </c>
    </row>
    <row r="4769" spans="1:9" x14ac:dyDescent="0.25">
      <c r="A4769">
        <v>238.35</v>
      </c>
      <c r="B4769">
        <v>0.314</v>
      </c>
      <c r="C4769">
        <v>0.12</v>
      </c>
      <c r="D4769">
        <f t="shared" si="444"/>
        <v>2.200000000000002E-2</v>
      </c>
      <c r="E4769">
        <f t="shared" si="445"/>
        <v>0.23700000000000004</v>
      </c>
      <c r="F4769" s="24">
        <f t="shared" si="446"/>
        <v>-3.2373000000000034E-2</v>
      </c>
      <c r="G4769" s="24">
        <f t="shared" si="447"/>
        <v>0.18283009500000005</v>
      </c>
      <c r="H4769" s="24">
        <f t="shared" si="448"/>
        <v>1.08E-3</v>
      </c>
      <c r="I4769" s="24">
        <f t="shared" si="449"/>
        <v>0.15153709500000001</v>
      </c>
    </row>
    <row r="4770" spans="1:9" x14ac:dyDescent="0.25">
      <c r="A4770">
        <v>238.4</v>
      </c>
      <c r="B4770">
        <v>0.32</v>
      </c>
      <c r="C4770">
        <v>0.16</v>
      </c>
      <c r="D4770">
        <f t="shared" si="444"/>
        <v>1.6000000000000014E-2</v>
      </c>
      <c r="E4770">
        <f t="shared" si="445"/>
        <v>0.23100000000000004</v>
      </c>
      <c r="F4770" s="24">
        <f t="shared" si="446"/>
        <v>-2.354400000000002E-2</v>
      </c>
      <c r="G4770" s="24">
        <f t="shared" si="447"/>
        <v>0.17369005500000007</v>
      </c>
      <c r="H4770" s="24">
        <f t="shared" si="448"/>
        <v>1.92E-3</v>
      </c>
      <c r="I4770" s="24">
        <f t="shared" si="449"/>
        <v>0.15206605500000006</v>
      </c>
    </row>
    <row r="4771" spans="1:9" x14ac:dyDescent="0.25">
      <c r="A4771">
        <v>238.45</v>
      </c>
      <c r="B4771">
        <v>0.32900000000000001</v>
      </c>
      <c r="C4771">
        <v>0.18</v>
      </c>
      <c r="D4771">
        <f t="shared" si="444"/>
        <v>7.0000000000000062E-3</v>
      </c>
      <c r="E4771">
        <f t="shared" si="445"/>
        <v>0.22200000000000003</v>
      </c>
      <c r="F4771" s="24">
        <f t="shared" si="446"/>
        <v>-1.0300500000000008E-2</v>
      </c>
      <c r="G4771" s="24">
        <f t="shared" si="447"/>
        <v>0.16041942000000003</v>
      </c>
      <c r="H4771" s="24">
        <f t="shared" si="448"/>
        <v>2.4299999999999999E-3</v>
      </c>
      <c r="I4771" s="24">
        <f t="shared" si="449"/>
        <v>0.15254892</v>
      </c>
    </row>
    <row r="4772" spans="1:9" x14ac:dyDescent="0.25">
      <c r="A4772">
        <v>238.5</v>
      </c>
      <c r="B4772">
        <v>0.33900000000000002</v>
      </c>
      <c r="C4772">
        <v>0.18</v>
      </c>
      <c r="D4772">
        <f t="shared" si="444"/>
        <v>-3.0000000000000027E-3</v>
      </c>
      <c r="E4772">
        <f t="shared" si="445"/>
        <v>0.21200000000000002</v>
      </c>
      <c r="F4772" s="24">
        <f t="shared" si="446"/>
        <v>4.4145000000000035E-3</v>
      </c>
      <c r="G4772" s="24">
        <f t="shared" si="447"/>
        <v>0.14629272000000004</v>
      </c>
      <c r="H4772" s="24">
        <f t="shared" si="448"/>
        <v>2.4299999999999999E-3</v>
      </c>
      <c r="I4772" s="24">
        <f t="shared" si="449"/>
        <v>0.15313722000000005</v>
      </c>
    </row>
    <row r="4773" spans="1:9" x14ac:dyDescent="0.25">
      <c r="A4773">
        <v>238.55</v>
      </c>
      <c r="B4773">
        <v>0.34799999999999998</v>
      </c>
      <c r="C4773">
        <v>0.16</v>
      </c>
      <c r="D4773">
        <f t="shared" si="444"/>
        <v>-1.1999999999999955E-2</v>
      </c>
      <c r="E4773">
        <f t="shared" si="445"/>
        <v>0.20300000000000007</v>
      </c>
      <c r="F4773" s="24">
        <f t="shared" si="446"/>
        <v>1.7657999999999934E-2</v>
      </c>
      <c r="G4773" s="24">
        <f t="shared" si="447"/>
        <v>0.1341352950000001</v>
      </c>
      <c r="H4773" s="24">
        <f t="shared" si="448"/>
        <v>1.92E-3</v>
      </c>
      <c r="I4773" s="24">
        <f t="shared" si="449"/>
        <v>0.15371329500000003</v>
      </c>
    </row>
    <row r="4774" spans="1:9" x14ac:dyDescent="0.25">
      <c r="A4774">
        <v>238.6</v>
      </c>
      <c r="B4774">
        <v>0.35499999999999998</v>
      </c>
      <c r="C4774">
        <v>0.13</v>
      </c>
      <c r="D4774">
        <f t="shared" si="444"/>
        <v>-1.8999999999999961E-2</v>
      </c>
      <c r="E4774">
        <f t="shared" si="445"/>
        <v>0.19600000000000006</v>
      </c>
      <c r="F4774" s="24">
        <f t="shared" si="446"/>
        <v>2.7958499999999942E-2</v>
      </c>
      <c r="G4774" s="24">
        <f t="shared" si="447"/>
        <v>0.12504408000000009</v>
      </c>
      <c r="H4774" s="24">
        <f t="shared" si="448"/>
        <v>1.2675000000000002E-3</v>
      </c>
      <c r="I4774" s="24">
        <f t="shared" si="449"/>
        <v>0.15427008000000003</v>
      </c>
    </row>
    <row r="4775" spans="1:9" x14ac:dyDescent="0.25">
      <c r="A4775">
        <v>238.65</v>
      </c>
      <c r="B4775">
        <v>0.36099999999999999</v>
      </c>
      <c r="C4775">
        <v>0.08</v>
      </c>
      <c r="D4775">
        <f t="shared" si="444"/>
        <v>-2.4999999999999967E-2</v>
      </c>
      <c r="E4775">
        <f t="shared" si="445"/>
        <v>0.19000000000000006</v>
      </c>
      <c r="F4775" s="24">
        <f t="shared" si="446"/>
        <v>3.6787499999999952E-2</v>
      </c>
      <c r="G4775" s="24">
        <f t="shared" si="447"/>
        <v>0.11750550000000007</v>
      </c>
      <c r="H4775" s="24">
        <f t="shared" si="448"/>
        <v>4.8000000000000001E-4</v>
      </c>
      <c r="I4775" s="24">
        <f t="shared" si="449"/>
        <v>0.15477300000000002</v>
      </c>
    </row>
    <row r="4776" spans="1:9" x14ac:dyDescent="0.25">
      <c r="A4776">
        <v>238.7</v>
      </c>
      <c r="B4776">
        <v>0.36299999999999999</v>
      </c>
      <c r="C4776">
        <v>0.02</v>
      </c>
      <c r="D4776">
        <f t="shared" si="444"/>
        <v>-2.6999999999999968E-2</v>
      </c>
      <c r="E4776">
        <f t="shared" si="445"/>
        <v>0.18800000000000006</v>
      </c>
      <c r="F4776" s="24">
        <f t="shared" si="446"/>
        <v>3.973049999999996E-2</v>
      </c>
      <c r="G4776" s="24">
        <f t="shared" si="447"/>
        <v>0.11504472000000006</v>
      </c>
      <c r="H4776" s="24">
        <f t="shared" si="448"/>
        <v>3.0000000000000001E-5</v>
      </c>
      <c r="I4776" s="24">
        <f t="shared" si="449"/>
        <v>0.15480522000000002</v>
      </c>
    </row>
    <row r="4777" spans="1:9" x14ac:dyDescent="0.25">
      <c r="A4777">
        <v>238.75</v>
      </c>
      <c r="B4777">
        <v>0.36299999999999999</v>
      </c>
      <c r="C4777">
        <v>-0.04</v>
      </c>
      <c r="D4777">
        <f t="shared" si="444"/>
        <v>-2.6999999999999968E-2</v>
      </c>
      <c r="E4777">
        <f t="shared" si="445"/>
        <v>0.18800000000000006</v>
      </c>
      <c r="F4777" s="24">
        <f t="shared" si="446"/>
        <v>3.973049999999996E-2</v>
      </c>
      <c r="G4777" s="24">
        <f t="shared" si="447"/>
        <v>0.11504472000000006</v>
      </c>
      <c r="H4777" s="24">
        <f t="shared" si="448"/>
        <v>1.2E-4</v>
      </c>
      <c r="I4777" s="24">
        <f t="shared" si="449"/>
        <v>0.15489522000000003</v>
      </c>
    </row>
    <row r="4778" spans="1:9" x14ac:dyDescent="0.25">
      <c r="A4778">
        <v>238.8</v>
      </c>
      <c r="B4778">
        <v>0.35899999999999999</v>
      </c>
      <c r="C4778">
        <v>-0.1</v>
      </c>
      <c r="D4778">
        <f t="shared" si="444"/>
        <v>-2.2999999999999965E-2</v>
      </c>
      <c r="E4778">
        <f t="shared" si="445"/>
        <v>0.19200000000000006</v>
      </c>
      <c r="F4778" s="24">
        <f t="shared" si="446"/>
        <v>3.3844499999999951E-2</v>
      </c>
      <c r="G4778" s="24">
        <f t="shared" si="447"/>
        <v>0.11999232000000007</v>
      </c>
      <c r="H4778" s="24">
        <f t="shared" si="448"/>
        <v>7.5000000000000012E-4</v>
      </c>
      <c r="I4778" s="24">
        <f t="shared" si="449"/>
        <v>0.15458682000000001</v>
      </c>
    </row>
    <row r="4779" spans="1:9" x14ac:dyDescent="0.25">
      <c r="A4779">
        <v>238.85</v>
      </c>
      <c r="B4779">
        <v>0.35399999999999998</v>
      </c>
      <c r="C4779">
        <v>-0.14000000000000001</v>
      </c>
      <c r="D4779">
        <f t="shared" si="444"/>
        <v>-1.799999999999996E-2</v>
      </c>
      <c r="E4779">
        <f t="shared" si="445"/>
        <v>0.19700000000000006</v>
      </c>
      <c r="F4779" s="24">
        <f t="shared" si="446"/>
        <v>2.6486999999999945E-2</v>
      </c>
      <c r="G4779" s="24">
        <f t="shared" si="447"/>
        <v>0.12632329500000009</v>
      </c>
      <c r="H4779" s="24">
        <f t="shared" si="448"/>
        <v>1.4700000000000002E-3</v>
      </c>
      <c r="I4779" s="24">
        <f t="shared" si="449"/>
        <v>0.15428029500000004</v>
      </c>
    </row>
    <row r="4780" spans="1:9" x14ac:dyDescent="0.25">
      <c r="A4780">
        <v>238.9</v>
      </c>
      <c r="B4780">
        <v>0.34599999999999997</v>
      </c>
      <c r="C4780">
        <v>-0.17</v>
      </c>
      <c r="D4780">
        <f t="shared" si="444"/>
        <v>-9.9999999999999534E-3</v>
      </c>
      <c r="E4780">
        <f t="shared" si="445"/>
        <v>0.20500000000000007</v>
      </c>
      <c r="F4780" s="24">
        <f t="shared" si="446"/>
        <v>1.4714999999999931E-2</v>
      </c>
      <c r="G4780" s="24">
        <f t="shared" si="447"/>
        <v>0.13679137500000008</v>
      </c>
      <c r="H4780" s="24">
        <f t="shared" si="448"/>
        <v>2.1675000000000002E-3</v>
      </c>
      <c r="I4780" s="24">
        <f t="shared" si="449"/>
        <v>0.15367387499999999</v>
      </c>
    </row>
    <row r="4781" spans="1:9" x14ac:dyDescent="0.25">
      <c r="A4781">
        <v>238.95</v>
      </c>
      <c r="B4781">
        <v>0.33700000000000002</v>
      </c>
      <c r="C4781">
        <v>-0.18</v>
      </c>
      <c r="D4781">
        <f t="shared" si="444"/>
        <v>-1.0000000000000009E-3</v>
      </c>
      <c r="E4781">
        <f t="shared" si="445"/>
        <v>0.21400000000000002</v>
      </c>
      <c r="F4781" s="24">
        <f t="shared" si="446"/>
        <v>1.4715000000000012E-3</v>
      </c>
      <c r="G4781" s="24">
        <f t="shared" si="447"/>
        <v>0.14906598000000004</v>
      </c>
      <c r="H4781" s="24">
        <f t="shared" si="448"/>
        <v>2.4299999999999999E-3</v>
      </c>
      <c r="I4781" s="24">
        <f t="shared" si="449"/>
        <v>0.15296748000000004</v>
      </c>
    </row>
    <row r="4782" spans="1:9" x14ac:dyDescent="0.25">
      <c r="A4782">
        <v>239</v>
      </c>
      <c r="B4782">
        <v>0.32800000000000001</v>
      </c>
      <c r="C4782">
        <v>-0.18</v>
      </c>
      <c r="D4782">
        <f t="shared" si="444"/>
        <v>8.0000000000000071E-3</v>
      </c>
      <c r="E4782">
        <f t="shared" si="445"/>
        <v>0.22300000000000003</v>
      </c>
      <c r="F4782" s="24">
        <f t="shared" si="446"/>
        <v>-1.177200000000001E-2</v>
      </c>
      <c r="G4782" s="24">
        <f t="shared" si="447"/>
        <v>0.16186789500000004</v>
      </c>
      <c r="H4782" s="24">
        <f t="shared" si="448"/>
        <v>2.4299999999999999E-3</v>
      </c>
      <c r="I4782" s="24">
        <f t="shared" si="449"/>
        <v>0.15252589500000002</v>
      </c>
    </row>
    <row r="4783" spans="1:9" x14ac:dyDescent="0.25">
      <c r="A4783">
        <v>239.05</v>
      </c>
      <c r="B4783">
        <v>0.31900000000000001</v>
      </c>
      <c r="C4783">
        <v>-0.15</v>
      </c>
      <c r="D4783">
        <f t="shared" si="444"/>
        <v>1.7000000000000015E-2</v>
      </c>
      <c r="E4783">
        <f t="shared" si="445"/>
        <v>0.23200000000000004</v>
      </c>
      <c r="F4783" s="24">
        <f t="shared" si="446"/>
        <v>-2.5015500000000024E-2</v>
      </c>
      <c r="G4783" s="24">
        <f t="shared" si="447"/>
        <v>0.17519712000000004</v>
      </c>
      <c r="H4783" s="24">
        <f t="shared" si="448"/>
        <v>1.6875E-3</v>
      </c>
      <c r="I4783" s="24">
        <f t="shared" si="449"/>
        <v>0.15186912000000002</v>
      </c>
    </row>
    <row r="4784" spans="1:9" x14ac:dyDescent="0.25">
      <c r="A4784">
        <v>239.1</v>
      </c>
      <c r="B4784">
        <v>0.312</v>
      </c>
      <c r="C4784">
        <v>-0.11</v>
      </c>
      <c r="D4784">
        <f t="shared" si="444"/>
        <v>2.4000000000000021E-2</v>
      </c>
      <c r="E4784">
        <f t="shared" si="445"/>
        <v>0.23900000000000005</v>
      </c>
      <c r="F4784" s="24">
        <f t="shared" si="446"/>
        <v>-3.5316000000000028E-2</v>
      </c>
      <c r="G4784" s="24">
        <f t="shared" si="447"/>
        <v>0.18592885500000006</v>
      </c>
      <c r="H4784" s="24">
        <f t="shared" si="448"/>
        <v>9.0749999999999989E-4</v>
      </c>
      <c r="I4784" s="24">
        <f t="shared" si="449"/>
        <v>0.15152035500000005</v>
      </c>
    </row>
    <row r="4785" spans="1:9" x14ac:dyDescent="0.25">
      <c r="A4785">
        <v>239.15</v>
      </c>
      <c r="B4785">
        <v>0.308</v>
      </c>
      <c r="C4785">
        <v>-0.06</v>
      </c>
      <c r="D4785">
        <f t="shared" si="444"/>
        <v>2.8000000000000025E-2</v>
      </c>
      <c r="E4785">
        <f t="shared" si="445"/>
        <v>0.24300000000000005</v>
      </c>
      <c r="F4785" s="24">
        <f t="shared" si="446"/>
        <v>-4.120200000000003E-2</v>
      </c>
      <c r="G4785" s="24">
        <f t="shared" si="447"/>
        <v>0.19220449500000009</v>
      </c>
      <c r="H4785" s="24">
        <f t="shared" si="448"/>
        <v>2.7E-4</v>
      </c>
      <c r="I4785" s="24">
        <f t="shared" si="449"/>
        <v>0.15127249500000006</v>
      </c>
    </row>
    <row r="4786" spans="1:9" x14ac:dyDescent="0.25">
      <c r="A4786">
        <v>239.2</v>
      </c>
      <c r="B4786">
        <v>0.30599999999999999</v>
      </c>
      <c r="C4786" s="25">
        <v>1.63E-4</v>
      </c>
      <c r="D4786">
        <f t="shared" si="444"/>
        <v>3.0000000000000027E-2</v>
      </c>
      <c r="E4786">
        <f t="shared" si="445"/>
        <v>0.24500000000000005</v>
      </c>
      <c r="F4786" s="24">
        <f t="shared" si="446"/>
        <v>-4.4145000000000038E-2</v>
      </c>
      <c r="G4786" s="24">
        <f t="shared" si="447"/>
        <v>0.19538137500000008</v>
      </c>
      <c r="H4786" s="24">
        <f t="shared" si="448"/>
        <v>1.9926749999999998E-9</v>
      </c>
      <c r="I4786" s="24">
        <f t="shared" si="449"/>
        <v>0.15123637699267503</v>
      </c>
    </row>
    <row r="4787" spans="1:9" x14ac:dyDescent="0.25">
      <c r="A4787">
        <v>239.25</v>
      </c>
      <c r="B4787">
        <v>0.308</v>
      </c>
      <c r="C4787">
        <v>0.06</v>
      </c>
      <c r="D4787">
        <f t="shared" si="444"/>
        <v>2.8000000000000025E-2</v>
      </c>
      <c r="E4787">
        <f t="shared" si="445"/>
        <v>0.24300000000000005</v>
      </c>
      <c r="F4787" s="24">
        <f t="shared" si="446"/>
        <v>-4.120200000000003E-2</v>
      </c>
      <c r="G4787" s="24">
        <f t="shared" si="447"/>
        <v>0.19220449500000009</v>
      </c>
      <c r="H4787" s="24">
        <f t="shared" si="448"/>
        <v>2.7E-4</v>
      </c>
      <c r="I4787" s="24">
        <f t="shared" si="449"/>
        <v>0.15127249500000006</v>
      </c>
    </row>
    <row r="4788" spans="1:9" x14ac:dyDescent="0.25">
      <c r="A4788">
        <v>239.3</v>
      </c>
      <c r="B4788">
        <v>0.312</v>
      </c>
      <c r="C4788">
        <v>0.11</v>
      </c>
      <c r="D4788">
        <f t="shared" si="444"/>
        <v>2.4000000000000021E-2</v>
      </c>
      <c r="E4788">
        <f t="shared" si="445"/>
        <v>0.23900000000000005</v>
      </c>
      <c r="F4788" s="24">
        <f t="shared" si="446"/>
        <v>-3.5316000000000028E-2</v>
      </c>
      <c r="G4788" s="24">
        <f t="shared" si="447"/>
        <v>0.18592885500000006</v>
      </c>
      <c r="H4788" s="24">
        <f t="shared" si="448"/>
        <v>9.0749999999999989E-4</v>
      </c>
      <c r="I4788" s="24">
        <f t="shared" si="449"/>
        <v>0.15152035500000005</v>
      </c>
    </row>
    <row r="4789" spans="1:9" x14ac:dyDescent="0.25">
      <c r="A4789">
        <v>239.35</v>
      </c>
      <c r="B4789">
        <v>0.31900000000000001</v>
      </c>
      <c r="C4789">
        <v>0.15</v>
      </c>
      <c r="D4789">
        <f t="shared" si="444"/>
        <v>1.7000000000000015E-2</v>
      </c>
      <c r="E4789">
        <f t="shared" si="445"/>
        <v>0.23200000000000004</v>
      </c>
      <c r="F4789" s="24">
        <f t="shared" si="446"/>
        <v>-2.5015500000000024E-2</v>
      </c>
      <c r="G4789" s="24">
        <f t="shared" si="447"/>
        <v>0.17519712000000004</v>
      </c>
      <c r="H4789" s="24">
        <f t="shared" si="448"/>
        <v>1.6875E-3</v>
      </c>
      <c r="I4789" s="24">
        <f t="shared" si="449"/>
        <v>0.15186912000000002</v>
      </c>
    </row>
    <row r="4790" spans="1:9" x14ac:dyDescent="0.25">
      <c r="A4790">
        <v>239.4</v>
      </c>
      <c r="B4790">
        <v>0.32800000000000001</v>
      </c>
      <c r="C4790">
        <v>0.18</v>
      </c>
      <c r="D4790">
        <f t="shared" si="444"/>
        <v>8.0000000000000071E-3</v>
      </c>
      <c r="E4790">
        <f t="shared" si="445"/>
        <v>0.22300000000000003</v>
      </c>
      <c r="F4790" s="24">
        <f t="shared" si="446"/>
        <v>-1.177200000000001E-2</v>
      </c>
      <c r="G4790" s="24">
        <f t="shared" si="447"/>
        <v>0.16186789500000004</v>
      </c>
      <c r="H4790" s="24">
        <f t="shared" si="448"/>
        <v>2.4299999999999999E-3</v>
      </c>
      <c r="I4790" s="24">
        <f t="shared" si="449"/>
        <v>0.15252589500000002</v>
      </c>
    </row>
    <row r="4791" spans="1:9" x14ac:dyDescent="0.25">
      <c r="A4791">
        <v>239.45</v>
      </c>
      <c r="B4791">
        <v>0.33700000000000002</v>
      </c>
      <c r="C4791">
        <v>0.18</v>
      </c>
      <c r="D4791">
        <f t="shared" si="444"/>
        <v>-1.0000000000000009E-3</v>
      </c>
      <c r="E4791">
        <f t="shared" si="445"/>
        <v>0.21400000000000002</v>
      </c>
      <c r="F4791" s="24">
        <f t="shared" si="446"/>
        <v>1.4715000000000012E-3</v>
      </c>
      <c r="G4791" s="24">
        <f t="shared" si="447"/>
        <v>0.14906598000000004</v>
      </c>
      <c r="H4791" s="24">
        <f t="shared" si="448"/>
        <v>2.4299999999999999E-3</v>
      </c>
      <c r="I4791" s="24">
        <f t="shared" si="449"/>
        <v>0.15296748000000004</v>
      </c>
    </row>
    <row r="4792" spans="1:9" x14ac:dyDescent="0.25">
      <c r="A4792">
        <v>239.5</v>
      </c>
      <c r="B4792">
        <v>0.34599999999999997</v>
      </c>
      <c r="C4792">
        <v>0.17</v>
      </c>
      <c r="D4792">
        <f t="shared" si="444"/>
        <v>-9.9999999999999534E-3</v>
      </c>
      <c r="E4792">
        <f t="shared" si="445"/>
        <v>0.20500000000000007</v>
      </c>
      <c r="F4792" s="24">
        <f t="shared" si="446"/>
        <v>1.4714999999999931E-2</v>
      </c>
      <c r="G4792" s="24">
        <f t="shared" si="447"/>
        <v>0.13679137500000008</v>
      </c>
      <c r="H4792" s="24">
        <f t="shared" si="448"/>
        <v>2.1675000000000002E-3</v>
      </c>
      <c r="I4792" s="24">
        <f t="shared" si="449"/>
        <v>0.15367387499999999</v>
      </c>
    </row>
    <row r="4793" spans="1:9" x14ac:dyDescent="0.25">
      <c r="A4793">
        <v>239.55</v>
      </c>
      <c r="B4793">
        <v>0.35299999999999998</v>
      </c>
      <c r="C4793">
        <v>0.13</v>
      </c>
      <c r="D4793">
        <f t="shared" si="444"/>
        <v>-1.699999999999996E-2</v>
      </c>
      <c r="E4793">
        <f t="shared" si="445"/>
        <v>0.19800000000000006</v>
      </c>
      <c r="F4793" s="24">
        <f t="shared" si="446"/>
        <v>2.5015499999999941E-2</v>
      </c>
      <c r="G4793" s="24">
        <f t="shared" si="447"/>
        <v>0.12760902000000007</v>
      </c>
      <c r="H4793" s="24">
        <f t="shared" si="448"/>
        <v>1.2675000000000002E-3</v>
      </c>
      <c r="I4793" s="24">
        <f t="shared" si="449"/>
        <v>0.15389202000000002</v>
      </c>
    </row>
    <row r="4794" spans="1:9" x14ac:dyDescent="0.25">
      <c r="A4794">
        <v>239.6</v>
      </c>
      <c r="B4794">
        <v>0.35899999999999999</v>
      </c>
      <c r="C4794">
        <v>0.09</v>
      </c>
      <c r="D4794">
        <f t="shared" si="444"/>
        <v>-2.2999999999999965E-2</v>
      </c>
      <c r="E4794">
        <f t="shared" si="445"/>
        <v>0.19200000000000006</v>
      </c>
      <c r="F4794" s="24">
        <f t="shared" si="446"/>
        <v>3.3844499999999951E-2</v>
      </c>
      <c r="G4794" s="24">
        <f t="shared" si="447"/>
        <v>0.11999232000000007</v>
      </c>
      <c r="H4794" s="24">
        <f t="shared" si="448"/>
        <v>6.0749999999999997E-4</v>
      </c>
      <c r="I4794" s="24">
        <f t="shared" si="449"/>
        <v>0.15444432000000002</v>
      </c>
    </row>
    <row r="4795" spans="1:9" x14ac:dyDescent="0.25">
      <c r="A4795">
        <v>239.65</v>
      </c>
      <c r="B4795">
        <v>0.36299999999999999</v>
      </c>
      <c r="C4795">
        <v>0.04</v>
      </c>
      <c r="D4795">
        <f t="shared" si="444"/>
        <v>-2.6999999999999968E-2</v>
      </c>
      <c r="E4795">
        <f t="shared" si="445"/>
        <v>0.18800000000000006</v>
      </c>
      <c r="F4795" s="24">
        <f t="shared" si="446"/>
        <v>3.973049999999996E-2</v>
      </c>
      <c r="G4795" s="24">
        <f t="shared" si="447"/>
        <v>0.11504472000000006</v>
      </c>
      <c r="H4795" s="24">
        <f t="shared" si="448"/>
        <v>1.2E-4</v>
      </c>
      <c r="I4795" s="24">
        <f t="shared" si="449"/>
        <v>0.15489522000000003</v>
      </c>
    </row>
    <row r="4796" spans="1:9" x14ac:dyDescent="0.25">
      <c r="A4796">
        <v>239.7</v>
      </c>
      <c r="B4796">
        <v>0.36299999999999999</v>
      </c>
      <c r="C4796">
        <v>-0.02</v>
      </c>
      <c r="D4796">
        <f t="shared" si="444"/>
        <v>-2.6999999999999968E-2</v>
      </c>
      <c r="E4796">
        <f t="shared" si="445"/>
        <v>0.18800000000000006</v>
      </c>
      <c r="F4796" s="24">
        <f t="shared" si="446"/>
        <v>3.973049999999996E-2</v>
      </c>
      <c r="G4796" s="24">
        <f t="shared" si="447"/>
        <v>0.11504472000000006</v>
      </c>
      <c r="H4796" s="24">
        <f t="shared" si="448"/>
        <v>3.0000000000000001E-5</v>
      </c>
      <c r="I4796" s="24">
        <f t="shared" si="449"/>
        <v>0.15480522000000002</v>
      </c>
    </row>
    <row r="4797" spans="1:9" x14ac:dyDescent="0.25">
      <c r="A4797">
        <v>239.75</v>
      </c>
      <c r="B4797">
        <v>0.36099999999999999</v>
      </c>
      <c r="C4797">
        <v>-0.08</v>
      </c>
      <c r="D4797">
        <f t="shared" si="444"/>
        <v>-2.4999999999999967E-2</v>
      </c>
      <c r="E4797">
        <f t="shared" si="445"/>
        <v>0.19000000000000006</v>
      </c>
      <c r="F4797" s="24">
        <f t="shared" si="446"/>
        <v>3.6787499999999952E-2</v>
      </c>
      <c r="G4797" s="24">
        <f t="shared" si="447"/>
        <v>0.11750550000000007</v>
      </c>
      <c r="H4797" s="24">
        <f t="shared" si="448"/>
        <v>4.8000000000000001E-4</v>
      </c>
      <c r="I4797" s="24">
        <f t="shared" si="449"/>
        <v>0.15477300000000002</v>
      </c>
    </row>
    <row r="4798" spans="1:9" x14ac:dyDescent="0.25">
      <c r="A4798">
        <v>239.8</v>
      </c>
      <c r="B4798">
        <v>0.35499999999999998</v>
      </c>
      <c r="C4798">
        <v>-0.13</v>
      </c>
      <c r="D4798">
        <f t="shared" si="444"/>
        <v>-1.8999999999999961E-2</v>
      </c>
      <c r="E4798">
        <f t="shared" si="445"/>
        <v>0.19600000000000006</v>
      </c>
      <c r="F4798" s="24">
        <f t="shared" si="446"/>
        <v>2.7958499999999942E-2</v>
      </c>
      <c r="G4798" s="24">
        <f t="shared" si="447"/>
        <v>0.12504408000000009</v>
      </c>
      <c r="H4798" s="24">
        <f t="shared" si="448"/>
        <v>1.2675000000000002E-3</v>
      </c>
      <c r="I4798" s="24">
        <f t="shared" si="449"/>
        <v>0.15427008000000003</v>
      </c>
    </row>
    <row r="4799" spans="1:9" x14ac:dyDescent="0.25">
      <c r="A4799">
        <v>239.85</v>
      </c>
      <c r="B4799">
        <v>0.34799999999999998</v>
      </c>
      <c r="C4799">
        <v>-0.16</v>
      </c>
      <c r="D4799">
        <f t="shared" si="444"/>
        <v>-1.1999999999999955E-2</v>
      </c>
      <c r="E4799">
        <f t="shared" si="445"/>
        <v>0.20300000000000007</v>
      </c>
      <c r="F4799" s="24">
        <f t="shared" si="446"/>
        <v>1.7657999999999934E-2</v>
      </c>
      <c r="G4799" s="24">
        <f t="shared" si="447"/>
        <v>0.1341352950000001</v>
      </c>
      <c r="H4799" s="24">
        <f t="shared" si="448"/>
        <v>1.92E-3</v>
      </c>
      <c r="I4799" s="24">
        <f t="shared" si="449"/>
        <v>0.15371329500000003</v>
      </c>
    </row>
    <row r="4800" spans="1:9" x14ac:dyDescent="0.25">
      <c r="A4800">
        <v>239.9</v>
      </c>
      <c r="B4800">
        <v>0.33900000000000002</v>
      </c>
      <c r="C4800">
        <v>-0.18</v>
      </c>
      <c r="D4800">
        <f t="shared" si="444"/>
        <v>-3.0000000000000027E-3</v>
      </c>
      <c r="E4800">
        <f t="shared" si="445"/>
        <v>0.21200000000000002</v>
      </c>
      <c r="F4800" s="24">
        <f t="shared" si="446"/>
        <v>4.4145000000000035E-3</v>
      </c>
      <c r="G4800" s="24">
        <f t="shared" si="447"/>
        <v>0.14629272000000004</v>
      </c>
      <c r="H4800" s="24">
        <f t="shared" si="448"/>
        <v>2.4299999999999999E-3</v>
      </c>
      <c r="I4800" s="24">
        <f t="shared" si="449"/>
        <v>0.15313722000000005</v>
      </c>
    </row>
    <row r="4801" spans="1:9" x14ac:dyDescent="0.25">
      <c r="A4801">
        <v>239.95</v>
      </c>
      <c r="B4801">
        <v>0.32900000000000001</v>
      </c>
      <c r="C4801">
        <v>-0.18</v>
      </c>
      <c r="D4801">
        <f t="shared" si="444"/>
        <v>7.0000000000000062E-3</v>
      </c>
      <c r="E4801">
        <f t="shared" si="445"/>
        <v>0.22200000000000003</v>
      </c>
      <c r="F4801" s="24">
        <f t="shared" si="446"/>
        <v>-1.0300500000000008E-2</v>
      </c>
      <c r="G4801" s="24">
        <f t="shared" si="447"/>
        <v>0.16041942000000003</v>
      </c>
      <c r="H4801" s="24">
        <f t="shared" si="448"/>
        <v>2.4299999999999999E-3</v>
      </c>
      <c r="I4801" s="24">
        <f>F4801+G4801+H4801</f>
        <v>0.15254892</v>
      </c>
    </row>
    <row r="4802" spans="1:9" x14ac:dyDescent="0.25">
      <c r="A4802">
        <v>240</v>
      </c>
      <c r="B4802">
        <v>0.32100000000000001</v>
      </c>
      <c r="C4802">
        <v>-0.16</v>
      </c>
      <c r="D4802">
        <f t="shared" si="444"/>
        <v>1.5000000000000013E-2</v>
      </c>
      <c r="E4802">
        <f t="shared" si="445"/>
        <v>0.23000000000000004</v>
      </c>
      <c r="F4802" s="24">
        <f t="shared" si="446"/>
        <v>-2.2072500000000019E-2</v>
      </c>
      <c r="G4802" s="24">
        <f t="shared" si="447"/>
        <v>0.17218950000000005</v>
      </c>
      <c r="H4802" s="24">
        <f t="shared" si="448"/>
        <v>1.92E-3</v>
      </c>
      <c r="I4802" s="24">
        <f t="shared" ref="I4802" si="450">F4802+G4802+H4802</f>
        <v>0.15203700000000003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dt</vt:lpstr>
      <vt:lpstr>grav</vt:lpstr>
      <vt:lpstr>intPos</vt:lpstr>
      <vt:lpstr>intSpeed</vt:lpstr>
      <vt:lpstr>mass</vt:lpstr>
      <vt:lpstr>springK</vt:lpstr>
    </vt:vector>
  </TitlesOfParts>
  <Company>CTC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Cabrillo Default</dc:creator>
  <cp:lastModifiedBy>Cabrillo Default</cp:lastModifiedBy>
  <cp:lastPrinted>2018-04-04T21:13:12Z</cp:lastPrinted>
  <dcterms:created xsi:type="dcterms:W3CDTF">2018-04-04T18:17:33Z</dcterms:created>
  <dcterms:modified xsi:type="dcterms:W3CDTF">2018-04-04T21:19:46Z</dcterms:modified>
</cp:coreProperties>
</file>