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elsenenterprise-my.sharepoint.com/personal/peter_harris_nielseniq_com/Documents/Notebooks/"/>
    </mc:Choice>
  </mc:AlternateContent>
  <xr:revisionPtr revIDLastSave="111129" documentId="8_{0DACB654-E6AA-4427-8A54-7759AD404F78}" xr6:coauthVersionLast="47" xr6:coauthVersionMax="47" xr10:uidLastSave="{AE6E8E6F-84F8-4442-9000-88D7052BCC79}"/>
  <bookViews>
    <workbookView xWindow="345" yWindow="2775" windowWidth="28800" windowHeight="15375" activeTab="1" xr2:uid="{441C11EE-6585-43E3-A23B-3617F3380587}"/>
  </bookViews>
  <sheets>
    <sheet name="Linear" sheetId="2" r:id="rId1"/>
    <sheet name="Convolution" sheetId="3" r:id="rId2"/>
    <sheet name="Convolution (2)" sheetId="4" r:id="rId3"/>
    <sheet name="Sheet1" sheetId="7" r:id="rId4"/>
    <sheet name="Word Embeds" sheetId="6" r:id="rId5"/>
    <sheet name="For presentation" sheetId="5" r:id="rId6"/>
    <sheet name="Word Conv" sheetId="8" r:id="rId7"/>
  </sheets>
  <definedNames>
    <definedName name="solver_adj" localSheetId="2" hidden="1">'Convolution (2)'!$N$4:$P$9</definedName>
    <definedName name="solver_adj" localSheetId="0" hidden="1">Linear!$M$4:$AH$13</definedName>
    <definedName name="solver_adj" localSheetId="4" hidden="1">'Word Embeds'!$D$3:$E$11</definedName>
    <definedName name="solver_cvg" localSheetId="2" hidden="1">0.0001</definedName>
    <definedName name="solver_cvg" localSheetId="0" hidden="1">0.0001</definedName>
    <definedName name="solver_cvg" localSheetId="4" hidden="1">0.0001</definedName>
    <definedName name="solver_drv" localSheetId="2" hidden="1">1</definedName>
    <definedName name="solver_drv" localSheetId="0" hidden="1">1</definedName>
    <definedName name="solver_drv" localSheetId="4" hidden="1">1</definedName>
    <definedName name="solver_eng" localSheetId="2" hidden="1">3</definedName>
    <definedName name="solver_eng" localSheetId="0" hidden="1">1</definedName>
    <definedName name="solver_eng" localSheetId="4" hidden="1">1</definedName>
    <definedName name="solver_est" localSheetId="4" hidden="1">1</definedName>
    <definedName name="solver_itr" localSheetId="2" hidden="1">2147483647</definedName>
    <definedName name="solver_itr" localSheetId="0" hidden="1">2147483647</definedName>
    <definedName name="solver_itr" localSheetId="4" hidden="1">2147483647</definedName>
    <definedName name="solver_lhs1" localSheetId="2" hidden="1">'Convolution (2)'!$N$4:$P$9</definedName>
    <definedName name="solver_lhs1" localSheetId="0" hidden="1">Linear!$M$4:$AH$13</definedName>
    <definedName name="solver_lhs1" localSheetId="4" hidden="1">'Word Embeds'!$D$3:$E$11</definedName>
    <definedName name="solver_lhs2" localSheetId="2" hidden="1">'Convolution (2)'!$N$4:$P$9</definedName>
    <definedName name="solver_lhs2" localSheetId="0" hidden="1">Linear!$M$4:$AH$13</definedName>
    <definedName name="solver_lhs2" localSheetId="4" hidden="1">'Word Embeds'!$D$3:$E$11</definedName>
    <definedName name="solver_lin" localSheetId="2" hidden="1">2</definedName>
    <definedName name="solver_lin" localSheetId="0" hidden="1">2</definedName>
    <definedName name="solver_lin" localSheetId="4" hidden="1">2</definedName>
    <definedName name="solver_mip" localSheetId="2" hidden="1">2147483647</definedName>
    <definedName name="solver_mip" localSheetId="0" hidden="1">2147483647</definedName>
    <definedName name="solver_mip" localSheetId="4" hidden="1">2147483647</definedName>
    <definedName name="solver_mni" localSheetId="2" hidden="1">30</definedName>
    <definedName name="solver_mni" localSheetId="0" hidden="1">30</definedName>
    <definedName name="solver_mni" localSheetId="4" hidden="1">30</definedName>
    <definedName name="solver_mrt" localSheetId="2" hidden="1">0.075</definedName>
    <definedName name="solver_mrt" localSheetId="0" hidden="1">0.075</definedName>
    <definedName name="solver_mrt" localSheetId="4" hidden="1">0.075</definedName>
    <definedName name="solver_msl" localSheetId="2" hidden="1">2</definedName>
    <definedName name="solver_msl" localSheetId="0" hidden="1">2</definedName>
    <definedName name="solver_msl" localSheetId="4" hidden="1">2</definedName>
    <definedName name="solver_neg" localSheetId="2" hidden="1">2</definedName>
    <definedName name="solver_neg" localSheetId="0" hidden="1">2</definedName>
    <definedName name="solver_neg" localSheetId="4" hidden="1">1</definedName>
    <definedName name="solver_nod" localSheetId="2" hidden="1">2147483647</definedName>
    <definedName name="solver_nod" localSheetId="0" hidden="1">2147483647</definedName>
    <definedName name="solver_nod" localSheetId="4" hidden="1">2147483647</definedName>
    <definedName name="solver_num" localSheetId="2" hidden="1">2</definedName>
    <definedName name="solver_num" localSheetId="0" hidden="1">2</definedName>
    <definedName name="solver_num" localSheetId="4" hidden="1">2</definedName>
    <definedName name="solver_nwt" localSheetId="4" hidden="1">1</definedName>
    <definedName name="solver_opt" localSheetId="2" hidden="1">'Convolution (2)'!$AO$39</definedName>
    <definedName name="solver_opt" localSheetId="0" hidden="1">Linear!$AK$40</definedName>
    <definedName name="solver_opt" localSheetId="4" hidden="1">'Word Embeds'!$X$12</definedName>
    <definedName name="solver_pre" localSheetId="2" hidden="1">0.000001</definedName>
    <definedName name="solver_pre" localSheetId="0" hidden="1">0.000001</definedName>
    <definedName name="solver_pre" localSheetId="4" hidden="1">0.000001</definedName>
    <definedName name="solver_rbv" localSheetId="2" hidden="1">1</definedName>
    <definedName name="solver_rbv" localSheetId="0" hidden="1">1</definedName>
    <definedName name="solver_rbv" localSheetId="4" hidden="1">1</definedName>
    <definedName name="solver_rel1" localSheetId="2" hidden="1">1</definedName>
    <definedName name="solver_rel1" localSheetId="0" hidden="1">1</definedName>
    <definedName name="solver_rel1" localSheetId="4" hidden="1">1</definedName>
    <definedName name="solver_rel2" localSheetId="2" hidden="1">3</definedName>
    <definedName name="solver_rel2" localSheetId="0" hidden="1">3</definedName>
    <definedName name="solver_rel2" localSheetId="4" hidden="1">3</definedName>
    <definedName name="solver_rhs1" localSheetId="2" hidden="1">5</definedName>
    <definedName name="solver_rhs1" localSheetId="0" hidden="1">1</definedName>
    <definedName name="solver_rhs1" localSheetId="4" hidden="1">0.9</definedName>
    <definedName name="solver_rhs2" localSheetId="2" hidden="1">-5</definedName>
    <definedName name="solver_rhs2" localSheetId="0" hidden="1">-1</definedName>
    <definedName name="solver_rhs2" localSheetId="4" hidden="1">0.1</definedName>
    <definedName name="solver_rlx" localSheetId="2" hidden="1">2</definedName>
    <definedName name="solver_rlx" localSheetId="0" hidden="1">1</definedName>
    <definedName name="solver_rlx" localSheetId="4" hidden="1">2</definedName>
    <definedName name="solver_rsd" localSheetId="2" hidden="1">0</definedName>
    <definedName name="solver_rsd" localSheetId="0" hidden="1">0</definedName>
    <definedName name="solver_rsd" localSheetId="4" hidden="1">0</definedName>
    <definedName name="solver_scl" localSheetId="2" hidden="1">1</definedName>
    <definedName name="solver_scl" localSheetId="0" hidden="1">2</definedName>
    <definedName name="solver_scl" localSheetId="4" hidden="1">1</definedName>
    <definedName name="solver_sho" localSheetId="2" hidden="1">2</definedName>
    <definedName name="solver_sho" localSheetId="0" hidden="1">2</definedName>
    <definedName name="solver_sho" localSheetId="4" hidden="1">2</definedName>
    <definedName name="solver_ssz" localSheetId="2" hidden="1">100</definedName>
    <definedName name="solver_ssz" localSheetId="0" hidden="1">100</definedName>
    <definedName name="solver_ssz" localSheetId="4" hidden="1">100</definedName>
    <definedName name="solver_tim" localSheetId="2" hidden="1">2147483647</definedName>
    <definedName name="solver_tim" localSheetId="0" hidden="1">2147483647</definedName>
    <definedName name="solver_tim" localSheetId="4" hidden="1">2147483647</definedName>
    <definedName name="solver_tol" localSheetId="2" hidden="1">0.01</definedName>
    <definedName name="solver_tol" localSheetId="0" hidden="1">0.01</definedName>
    <definedName name="solver_tol" localSheetId="4" hidden="1">0.01</definedName>
    <definedName name="solver_typ" localSheetId="2" hidden="1">1</definedName>
    <definedName name="solver_typ" localSheetId="0" hidden="1">1</definedName>
    <definedName name="solver_typ" localSheetId="4" hidden="1">2</definedName>
    <definedName name="solver_val" localSheetId="2" hidden="1">0</definedName>
    <definedName name="solver_val" localSheetId="0" hidden="1">0</definedName>
    <definedName name="solver_val" localSheetId="4" hidden="1">0</definedName>
    <definedName name="solver_ver" localSheetId="2" hidden="1">2</definedName>
    <definedName name="solver_ver" localSheetId="0" hidden="1">2</definedName>
    <definedName name="solver_ver" localSheetId="4" hidden="1">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3" l="1"/>
  <c r="L78" i="6"/>
  <c r="K78" i="6"/>
  <c r="U24" i="2"/>
  <c r="T24" i="2"/>
  <c r="S24" i="2"/>
  <c r="U23" i="2"/>
  <c r="T23" i="2"/>
  <c r="S23" i="2"/>
  <c r="U22" i="2"/>
  <c r="T22" i="2"/>
  <c r="S22" i="2"/>
  <c r="U21" i="2"/>
  <c r="T21" i="2"/>
  <c r="S21" i="2"/>
  <c r="U20" i="2"/>
  <c r="T20" i="2"/>
  <c r="S20" i="2"/>
  <c r="U19" i="2"/>
  <c r="T19" i="2"/>
  <c r="S19" i="2"/>
  <c r="U18" i="2"/>
  <c r="T18" i="2"/>
  <c r="S18" i="2"/>
  <c r="U17" i="2"/>
  <c r="T17" i="2"/>
  <c r="S17" i="2"/>
  <c r="R24" i="2"/>
  <c r="R23" i="2"/>
  <c r="R22" i="2"/>
  <c r="R21" i="2"/>
  <c r="R20" i="2"/>
  <c r="R19" i="2"/>
  <c r="R18" i="2"/>
  <c r="R17" i="2"/>
  <c r="O3" i="6"/>
  <c r="X51" i="6"/>
  <c r="X52" i="6"/>
  <c r="X50" i="6"/>
  <c r="T54" i="6"/>
  <c r="C34" i="6" l="1"/>
  <c r="D39" i="6"/>
  <c r="E54" i="6"/>
  <c r="B44" i="6"/>
  <c r="C49" i="6"/>
  <c r="D34" i="6"/>
  <c r="B65" i="6"/>
  <c r="B49" i="6"/>
  <c r="AF11" i="6"/>
  <c r="AE11" i="6"/>
  <c r="AF13" i="6"/>
  <c r="T9" i="6"/>
  <c r="S6" i="6"/>
  <c r="AE13" i="6"/>
  <c r="S10" i="6"/>
  <c r="AD12" i="6"/>
  <c r="G63" i="6"/>
  <c r="J11" i="6" s="1"/>
  <c r="AD10" i="6" s="1"/>
  <c r="G57" i="6"/>
  <c r="J10" i="6" s="1"/>
  <c r="AD9" i="6" s="1"/>
  <c r="G52" i="6"/>
  <c r="J9" i="6" s="1"/>
  <c r="AD8" i="6" s="1"/>
  <c r="G47" i="6"/>
  <c r="J8" i="6" s="1"/>
  <c r="AD7" i="6" s="1"/>
  <c r="G42" i="6"/>
  <c r="J7" i="6" s="1"/>
  <c r="AD6" i="6" s="1"/>
  <c r="G37" i="6"/>
  <c r="J6" i="6" s="1"/>
  <c r="G32" i="6"/>
  <c r="J5" i="6" s="1"/>
  <c r="AD5" i="6" s="1"/>
  <c r="G27" i="6"/>
  <c r="J4" i="6" s="1"/>
  <c r="AD4" i="6" s="1"/>
  <c r="G22" i="6"/>
  <c r="J3" i="6" s="1"/>
  <c r="AD3" i="6" s="1"/>
  <c r="C58" i="6"/>
  <c r="B58" i="6"/>
  <c r="B60" i="6" s="1" a="1"/>
  <c r="B60" i="6" s="1"/>
  <c r="E53" i="6"/>
  <c r="D53" i="6"/>
  <c r="C53" i="6"/>
  <c r="B53" i="6"/>
  <c r="C43" i="6"/>
  <c r="B43" i="6"/>
  <c r="D28" i="6"/>
  <c r="C28" i="6"/>
  <c r="B28" i="6"/>
  <c r="D64" i="6"/>
  <c r="C64" i="6"/>
  <c r="B64" i="6"/>
  <c r="C48" i="6"/>
  <c r="B48" i="6"/>
  <c r="E38" i="6"/>
  <c r="D38" i="6"/>
  <c r="C38" i="6"/>
  <c r="B38" i="6"/>
  <c r="E33" i="6"/>
  <c r="D33" i="6"/>
  <c r="C33" i="6"/>
  <c r="B33" i="6"/>
  <c r="C23" i="6"/>
  <c r="D23" i="6"/>
  <c r="E23" i="6"/>
  <c r="B23" i="6"/>
  <c r="AC5" i="3"/>
  <c r="AM5" i="3" s="1"/>
  <c r="AX5" i="3" s="1"/>
  <c r="BI5" i="3" s="1"/>
  <c r="AC6" i="3"/>
  <c r="AM6" i="3" s="1"/>
  <c r="AX6" i="3" s="1"/>
  <c r="BI6" i="3" s="1"/>
  <c r="AC7" i="3"/>
  <c r="AM7" i="3" s="1"/>
  <c r="AX7" i="3" s="1"/>
  <c r="BI7" i="3" s="1"/>
  <c r="AC8" i="3"/>
  <c r="AM8" i="3" s="1"/>
  <c r="AX8" i="3" s="1"/>
  <c r="BI8" i="3" s="1"/>
  <c r="AC9" i="3"/>
  <c r="AM9" i="3" s="1"/>
  <c r="AX9" i="3" s="1"/>
  <c r="BI9" i="3" s="1"/>
  <c r="AC10" i="3"/>
  <c r="AM10" i="3" s="1"/>
  <c r="AX10" i="3" s="1"/>
  <c r="BI10" i="3" s="1"/>
  <c r="AC11" i="3"/>
  <c r="AM11" i="3" s="1"/>
  <c r="AX11" i="3" s="1"/>
  <c r="BI11" i="3" s="1"/>
  <c r="AC12" i="3"/>
  <c r="AM12" i="3" s="1"/>
  <c r="AX12" i="3" s="1"/>
  <c r="BI12" i="3" s="1"/>
  <c r="AC13" i="3"/>
  <c r="AM13" i="3" s="1"/>
  <c r="AX13" i="3" s="1"/>
  <c r="BI13" i="3" s="1"/>
  <c r="U13" i="3"/>
  <c r="AE13" i="3" s="1"/>
  <c r="AP13" i="3" s="1"/>
  <c r="BA13" i="3" s="1"/>
  <c r="V13" i="3"/>
  <c r="AF13" i="3" s="1"/>
  <c r="AQ13" i="3" s="1"/>
  <c r="BB13" i="3" s="1"/>
  <c r="W13" i="3"/>
  <c r="AG13" i="3" s="1"/>
  <c r="AR13" i="3" s="1"/>
  <c r="BC13" i="3" s="1"/>
  <c r="X13" i="3"/>
  <c r="AH13" i="3" s="1"/>
  <c r="AS13" i="3" s="1"/>
  <c r="BD13" i="3" s="1"/>
  <c r="Y13" i="3"/>
  <c r="AI13" i="3" s="1"/>
  <c r="AT13" i="3" s="1"/>
  <c r="BE13" i="3" s="1"/>
  <c r="Z13" i="3"/>
  <c r="AJ13" i="3" s="1"/>
  <c r="AU13" i="3" s="1"/>
  <c r="BF13" i="3" s="1"/>
  <c r="AA13" i="3"/>
  <c r="AK13" i="3" s="1"/>
  <c r="AV13" i="3" s="1"/>
  <c r="BG13" i="3" s="1"/>
  <c r="AB13" i="3"/>
  <c r="AL13" i="3" s="1"/>
  <c r="AW13" i="3" s="1"/>
  <c r="BH13" i="3" s="1"/>
  <c r="BG24" i="4"/>
  <c r="BF24" i="4"/>
  <c r="BE24" i="4"/>
  <c r="BD24" i="4"/>
  <c r="BC24" i="4"/>
  <c r="BB24" i="4"/>
  <c r="BA24" i="4"/>
  <c r="AZ24" i="4"/>
  <c r="AZ23" i="4"/>
  <c r="AZ22" i="4"/>
  <c r="AZ21" i="4"/>
  <c r="AZ20" i="4"/>
  <c r="AZ19" i="4"/>
  <c r="AZ18" i="4"/>
  <c r="AZ17" i="4"/>
  <c r="BG12" i="4"/>
  <c r="BF12" i="4"/>
  <c r="BE12" i="4"/>
  <c r="BD12" i="4"/>
  <c r="BC12" i="4"/>
  <c r="BB12" i="4"/>
  <c r="BA12" i="4"/>
  <c r="AZ12" i="4"/>
  <c r="AZ11" i="4"/>
  <c r="AZ10" i="4"/>
  <c r="AZ9" i="4"/>
  <c r="AZ8" i="4"/>
  <c r="AZ7" i="4"/>
  <c r="AZ6" i="4"/>
  <c r="AZ5" i="4"/>
  <c r="H28" i="5"/>
  <c r="G28" i="5"/>
  <c r="F28" i="5"/>
  <c r="H27" i="5"/>
  <c r="G27" i="5"/>
  <c r="F27" i="5"/>
  <c r="H26" i="5"/>
  <c r="G26" i="5"/>
  <c r="F26" i="5"/>
  <c r="D27" i="5"/>
  <c r="C25" i="5"/>
  <c r="D25" i="5"/>
  <c r="C26" i="5"/>
  <c r="D26" i="5"/>
  <c r="C27" i="5"/>
  <c r="B26" i="5"/>
  <c r="B27" i="5"/>
  <c r="B25" i="5"/>
  <c r="P6" i="6" l="1"/>
  <c r="O6" i="6"/>
  <c r="T6" i="6"/>
  <c r="T11" i="6"/>
  <c r="O5" i="6"/>
  <c r="AF12" i="6"/>
  <c r="T8" i="6"/>
  <c r="O9" i="6"/>
  <c r="AE12" i="6"/>
  <c r="B45" i="6" a="1"/>
  <c r="B45" i="6" s="1"/>
  <c r="B55" i="6" a="1"/>
  <c r="B55" i="6" s="1"/>
  <c r="P11" i="6"/>
  <c r="P8" i="6"/>
  <c r="D55" i="6" a="1"/>
  <c r="D55" i="6" s="1"/>
  <c r="T5" i="6"/>
  <c r="B54" i="6"/>
  <c r="P4" i="6"/>
  <c r="T10" i="6"/>
  <c r="T3" i="6"/>
  <c r="B59" i="6"/>
  <c r="T7" i="6"/>
  <c r="P3" i="6"/>
  <c r="D54" i="6"/>
  <c r="E55" i="6" a="1"/>
  <c r="E55" i="6" s="1"/>
  <c r="P10" i="6"/>
  <c r="O10" i="6"/>
  <c r="B39" i="6"/>
  <c r="C60" i="6" a="1"/>
  <c r="C60" i="6" s="1"/>
  <c r="G60" i="6" s="1"/>
  <c r="L10" i="6" s="1"/>
  <c r="P5" i="6"/>
  <c r="C45" i="6" a="1"/>
  <c r="C45" i="6" s="1"/>
  <c r="C44" i="6"/>
  <c r="G44" i="6" s="1"/>
  <c r="K7" i="6" s="1"/>
  <c r="O7" i="6"/>
  <c r="C54" i="6"/>
  <c r="S4" i="6"/>
  <c r="T4" i="6"/>
  <c r="E34" i="6"/>
  <c r="S11" i="6"/>
  <c r="C59" i="6"/>
  <c r="P7" i="6"/>
  <c r="S5" i="6"/>
  <c r="P9" i="6"/>
  <c r="O8" i="6"/>
  <c r="C55" i="6" a="1"/>
  <c r="C55" i="6" s="1"/>
  <c r="S7" i="6"/>
  <c r="S8" i="6"/>
  <c r="S9" i="6"/>
  <c r="O11" i="6"/>
  <c r="O4" i="6"/>
  <c r="S3" i="6"/>
  <c r="D30" i="6" a="1"/>
  <c r="D30" i="6" s="1"/>
  <c r="E40" i="6" a="1"/>
  <c r="E40" i="6" s="1"/>
  <c r="C30" i="6" a="1"/>
  <c r="C30" i="6" s="1"/>
  <c r="B29" i="6" a="1"/>
  <c r="B29" i="6" s="1"/>
  <c r="C29" i="6" a="1"/>
  <c r="C29" i="6" s="1"/>
  <c r="B30" i="6" a="1"/>
  <c r="B30" i="6" s="1"/>
  <c r="D29" i="6" a="1"/>
  <c r="D29" i="6" s="1"/>
  <c r="B25" i="6" a="1"/>
  <c r="B25" i="6" s="1"/>
  <c r="D35" i="6" a="1"/>
  <c r="D35" i="6" s="1"/>
  <c r="B66" i="6" a="1"/>
  <c r="B66" i="6" s="1"/>
  <c r="C24" i="6" a="1"/>
  <c r="C24" i="6" s="1"/>
  <c r="E39" i="6"/>
  <c r="B50" i="6" a="1"/>
  <c r="B50" i="6" s="1"/>
  <c r="C35" i="6" a="1"/>
  <c r="C35" i="6" s="1"/>
  <c r="E25" i="6" a="1"/>
  <c r="E25" i="6" s="1"/>
  <c r="D65" i="6"/>
  <c r="D40" i="6" a="1"/>
  <c r="D40" i="6" s="1"/>
  <c r="E24" i="6" a="1"/>
  <c r="E24" i="6" s="1"/>
  <c r="E35" i="6" a="1"/>
  <c r="E35" i="6" s="1"/>
  <c r="B35" i="6" a="1"/>
  <c r="B35" i="6" s="1"/>
  <c r="D66" i="6" a="1"/>
  <c r="D66" i="6" s="1"/>
  <c r="C50" i="6" a="1"/>
  <c r="C50" i="6" s="1"/>
  <c r="C25" i="6" a="1"/>
  <c r="C25" i="6" s="1"/>
  <c r="C66" i="6" a="1"/>
  <c r="C66" i="6" s="1"/>
  <c r="B34" i="6"/>
  <c r="B40" i="6" a="1"/>
  <c r="B40" i="6" s="1"/>
  <c r="C40" i="6" a="1"/>
  <c r="C40" i="6" s="1"/>
  <c r="C65" i="6"/>
  <c r="C39" i="6"/>
  <c r="D24" i="6" a="1"/>
  <c r="D24" i="6" s="1"/>
  <c r="G49" i="6"/>
  <c r="K8" i="6" s="1"/>
  <c r="D25" i="6" a="1"/>
  <c r="D25" i="6" s="1"/>
  <c r="B24" i="6" a="1"/>
  <c r="B24" i="6" s="1"/>
  <c r="M16" i="2"/>
  <c r="Z51" i="4"/>
  <c r="AJ51" i="4" s="1"/>
  <c r="Y51" i="4"/>
  <c r="AI51" i="4" s="1"/>
  <c r="X51" i="4"/>
  <c r="AH51" i="4" s="1"/>
  <c r="W51" i="4"/>
  <c r="AG51" i="4" s="1"/>
  <c r="V51" i="4"/>
  <c r="AF51" i="4" s="1"/>
  <c r="U51" i="4"/>
  <c r="AE51" i="4" s="1"/>
  <c r="T51" i="4"/>
  <c r="AD51" i="4" s="1"/>
  <c r="S51" i="4"/>
  <c r="AC51" i="4" s="1"/>
  <c r="Z50" i="4"/>
  <c r="AJ50" i="4" s="1"/>
  <c r="Y50" i="4"/>
  <c r="AI50" i="4" s="1"/>
  <c r="X50" i="4"/>
  <c r="AH50" i="4" s="1"/>
  <c r="W50" i="4"/>
  <c r="AG50" i="4" s="1"/>
  <c r="V50" i="4"/>
  <c r="AF50" i="4" s="1"/>
  <c r="U50" i="4"/>
  <c r="AE50" i="4" s="1"/>
  <c r="T50" i="4"/>
  <c r="AD50" i="4" s="1"/>
  <c r="S50" i="4"/>
  <c r="AC50" i="4" s="1"/>
  <c r="Z49" i="4"/>
  <c r="AJ49" i="4" s="1"/>
  <c r="Y49" i="4"/>
  <c r="AI49" i="4" s="1"/>
  <c r="X49" i="4"/>
  <c r="AH49" i="4" s="1"/>
  <c r="W49" i="4"/>
  <c r="AG49" i="4" s="1"/>
  <c r="V49" i="4"/>
  <c r="AF49" i="4" s="1"/>
  <c r="U49" i="4"/>
  <c r="AE49" i="4" s="1"/>
  <c r="T49" i="4"/>
  <c r="AD49" i="4" s="1"/>
  <c r="S49" i="4"/>
  <c r="AC49" i="4" s="1"/>
  <c r="Z48" i="4"/>
  <c r="AJ48" i="4" s="1"/>
  <c r="Y48" i="4"/>
  <c r="AI48" i="4" s="1"/>
  <c r="X48" i="4"/>
  <c r="AH48" i="4" s="1"/>
  <c r="W48" i="4"/>
  <c r="AG48" i="4" s="1"/>
  <c r="V48" i="4"/>
  <c r="AF48" i="4" s="1"/>
  <c r="U48" i="4"/>
  <c r="AE48" i="4" s="1"/>
  <c r="T48" i="4"/>
  <c r="AD48" i="4" s="1"/>
  <c r="S48" i="4"/>
  <c r="AC48" i="4" s="1"/>
  <c r="Z47" i="4"/>
  <c r="AJ47" i="4" s="1"/>
  <c r="Y47" i="4"/>
  <c r="AI47" i="4" s="1"/>
  <c r="X47" i="4"/>
  <c r="AH47" i="4" s="1"/>
  <c r="W47" i="4"/>
  <c r="AG47" i="4" s="1"/>
  <c r="V47" i="4"/>
  <c r="AF47" i="4" s="1"/>
  <c r="U47" i="4"/>
  <c r="AE47" i="4" s="1"/>
  <c r="T47" i="4"/>
  <c r="AD47" i="4" s="1"/>
  <c r="S47" i="4"/>
  <c r="AC47" i="4" s="1"/>
  <c r="Z46" i="4"/>
  <c r="AJ46" i="4" s="1"/>
  <c r="Y46" i="4"/>
  <c r="AI46" i="4" s="1"/>
  <c r="X46" i="4"/>
  <c r="AH46" i="4" s="1"/>
  <c r="W46" i="4"/>
  <c r="AG46" i="4" s="1"/>
  <c r="V46" i="4"/>
  <c r="AF46" i="4" s="1"/>
  <c r="U46" i="4"/>
  <c r="AE46" i="4" s="1"/>
  <c r="T46" i="4"/>
  <c r="AD46" i="4" s="1"/>
  <c r="S46" i="4"/>
  <c r="AC46" i="4" s="1"/>
  <c r="Z45" i="4"/>
  <c r="AJ45" i="4" s="1"/>
  <c r="Y45" i="4"/>
  <c r="AI45" i="4" s="1"/>
  <c r="X45" i="4"/>
  <c r="AH45" i="4" s="1"/>
  <c r="W45" i="4"/>
  <c r="AG45" i="4" s="1"/>
  <c r="V45" i="4"/>
  <c r="AF45" i="4" s="1"/>
  <c r="U45" i="4"/>
  <c r="AE45" i="4" s="1"/>
  <c r="T45" i="4"/>
  <c r="AD45" i="4" s="1"/>
  <c r="S45" i="4"/>
  <c r="AC45" i="4" s="1"/>
  <c r="Z44" i="4"/>
  <c r="AJ44" i="4" s="1"/>
  <c r="Y44" i="4"/>
  <c r="AI44" i="4" s="1"/>
  <c r="X44" i="4"/>
  <c r="AH44" i="4" s="1"/>
  <c r="W44" i="4"/>
  <c r="AG44" i="4" s="1"/>
  <c r="V44" i="4"/>
  <c r="AF44" i="4" s="1"/>
  <c r="U44" i="4"/>
  <c r="AE44" i="4" s="1"/>
  <c r="T44" i="4"/>
  <c r="AD44" i="4" s="1"/>
  <c r="S44" i="4"/>
  <c r="AC44" i="4" s="1"/>
  <c r="Z39" i="4"/>
  <c r="AJ39" i="4" s="1"/>
  <c r="Y39" i="4"/>
  <c r="AI39" i="4" s="1"/>
  <c r="X39" i="4"/>
  <c r="AH39" i="4" s="1"/>
  <c r="W39" i="4"/>
  <c r="AG39" i="4" s="1"/>
  <c r="V39" i="4"/>
  <c r="AF39" i="4" s="1"/>
  <c r="U39" i="4"/>
  <c r="AE39" i="4" s="1"/>
  <c r="T39" i="4"/>
  <c r="AD39" i="4" s="1"/>
  <c r="S39" i="4"/>
  <c r="AC39" i="4" s="1"/>
  <c r="Z38" i="4"/>
  <c r="AJ38" i="4" s="1"/>
  <c r="Y38" i="4"/>
  <c r="AI38" i="4" s="1"/>
  <c r="X38" i="4"/>
  <c r="AH38" i="4" s="1"/>
  <c r="W38" i="4"/>
  <c r="AG38" i="4" s="1"/>
  <c r="V38" i="4"/>
  <c r="AF38" i="4" s="1"/>
  <c r="U38" i="4"/>
  <c r="AE38" i="4" s="1"/>
  <c r="T38" i="4"/>
  <c r="AD38" i="4" s="1"/>
  <c r="S38" i="4"/>
  <c r="AC38" i="4" s="1"/>
  <c r="Z37" i="4"/>
  <c r="AJ37" i="4" s="1"/>
  <c r="Y37" i="4"/>
  <c r="AI37" i="4" s="1"/>
  <c r="X37" i="4"/>
  <c r="AH37" i="4" s="1"/>
  <c r="W37" i="4"/>
  <c r="AG37" i="4" s="1"/>
  <c r="V37" i="4"/>
  <c r="AF37" i="4" s="1"/>
  <c r="U37" i="4"/>
  <c r="AE37" i="4" s="1"/>
  <c r="T37" i="4"/>
  <c r="AD37" i="4" s="1"/>
  <c r="S37" i="4"/>
  <c r="AC37" i="4" s="1"/>
  <c r="Z36" i="4"/>
  <c r="AJ36" i="4" s="1"/>
  <c r="Y36" i="4"/>
  <c r="AI36" i="4" s="1"/>
  <c r="X36" i="4"/>
  <c r="AH36" i="4" s="1"/>
  <c r="W36" i="4"/>
  <c r="AG36" i="4" s="1"/>
  <c r="V36" i="4"/>
  <c r="AF36" i="4" s="1"/>
  <c r="U36" i="4"/>
  <c r="AE36" i="4" s="1"/>
  <c r="T36" i="4"/>
  <c r="AD36" i="4" s="1"/>
  <c r="S36" i="4"/>
  <c r="AC36" i="4" s="1"/>
  <c r="Z35" i="4"/>
  <c r="AJ35" i="4" s="1"/>
  <c r="Y35" i="4"/>
  <c r="AI35" i="4" s="1"/>
  <c r="X35" i="4"/>
  <c r="AH35" i="4" s="1"/>
  <c r="W35" i="4"/>
  <c r="AG35" i="4" s="1"/>
  <c r="V35" i="4"/>
  <c r="AF35" i="4" s="1"/>
  <c r="U35" i="4"/>
  <c r="AE35" i="4" s="1"/>
  <c r="T35" i="4"/>
  <c r="AD35" i="4" s="1"/>
  <c r="S35" i="4"/>
  <c r="AC35" i="4" s="1"/>
  <c r="Z34" i="4"/>
  <c r="AJ34" i="4" s="1"/>
  <c r="Y34" i="4"/>
  <c r="AI34" i="4" s="1"/>
  <c r="X34" i="4"/>
  <c r="AH34" i="4" s="1"/>
  <c r="W34" i="4"/>
  <c r="AG34" i="4" s="1"/>
  <c r="V34" i="4"/>
  <c r="AF34" i="4" s="1"/>
  <c r="U34" i="4"/>
  <c r="AE34" i="4" s="1"/>
  <c r="T34" i="4"/>
  <c r="AD34" i="4" s="1"/>
  <c r="S34" i="4"/>
  <c r="AC34" i="4" s="1"/>
  <c r="Z33" i="4"/>
  <c r="AJ33" i="4" s="1"/>
  <c r="Y33" i="4"/>
  <c r="AI33" i="4" s="1"/>
  <c r="X33" i="4"/>
  <c r="AH33" i="4" s="1"/>
  <c r="W33" i="4"/>
  <c r="AG33" i="4" s="1"/>
  <c r="V33" i="4"/>
  <c r="AF33" i="4" s="1"/>
  <c r="U33" i="4"/>
  <c r="AE33" i="4" s="1"/>
  <c r="T33" i="4"/>
  <c r="AD33" i="4" s="1"/>
  <c r="S33" i="4"/>
  <c r="AC33" i="4" s="1"/>
  <c r="Z32" i="4"/>
  <c r="AJ32" i="4" s="1"/>
  <c r="Y32" i="4"/>
  <c r="AI32" i="4" s="1"/>
  <c r="X32" i="4"/>
  <c r="AH32" i="4" s="1"/>
  <c r="W32" i="4"/>
  <c r="AG32" i="4" s="1"/>
  <c r="V32" i="4"/>
  <c r="AF32" i="4" s="1"/>
  <c r="U32" i="4"/>
  <c r="AE32" i="4" s="1"/>
  <c r="T32" i="4"/>
  <c r="AD32" i="4" s="1"/>
  <c r="S32" i="4"/>
  <c r="AC32" i="4" s="1"/>
  <c r="Z24" i="4"/>
  <c r="AJ24" i="4" s="1"/>
  <c r="Y24" i="4"/>
  <c r="AI24" i="4" s="1"/>
  <c r="X24" i="4"/>
  <c r="AH24" i="4" s="1"/>
  <c r="W24" i="4"/>
  <c r="AG24" i="4" s="1"/>
  <c r="V24" i="4"/>
  <c r="AF24" i="4" s="1"/>
  <c r="U24" i="4"/>
  <c r="AE24" i="4" s="1"/>
  <c r="T24" i="4"/>
  <c r="AD24" i="4" s="1"/>
  <c r="S24" i="4"/>
  <c r="AC24" i="4" s="1"/>
  <c r="Z23" i="4"/>
  <c r="AJ23" i="4" s="1"/>
  <c r="Y23" i="4"/>
  <c r="AI23" i="4" s="1"/>
  <c r="X23" i="4"/>
  <c r="AH23" i="4" s="1"/>
  <c r="W23" i="4"/>
  <c r="AG23" i="4" s="1"/>
  <c r="V23" i="4"/>
  <c r="AF23" i="4" s="1"/>
  <c r="U23" i="4"/>
  <c r="AE23" i="4" s="1"/>
  <c r="T23" i="4"/>
  <c r="AD23" i="4" s="1"/>
  <c r="S23" i="4"/>
  <c r="AC23" i="4" s="1"/>
  <c r="Z22" i="4"/>
  <c r="AJ22" i="4" s="1"/>
  <c r="Y22" i="4"/>
  <c r="AI22" i="4" s="1"/>
  <c r="X22" i="4"/>
  <c r="AH22" i="4" s="1"/>
  <c r="W22" i="4"/>
  <c r="AG22" i="4" s="1"/>
  <c r="V22" i="4"/>
  <c r="AF22" i="4" s="1"/>
  <c r="U22" i="4"/>
  <c r="AE22" i="4" s="1"/>
  <c r="T22" i="4"/>
  <c r="AD22" i="4" s="1"/>
  <c r="S22" i="4"/>
  <c r="AC22" i="4" s="1"/>
  <c r="Z21" i="4"/>
  <c r="AJ21" i="4" s="1"/>
  <c r="Y21" i="4"/>
  <c r="AI21" i="4" s="1"/>
  <c r="X21" i="4"/>
  <c r="AH21" i="4" s="1"/>
  <c r="W21" i="4"/>
  <c r="AG21" i="4" s="1"/>
  <c r="V21" i="4"/>
  <c r="AF21" i="4" s="1"/>
  <c r="U21" i="4"/>
  <c r="AE21" i="4" s="1"/>
  <c r="T21" i="4"/>
  <c r="AD21" i="4" s="1"/>
  <c r="S21" i="4"/>
  <c r="AC21" i="4" s="1"/>
  <c r="Z20" i="4"/>
  <c r="AJ20" i="4" s="1"/>
  <c r="Y20" i="4"/>
  <c r="AI20" i="4" s="1"/>
  <c r="X20" i="4"/>
  <c r="AH20" i="4" s="1"/>
  <c r="AV20" i="4" s="1"/>
  <c r="BF20" i="4" s="1"/>
  <c r="W20" i="4"/>
  <c r="AG20" i="4" s="1"/>
  <c r="V20" i="4"/>
  <c r="AF20" i="4" s="1"/>
  <c r="U20" i="4"/>
  <c r="AE20" i="4" s="1"/>
  <c r="T20" i="4"/>
  <c r="AD20" i="4" s="1"/>
  <c r="S20" i="4"/>
  <c r="AC20" i="4" s="1"/>
  <c r="Z19" i="4"/>
  <c r="AJ19" i="4" s="1"/>
  <c r="Y19" i="4"/>
  <c r="AI19" i="4" s="1"/>
  <c r="X19" i="4"/>
  <c r="AH19" i="4" s="1"/>
  <c r="W19" i="4"/>
  <c r="AG19" i="4" s="1"/>
  <c r="V19" i="4"/>
  <c r="AF19" i="4" s="1"/>
  <c r="U19" i="4"/>
  <c r="AE19" i="4" s="1"/>
  <c r="T19" i="4"/>
  <c r="AD19" i="4" s="1"/>
  <c r="AR19" i="4" s="1"/>
  <c r="BB19" i="4" s="1"/>
  <c r="S19" i="4"/>
  <c r="AC19" i="4" s="1"/>
  <c r="Z18" i="4"/>
  <c r="AJ18" i="4" s="1"/>
  <c r="Y18" i="4"/>
  <c r="AI18" i="4" s="1"/>
  <c r="X18" i="4"/>
  <c r="AH18" i="4" s="1"/>
  <c r="W18" i="4"/>
  <c r="AG18" i="4" s="1"/>
  <c r="V18" i="4"/>
  <c r="AF18" i="4" s="1"/>
  <c r="U18" i="4"/>
  <c r="AE18" i="4" s="1"/>
  <c r="T18" i="4"/>
  <c r="AD18" i="4" s="1"/>
  <c r="S18" i="4"/>
  <c r="AC18" i="4" s="1"/>
  <c r="Z17" i="4"/>
  <c r="AJ17" i="4" s="1"/>
  <c r="Y17" i="4"/>
  <c r="AI17" i="4" s="1"/>
  <c r="X17" i="4"/>
  <c r="AH17" i="4" s="1"/>
  <c r="W17" i="4"/>
  <c r="AG17" i="4" s="1"/>
  <c r="V17" i="4"/>
  <c r="AF17" i="4" s="1"/>
  <c r="U17" i="4"/>
  <c r="AE17" i="4" s="1"/>
  <c r="T17" i="4"/>
  <c r="AD17" i="4" s="1"/>
  <c r="S17" i="4"/>
  <c r="AC17" i="4" s="1"/>
  <c r="Z12" i="4"/>
  <c r="AJ12" i="4" s="1"/>
  <c r="Y12" i="4"/>
  <c r="AI12" i="4" s="1"/>
  <c r="X12" i="4"/>
  <c r="AH12" i="4" s="1"/>
  <c r="W12" i="4"/>
  <c r="AG12" i="4" s="1"/>
  <c r="V12" i="4"/>
  <c r="AF12" i="4" s="1"/>
  <c r="U12" i="4"/>
  <c r="AE12" i="4" s="1"/>
  <c r="T12" i="4"/>
  <c r="AD12" i="4" s="1"/>
  <c r="S12" i="4"/>
  <c r="AC12" i="4" s="1"/>
  <c r="Z11" i="4"/>
  <c r="AJ11" i="4" s="1"/>
  <c r="Y11" i="4"/>
  <c r="AI11" i="4" s="1"/>
  <c r="X11" i="4"/>
  <c r="AH11" i="4" s="1"/>
  <c r="W11" i="4"/>
  <c r="AG11" i="4" s="1"/>
  <c r="V11" i="4"/>
  <c r="AF11" i="4" s="1"/>
  <c r="U11" i="4"/>
  <c r="AE11" i="4" s="1"/>
  <c r="T11" i="4"/>
  <c r="AD11" i="4" s="1"/>
  <c r="S11" i="4"/>
  <c r="AC11" i="4" s="1"/>
  <c r="Z10" i="4"/>
  <c r="AJ10" i="4" s="1"/>
  <c r="Y10" i="4"/>
  <c r="AI10" i="4" s="1"/>
  <c r="X10" i="4"/>
  <c r="AH10" i="4" s="1"/>
  <c r="AV10" i="4" s="1"/>
  <c r="BF10" i="4" s="1"/>
  <c r="W10" i="4"/>
  <c r="AG10" i="4" s="1"/>
  <c r="V10" i="4"/>
  <c r="AF10" i="4" s="1"/>
  <c r="U10" i="4"/>
  <c r="AE10" i="4" s="1"/>
  <c r="T10" i="4"/>
  <c r="AD10" i="4" s="1"/>
  <c r="S10" i="4"/>
  <c r="AC10" i="4" s="1"/>
  <c r="Z9" i="4"/>
  <c r="AJ9" i="4" s="1"/>
  <c r="Y9" i="4"/>
  <c r="AI9" i="4" s="1"/>
  <c r="X9" i="4"/>
  <c r="AH9" i="4" s="1"/>
  <c r="W9" i="4"/>
  <c r="AG9" i="4" s="1"/>
  <c r="V9" i="4"/>
  <c r="AF9" i="4" s="1"/>
  <c r="U9" i="4"/>
  <c r="AE9" i="4" s="1"/>
  <c r="T9" i="4"/>
  <c r="AD9" i="4" s="1"/>
  <c r="AR9" i="4" s="1"/>
  <c r="BB9" i="4" s="1"/>
  <c r="S9" i="4"/>
  <c r="AC9" i="4" s="1"/>
  <c r="Z8" i="4"/>
  <c r="AJ8" i="4" s="1"/>
  <c r="Y8" i="4"/>
  <c r="AI8" i="4" s="1"/>
  <c r="X8" i="4"/>
  <c r="AH8" i="4" s="1"/>
  <c r="W8" i="4"/>
  <c r="AG8" i="4" s="1"/>
  <c r="V8" i="4"/>
  <c r="AF8" i="4" s="1"/>
  <c r="AT8" i="4" s="1"/>
  <c r="BD8" i="4" s="1"/>
  <c r="U8" i="4"/>
  <c r="AE8" i="4" s="1"/>
  <c r="T8" i="4"/>
  <c r="AD8" i="4" s="1"/>
  <c r="S8" i="4"/>
  <c r="AC8" i="4" s="1"/>
  <c r="Z7" i="4"/>
  <c r="AJ7" i="4" s="1"/>
  <c r="Y7" i="4"/>
  <c r="AI7" i="4" s="1"/>
  <c r="X7" i="4"/>
  <c r="AH7" i="4" s="1"/>
  <c r="AV7" i="4" s="1"/>
  <c r="BF7" i="4" s="1"/>
  <c r="W7" i="4"/>
  <c r="AG7" i="4" s="1"/>
  <c r="V7" i="4"/>
  <c r="AF7" i="4" s="1"/>
  <c r="U7" i="4"/>
  <c r="AE7" i="4" s="1"/>
  <c r="T7" i="4"/>
  <c r="AD7" i="4" s="1"/>
  <c r="S7" i="4"/>
  <c r="AC7" i="4" s="1"/>
  <c r="Z6" i="4"/>
  <c r="AJ6" i="4" s="1"/>
  <c r="Y6" i="4"/>
  <c r="AI6" i="4" s="1"/>
  <c r="X6" i="4"/>
  <c r="AH6" i="4" s="1"/>
  <c r="W6" i="4"/>
  <c r="AG6" i="4" s="1"/>
  <c r="V6" i="4"/>
  <c r="AF6" i="4" s="1"/>
  <c r="U6" i="4"/>
  <c r="AE6" i="4" s="1"/>
  <c r="T6" i="4"/>
  <c r="AD6" i="4" s="1"/>
  <c r="S6" i="4"/>
  <c r="AC6" i="4" s="1"/>
  <c r="Z5" i="4"/>
  <c r="AJ5" i="4" s="1"/>
  <c r="Y5" i="4"/>
  <c r="AI5" i="4" s="1"/>
  <c r="X5" i="4"/>
  <c r="AH5" i="4" s="1"/>
  <c r="W5" i="4"/>
  <c r="AG5" i="4" s="1"/>
  <c r="V5" i="4"/>
  <c r="AF5" i="4" s="1"/>
  <c r="AT5" i="4" s="1"/>
  <c r="BD5" i="4" s="1"/>
  <c r="U5" i="4"/>
  <c r="AE5" i="4" s="1"/>
  <c r="T5" i="4"/>
  <c r="AD5" i="4" s="1"/>
  <c r="S5" i="4"/>
  <c r="AC5" i="4" s="1"/>
  <c r="Y30" i="2"/>
  <c r="Z30" i="2"/>
  <c r="AA30" i="2"/>
  <c r="AB30" i="2"/>
  <c r="AC30" i="2"/>
  <c r="AD30" i="2"/>
  <c r="AE30" i="2"/>
  <c r="AF30" i="2"/>
  <c r="AG30" i="2"/>
  <c r="AH30" i="2"/>
  <c r="Y31" i="2"/>
  <c r="Z31" i="2"/>
  <c r="AA31" i="2"/>
  <c r="AB31" i="2"/>
  <c r="AC31" i="2"/>
  <c r="AD31" i="2"/>
  <c r="AE31" i="2"/>
  <c r="AF31" i="2"/>
  <c r="AG31" i="2"/>
  <c r="AH31" i="2"/>
  <c r="Y32" i="2"/>
  <c r="Z32" i="2"/>
  <c r="AA32" i="2"/>
  <c r="AB32" i="2"/>
  <c r="AC32" i="2"/>
  <c r="AD32" i="2"/>
  <c r="AE32" i="2"/>
  <c r="AF32" i="2"/>
  <c r="AG32" i="2"/>
  <c r="AH32" i="2"/>
  <c r="Y33" i="2"/>
  <c r="Z33" i="2"/>
  <c r="AA33" i="2"/>
  <c r="AB33" i="2"/>
  <c r="AC33" i="2"/>
  <c r="AD33" i="2"/>
  <c r="AE33" i="2"/>
  <c r="AF33" i="2"/>
  <c r="AG33" i="2"/>
  <c r="AH33" i="2"/>
  <c r="Y34" i="2"/>
  <c r="Z34" i="2"/>
  <c r="AA34" i="2"/>
  <c r="AB34" i="2"/>
  <c r="AC34" i="2"/>
  <c r="AD34" i="2"/>
  <c r="AE34" i="2"/>
  <c r="AF34" i="2"/>
  <c r="AG34" i="2"/>
  <c r="AH34" i="2"/>
  <c r="Y35" i="2"/>
  <c r="Z35" i="2"/>
  <c r="AA35" i="2"/>
  <c r="AB35" i="2"/>
  <c r="AC35" i="2"/>
  <c r="AD35" i="2"/>
  <c r="AE35" i="2"/>
  <c r="AF35" i="2"/>
  <c r="AG35" i="2"/>
  <c r="AH35" i="2"/>
  <c r="Y36" i="2"/>
  <c r="Z36" i="2"/>
  <c r="AA36" i="2"/>
  <c r="AB36" i="2"/>
  <c r="AC36" i="2"/>
  <c r="AD36" i="2"/>
  <c r="AE36" i="2"/>
  <c r="AF36" i="2"/>
  <c r="AG36" i="2"/>
  <c r="AH36" i="2"/>
  <c r="Y37" i="2"/>
  <c r="Z37" i="2"/>
  <c r="AA37" i="2"/>
  <c r="AB37" i="2"/>
  <c r="AC37" i="2"/>
  <c r="AD37" i="2"/>
  <c r="AE37" i="2"/>
  <c r="AF37" i="2"/>
  <c r="AG37" i="2"/>
  <c r="AH37" i="2"/>
  <c r="Y38" i="2"/>
  <c r="Z38" i="2"/>
  <c r="AA38" i="2"/>
  <c r="AB38" i="2"/>
  <c r="AC38" i="2"/>
  <c r="AD38" i="2"/>
  <c r="AE38" i="2"/>
  <c r="AF38" i="2"/>
  <c r="AG38" i="2"/>
  <c r="AH38" i="2"/>
  <c r="Z29" i="2"/>
  <c r="AA29" i="2"/>
  <c r="AB29" i="2"/>
  <c r="AC29" i="2"/>
  <c r="AD29" i="2"/>
  <c r="AE29" i="2"/>
  <c r="AF29" i="2"/>
  <c r="AG29" i="2"/>
  <c r="AH29" i="2"/>
  <c r="Y29" i="2"/>
  <c r="N29" i="2"/>
  <c r="O29" i="2"/>
  <c r="P29" i="2"/>
  <c r="Q29" i="2"/>
  <c r="R29" i="2"/>
  <c r="S29" i="2"/>
  <c r="T29" i="2"/>
  <c r="U29" i="2"/>
  <c r="V29" i="2"/>
  <c r="N30" i="2"/>
  <c r="O30" i="2"/>
  <c r="P30" i="2"/>
  <c r="Q30" i="2"/>
  <c r="R30" i="2"/>
  <c r="S30" i="2"/>
  <c r="T30" i="2"/>
  <c r="U30" i="2"/>
  <c r="V30" i="2"/>
  <c r="N31" i="2"/>
  <c r="O31" i="2"/>
  <c r="P31" i="2"/>
  <c r="Q31" i="2"/>
  <c r="R31" i="2"/>
  <c r="S31" i="2"/>
  <c r="T31" i="2"/>
  <c r="U31" i="2"/>
  <c r="V31" i="2"/>
  <c r="N32" i="2"/>
  <c r="O32" i="2"/>
  <c r="P32" i="2"/>
  <c r="Q32" i="2"/>
  <c r="R32" i="2"/>
  <c r="S32" i="2"/>
  <c r="T32" i="2"/>
  <c r="U32" i="2"/>
  <c r="V32" i="2"/>
  <c r="N33" i="2"/>
  <c r="O33" i="2"/>
  <c r="P33" i="2"/>
  <c r="Q33" i="2"/>
  <c r="R33" i="2"/>
  <c r="S33" i="2"/>
  <c r="T33" i="2"/>
  <c r="U33" i="2"/>
  <c r="V33" i="2"/>
  <c r="N34" i="2"/>
  <c r="O34" i="2"/>
  <c r="P34" i="2"/>
  <c r="Q34" i="2"/>
  <c r="R34" i="2"/>
  <c r="S34" i="2"/>
  <c r="T34" i="2"/>
  <c r="U34" i="2"/>
  <c r="V34" i="2"/>
  <c r="N35" i="2"/>
  <c r="O35" i="2"/>
  <c r="P35" i="2"/>
  <c r="Q35" i="2"/>
  <c r="R35" i="2"/>
  <c r="S35" i="2"/>
  <c r="T35" i="2"/>
  <c r="U35" i="2"/>
  <c r="V35" i="2"/>
  <c r="N36" i="2"/>
  <c r="O36" i="2"/>
  <c r="P36" i="2"/>
  <c r="Q36" i="2"/>
  <c r="R36" i="2"/>
  <c r="S36" i="2"/>
  <c r="T36" i="2"/>
  <c r="U36" i="2"/>
  <c r="V36" i="2"/>
  <c r="N37" i="2"/>
  <c r="O37" i="2"/>
  <c r="P37" i="2"/>
  <c r="Q37" i="2"/>
  <c r="R37" i="2"/>
  <c r="S37" i="2"/>
  <c r="T37" i="2"/>
  <c r="U37" i="2"/>
  <c r="V37" i="2"/>
  <c r="N38" i="2"/>
  <c r="O38" i="2"/>
  <c r="P38" i="2"/>
  <c r="Q38" i="2"/>
  <c r="R38" i="2"/>
  <c r="S38" i="2"/>
  <c r="T38" i="2"/>
  <c r="U38" i="2"/>
  <c r="V38" i="2"/>
  <c r="M30" i="2"/>
  <c r="M31" i="2"/>
  <c r="M32" i="2"/>
  <c r="M33" i="2"/>
  <c r="M34" i="2"/>
  <c r="M35" i="2"/>
  <c r="M36" i="2"/>
  <c r="M37" i="2"/>
  <c r="M38" i="2"/>
  <c r="M29" i="2"/>
  <c r="AD18" i="2"/>
  <c r="AD23" i="2"/>
  <c r="Q17" i="2"/>
  <c r="Z22" i="2"/>
  <c r="AC17" i="2"/>
  <c r="AB51" i="3"/>
  <c r="AL51" i="3" s="1"/>
  <c r="AW51" i="3" s="1"/>
  <c r="AA51" i="3"/>
  <c r="AK51" i="3" s="1"/>
  <c r="AV51" i="3" s="1"/>
  <c r="Z51" i="3"/>
  <c r="AJ51" i="3" s="1"/>
  <c r="AU51" i="3" s="1"/>
  <c r="Y51" i="3"/>
  <c r="AI51" i="3" s="1"/>
  <c r="AT51" i="3" s="1"/>
  <c r="X51" i="3"/>
  <c r="AH51" i="3" s="1"/>
  <c r="AS51" i="3" s="1"/>
  <c r="W51" i="3"/>
  <c r="AG51" i="3" s="1"/>
  <c r="AR51" i="3" s="1"/>
  <c r="V51" i="3"/>
  <c r="AF51" i="3" s="1"/>
  <c r="AQ51" i="3" s="1"/>
  <c r="U51" i="3"/>
  <c r="AE51" i="3" s="1"/>
  <c r="AP51" i="3" s="1"/>
  <c r="AB50" i="3"/>
  <c r="AL50" i="3" s="1"/>
  <c r="AW50" i="3" s="1"/>
  <c r="AA50" i="3"/>
  <c r="AK50" i="3" s="1"/>
  <c r="AV50" i="3" s="1"/>
  <c r="Z50" i="3"/>
  <c r="AJ50" i="3" s="1"/>
  <c r="AU50" i="3" s="1"/>
  <c r="Y50" i="3"/>
  <c r="AI50" i="3" s="1"/>
  <c r="AT50" i="3" s="1"/>
  <c r="X50" i="3"/>
  <c r="AH50" i="3" s="1"/>
  <c r="AS50" i="3" s="1"/>
  <c r="W50" i="3"/>
  <c r="AG50" i="3" s="1"/>
  <c r="AR50" i="3" s="1"/>
  <c r="V50" i="3"/>
  <c r="AF50" i="3" s="1"/>
  <c r="AQ50" i="3" s="1"/>
  <c r="U50" i="3"/>
  <c r="AE50" i="3" s="1"/>
  <c r="AP50" i="3" s="1"/>
  <c r="AB49" i="3"/>
  <c r="AL49" i="3" s="1"/>
  <c r="AW49" i="3" s="1"/>
  <c r="AA49" i="3"/>
  <c r="AK49" i="3" s="1"/>
  <c r="AV49" i="3" s="1"/>
  <c r="Z49" i="3"/>
  <c r="AJ49" i="3" s="1"/>
  <c r="AU49" i="3" s="1"/>
  <c r="Y49" i="3"/>
  <c r="AI49" i="3" s="1"/>
  <c r="AT49" i="3" s="1"/>
  <c r="X49" i="3"/>
  <c r="AH49" i="3" s="1"/>
  <c r="AS49" i="3" s="1"/>
  <c r="W49" i="3"/>
  <c r="AG49" i="3" s="1"/>
  <c r="AR49" i="3" s="1"/>
  <c r="V49" i="3"/>
  <c r="AF49" i="3" s="1"/>
  <c r="AQ49" i="3" s="1"/>
  <c r="U49" i="3"/>
  <c r="AE49" i="3" s="1"/>
  <c r="AP49" i="3" s="1"/>
  <c r="AB48" i="3"/>
  <c r="AL48" i="3" s="1"/>
  <c r="AW48" i="3" s="1"/>
  <c r="AA48" i="3"/>
  <c r="AK48" i="3" s="1"/>
  <c r="AV48" i="3" s="1"/>
  <c r="Z48" i="3"/>
  <c r="AJ48" i="3" s="1"/>
  <c r="AU48" i="3" s="1"/>
  <c r="Y48" i="3"/>
  <c r="AI48" i="3" s="1"/>
  <c r="AT48" i="3" s="1"/>
  <c r="X48" i="3"/>
  <c r="AH48" i="3" s="1"/>
  <c r="AS48" i="3" s="1"/>
  <c r="W48" i="3"/>
  <c r="AG48" i="3" s="1"/>
  <c r="AR48" i="3" s="1"/>
  <c r="V48" i="3"/>
  <c r="AF48" i="3" s="1"/>
  <c r="AQ48" i="3" s="1"/>
  <c r="U48" i="3"/>
  <c r="AE48" i="3" s="1"/>
  <c r="AP48" i="3" s="1"/>
  <c r="AB47" i="3"/>
  <c r="AL47" i="3" s="1"/>
  <c r="AW47" i="3" s="1"/>
  <c r="AA47" i="3"/>
  <c r="AK47" i="3" s="1"/>
  <c r="AV47" i="3" s="1"/>
  <c r="Z47" i="3"/>
  <c r="AJ47" i="3" s="1"/>
  <c r="AU47" i="3" s="1"/>
  <c r="Y47" i="3"/>
  <c r="AI47" i="3" s="1"/>
  <c r="AT47" i="3" s="1"/>
  <c r="X47" i="3"/>
  <c r="AH47" i="3" s="1"/>
  <c r="AS47" i="3" s="1"/>
  <c r="W47" i="3"/>
  <c r="AG47" i="3" s="1"/>
  <c r="AR47" i="3" s="1"/>
  <c r="V47" i="3"/>
  <c r="AF47" i="3" s="1"/>
  <c r="AQ47" i="3" s="1"/>
  <c r="U47" i="3"/>
  <c r="AE47" i="3" s="1"/>
  <c r="AP47" i="3" s="1"/>
  <c r="AB46" i="3"/>
  <c r="AL46" i="3" s="1"/>
  <c r="AW46" i="3" s="1"/>
  <c r="AA46" i="3"/>
  <c r="AK46" i="3" s="1"/>
  <c r="AV46" i="3" s="1"/>
  <c r="Z46" i="3"/>
  <c r="AJ46" i="3" s="1"/>
  <c r="AU46" i="3" s="1"/>
  <c r="Y46" i="3"/>
  <c r="AI46" i="3" s="1"/>
  <c r="AT46" i="3" s="1"/>
  <c r="X46" i="3"/>
  <c r="AH46" i="3" s="1"/>
  <c r="AS46" i="3" s="1"/>
  <c r="W46" i="3"/>
  <c r="AG46" i="3" s="1"/>
  <c r="AR46" i="3" s="1"/>
  <c r="V46" i="3"/>
  <c r="AF46" i="3" s="1"/>
  <c r="AQ46" i="3" s="1"/>
  <c r="U46" i="3"/>
  <c r="AE46" i="3" s="1"/>
  <c r="AP46" i="3" s="1"/>
  <c r="AB45" i="3"/>
  <c r="AL45" i="3" s="1"/>
  <c r="AW45" i="3" s="1"/>
  <c r="AA45" i="3"/>
  <c r="AK45" i="3" s="1"/>
  <c r="AV45" i="3" s="1"/>
  <c r="Z45" i="3"/>
  <c r="AJ45" i="3" s="1"/>
  <c r="AU45" i="3" s="1"/>
  <c r="Y45" i="3"/>
  <c r="AI45" i="3" s="1"/>
  <c r="AT45" i="3" s="1"/>
  <c r="X45" i="3"/>
  <c r="AH45" i="3" s="1"/>
  <c r="AS45" i="3" s="1"/>
  <c r="W45" i="3"/>
  <c r="AG45" i="3" s="1"/>
  <c r="AR45" i="3" s="1"/>
  <c r="V45" i="3"/>
  <c r="AF45" i="3" s="1"/>
  <c r="AQ45" i="3" s="1"/>
  <c r="U45" i="3"/>
  <c r="AE45" i="3" s="1"/>
  <c r="AP45" i="3" s="1"/>
  <c r="AB44" i="3"/>
  <c r="AL44" i="3" s="1"/>
  <c r="AW44" i="3" s="1"/>
  <c r="AA44" i="3"/>
  <c r="AK44" i="3" s="1"/>
  <c r="AV44" i="3" s="1"/>
  <c r="Z44" i="3"/>
  <c r="AJ44" i="3" s="1"/>
  <c r="AU44" i="3" s="1"/>
  <c r="Y44" i="3"/>
  <c r="AI44" i="3" s="1"/>
  <c r="AT44" i="3" s="1"/>
  <c r="X44" i="3"/>
  <c r="AH44" i="3" s="1"/>
  <c r="AS44" i="3" s="1"/>
  <c r="W44" i="3"/>
  <c r="AG44" i="3" s="1"/>
  <c r="AR44" i="3" s="1"/>
  <c r="V44" i="3"/>
  <c r="AF44" i="3" s="1"/>
  <c r="AQ44" i="3" s="1"/>
  <c r="U44" i="3"/>
  <c r="AE44" i="3" s="1"/>
  <c r="AP44" i="3" s="1"/>
  <c r="V17" i="3"/>
  <c r="AF17" i="3" s="1"/>
  <c r="AQ17" i="3" s="1"/>
  <c r="W17" i="3"/>
  <c r="AG17" i="3" s="1"/>
  <c r="AR17" i="3" s="1"/>
  <c r="X17" i="3"/>
  <c r="AH17" i="3" s="1"/>
  <c r="AS17" i="3" s="1"/>
  <c r="Y17" i="3"/>
  <c r="AI17" i="3" s="1"/>
  <c r="AT17" i="3" s="1"/>
  <c r="Z17" i="3"/>
  <c r="AJ17" i="3" s="1"/>
  <c r="AU17" i="3" s="1"/>
  <c r="AA17" i="3"/>
  <c r="AK17" i="3" s="1"/>
  <c r="AV17" i="3" s="1"/>
  <c r="AB17" i="3"/>
  <c r="AL17" i="3" s="1"/>
  <c r="AW17" i="3" s="1"/>
  <c r="V18" i="3"/>
  <c r="AF18" i="3" s="1"/>
  <c r="AQ18" i="3" s="1"/>
  <c r="W18" i="3"/>
  <c r="AG18" i="3" s="1"/>
  <c r="AR18" i="3" s="1"/>
  <c r="X18" i="3"/>
  <c r="AH18" i="3" s="1"/>
  <c r="AS18" i="3" s="1"/>
  <c r="Y18" i="3"/>
  <c r="AI18" i="3" s="1"/>
  <c r="AT18" i="3" s="1"/>
  <c r="Z18" i="3"/>
  <c r="AJ18" i="3" s="1"/>
  <c r="AU18" i="3" s="1"/>
  <c r="AA18" i="3"/>
  <c r="AK18" i="3" s="1"/>
  <c r="AV18" i="3" s="1"/>
  <c r="AB18" i="3"/>
  <c r="AL18" i="3" s="1"/>
  <c r="AW18" i="3" s="1"/>
  <c r="V19" i="3"/>
  <c r="AF19" i="3" s="1"/>
  <c r="AQ19" i="3" s="1"/>
  <c r="W19" i="3"/>
  <c r="AG19" i="3" s="1"/>
  <c r="AR19" i="3" s="1"/>
  <c r="X19" i="3"/>
  <c r="AH19" i="3" s="1"/>
  <c r="AS19" i="3" s="1"/>
  <c r="Y19" i="3"/>
  <c r="AI19" i="3" s="1"/>
  <c r="AT19" i="3" s="1"/>
  <c r="Z19" i="3"/>
  <c r="AJ19" i="3" s="1"/>
  <c r="AU19" i="3" s="1"/>
  <c r="AA19" i="3"/>
  <c r="AK19" i="3" s="1"/>
  <c r="AV19" i="3" s="1"/>
  <c r="AB19" i="3"/>
  <c r="AL19" i="3" s="1"/>
  <c r="AW19" i="3" s="1"/>
  <c r="V20" i="3"/>
  <c r="AF20" i="3" s="1"/>
  <c r="AQ20" i="3" s="1"/>
  <c r="W20" i="3"/>
  <c r="AG20" i="3" s="1"/>
  <c r="AR20" i="3" s="1"/>
  <c r="X20" i="3"/>
  <c r="AH20" i="3" s="1"/>
  <c r="AS20" i="3" s="1"/>
  <c r="Y20" i="3"/>
  <c r="AI20" i="3" s="1"/>
  <c r="AT20" i="3" s="1"/>
  <c r="Z20" i="3"/>
  <c r="AJ20" i="3" s="1"/>
  <c r="AU20" i="3" s="1"/>
  <c r="AA20" i="3"/>
  <c r="AK20" i="3" s="1"/>
  <c r="AV20" i="3" s="1"/>
  <c r="AB20" i="3"/>
  <c r="AL20" i="3" s="1"/>
  <c r="AW20" i="3" s="1"/>
  <c r="V21" i="3"/>
  <c r="AF21" i="3" s="1"/>
  <c r="AQ21" i="3" s="1"/>
  <c r="W21" i="3"/>
  <c r="AG21" i="3" s="1"/>
  <c r="AR21" i="3" s="1"/>
  <c r="X21" i="3"/>
  <c r="AH21" i="3" s="1"/>
  <c r="AS21" i="3" s="1"/>
  <c r="Y21" i="3"/>
  <c r="AI21" i="3" s="1"/>
  <c r="AT21" i="3" s="1"/>
  <c r="Z21" i="3"/>
  <c r="AJ21" i="3" s="1"/>
  <c r="AU21" i="3" s="1"/>
  <c r="AA21" i="3"/>
  <c r="AK21" i="3" s="1"/>
  <c r="AV21" i="3" s="1"/>
  <c r="AB21" i="3"/>
  <c r="AL21" i="3" s="1"/>
  <c r="AW21" i="3" s="1"/>
  <c r="V22" i="3"/>
  <c r="AF22" i="3" s="1"/>
  <c r="AQ22" i="3" s="1"/>
  <c r="W22" i="3"/>
  <c r="AG22" i="3" s="1"/>
  <c r="AR22" i="3" s="1"/>
  <c r="X22" i="3"/>
  <c r="AH22" i="3" s="1"/>
  <c r="AS22" i="3" s="1"/>
  <c r="Y22" i="3"/>
  <c r="AI22" i="3" s="1"/>
  <c r="AT22" i="3" s="1"/>
  <c r="Z22" i="3"/>
  <c r="AJ22" i="3" s="1"/>
  <c r="AU22" i="3" s="1"/>
  <c r="AA22" i="3"/>
  <c r="AK22" i="3" s="1"/>
  <c r="AV22" i="3" s="1"/>
  <c r="AB22" i="3"/>
  <c r="AL22" i="3" s="1"/>
  <c r="AW22" i="3" s="1"/>
  <c r="V23" i="3"/>
  <c r="AF23" i="3" s="1"/>
  <c r="AQ23" i="3" s="1"/>
  <c r="W23" i="3"/>
  <c r="AG23" i="3" s="1"/>
  <c r="AR23" i="3" s="1"/>
  <c r="X23" i="3"/>
  <c r="AH23" i="3" s="1"/>
  <c r="AS23" i="3" s="1"/>
  <c r="Y23" i="3"/>
  <c r="AI23" i="3" s="1"/>
  <c r="AT23" i="3" s="1"/>
  <c r="Z23" i="3"/>
  <c r="AJ23" i="3" s="1"/>
  <c r="AU23" i="3" s="1"/>
  <c r="AA23" i="3"/>
  <c r="AK23" i="3" s="1"/>
  <c r="AV23" i="3" s="1"/>
  <c r="AB23" i="3"/>
  <c r="AL23" i="3" s="1"/>
  <c r="AW23" i="3" s="1"/>
  <c r="V24" i="3"/>
  <c r="AF24" i="3" s="1"/>
  <c r="AQ24" i="3" s="1"/>
  <c r="W24" i="3"/>
  <c r="AG24" i="3" s="1"/>
  <c r="AR24" i="3" s="1"/>
  <c r="X24" i="3"/>
  <c r="AH24" i="3" s="1"/>
  <c r="AS24" i="3" s="1"/>
  <c r="Y24" i="3"/>
  <c r="AI24" i="3" s="1"/>
  <c r="AT24" i="3" s="1"/>
  <c r="Z24" i="3"/>
  <c r="AJ24" i="3" s="1"/>
  <c r="AU24" i="3" s="1"/>
  <c r="AA24" i="3"/>
  <c r="AK24" i="3" s="1"/>
  <c r="AV24" i="3" s="1"/>
  <c r="AB24" i="3"/>
  <c r="AL24" i="3" s="1"/>
  <c r="AW24" i="3" s="1"/>
  <c r="U18" i="3"/>
  <c r="AE18" i="3" s="1"/>
  <c r="AP18" i="3" s="1"/>
  <c r="U19" i="3"/>
  <c r="AE19" i="3" s="1"/>
  <c r="AP19" i="3" s="1"/>
  <c r="U20" i="3"/>
  <c r="AE20" i="3" s="1"/>
  <c r="AP20" i="3" s="1"/>
  <c r="U21" i="3"/>
  <c r="AE21" i="3" s="1"/>
  <c r="AP21" i="3" s="1"/>
  <c r="U22" i="3"/>
  <c r="AE22" i="3" s="1"/>
  <c r="AP22" i="3" s="1"/>
  <c r="U23" i="3"/>
  <c r="AE23" i="3" s="1"/>
  <c r="AP23" i="3" s="1"/>
  <c r="U24" i="3"/>
  <c r="AE24" i="3" s="1"/>
  <c r="AP24" i="3" s="1"/>
  <c r="U17" i="3"/>
  <c r="AE17" i="3" s="1"/>
  <c r="AP17" i="3" s="1"/>
  <c r="V5" i="3"/>
  <c r="AF5" i="3" s="1"/>
  <c r="AQ5" i="3" s="1"/>
  <c r="BB5" i="3" s="1"/>
  <c r="W5" i="3"/>
  <c r="AG5" i="3" s="1"/>
  <c r="AR5" i="3" s="1"/>
  <c r="BC5" i="3" s="1"/>
  <c r="X5" i="3"/>
  <c r="AH5" i="3" s="1"/>
  <c r="AS5" i="3" s="1"/>
  <c r="BD5" i="3" s="1"/>
  <c r="Y5" i="3"/>
  <c r="AI5" i="3" s="1"/>
  <c r="AT5" i="3" s="1"/>
  <c r="BE5" i="3" s="1"/>
  <c r="Z5" i="3"/>
  <c r="AJ5" i="3" s="1"/>
  <c r="AU5" i="3" s="1"/>
  <c r="BF5" i="3" s="1"/>
  <c r="AA5" i="3"/>
  <c r="AK5" i="3" s="1"/>
  <c r="AV5" i="3" s="1"/>
  <c r="BG5" i="3" s="1"/>
  <c r="AB5" i="3"/>
  <c r="AL5" i="3" s="1"/>
  <c r="AW5" i="3" s="1"/>
  <c r="BH5" i="3" s="1"/>
  <c r="V6" i="3"/>
  <c r="AF6" i="3" s="1"/>
  <c r="AQ6" i="3" s="1"/>
  <c r="BB6" i="3" s="1"/>
  <c r="W6" i="3"/>
  <c r="AG6" i="3" s="1"/>
  <c r="AR6" i="3" s="1"/>
  <c r="BC6" i="3" s="1"/>
  <c r="X6" i="3"/>
  <c r="AH6" i="3" s="1"/>
  <c r="AS6" i="3" s="1"/>
  <c r="BD6" i="3" s="1"/>
  <c r="Y6" i="3"/>
  <c r="AI6" i="3" s="1"/>
  <c r="AT6" i="3" s="1"/>
  <c r="BE6" i="3" s="1"/>
  <c r="Z6" i="3"/>
  <c r="AJ6" i="3" s="1"/>
  <c r="AU6" i="3" s="1"/>
  <c r="BF6" i="3" s="1"/>
  <c r="AA6" i="3"/>
  <c r="AK6" i="3" s="1"/>
  <c r="AV6" i="3" s="1"/>
  <c r="BG6" i="3" s="1"/>
  <c r="AB6" i="3"/>
  <c r="AL6" i="3" s="1"/>
  <c r="AW6" i="3" s="1"/>
  <c r="BH6" i="3" s="1"/>
  <c r="V7" i="3"/>
  <c r="AF7" i="3" s="1"/>
  <c r="AQ7" i="3" s="1"/>
  <c r="BB7" i="3" s="1"/>
  <c r="W7" i="3"/>
  <c r="AG7" i="3" s="1"/>
  <c r="AR7" i="3" s="1"/>
  <c r="BC7" i="3" s="1"/>
  <c r="X7" i="3"/>
  <c r="AH7" i="3" s="1"/>
  <c r="AS7" i="3" s="1"/>
  <c r="BD7" i="3" s="1"/>
  <c r="Y7" i="3"/>
  <c r="AI7" i="3" s="1"/>
  <c r="AT7" i="3" s="1"/>
  <c r="BE7" i="3" s="1"/>
  <c r="Z7" i="3"/>
  <c r="AJ7" i="3" s="1"/>
  <c r="AU7" i="3" s="1"/>
  <c r="BF7" i="3" s="1"/>
  <c r="AA7" i="3"/>
  <c r="AK7" i="3" s="1"/>
  <c r="AV7" i="3" s="1"/>
  <c r="BG7" i="3" s="1"/>
  <c r="AB7" i="3"/>
  <c r="AL7" i="3" s="1"/>
  <c r="AW7" i="3" s="1"/>
  <c r="BH7" i="3" s="1"/>
  <c r="V8" i="3"/>
  <c r="AF8" i="3" s="1"/>
  <c r="AQ8" i="3" s="1"/>
  <c r="BB8" i="3" s="1"/>
  <c r="W8" i="3"/>
  <c r="AG8" i="3" s="1"/>
  <c r="AR8" i="3" s="1"/>
  <c r="BC8" i="3" s="1"/>
  <c r="X8" i="3"/>
  <c r="AH8" i="3" s="1"/>
  <c r="AS8" i="3" s="1"/>
  <c r="BD8" i="3" s="1"/>
  <c r="Y8" i="3"/>
  <c r="AI8" i="3" s="1"/>
  <c r="AT8" i="3" s="1"/>
  <c r="BE8" i="3" s="1"/>
  <c r="Z8" i="3"/>
  <c r="AJ8" i="3" s="1"/>
  <c r="AU8" i="3" s="1"/>
  <c r="BF8" i="3" s="1"/>
  <c r="AA8" i="3"/>
  <c r="AK8" i="3" s="1"/>
  <c r="AV8" i="3" s="1"/>
  <c r="BG8" i="3" s="1"/>
  <c r="AB8" i="3"/>
  <c r="AL8" i="3" s="1"/>
  <c r="AW8" i="3" s="1"/>
  <c r="BH8" i="3" s="1"/>
  <c r="V9" i="3"/>
  <c r="AF9" i="3" s="1"/>
  <c r="AQ9" i="3" s="1"/>
  <c r="BB9" i="3" s="1"/>
  <c r="W9" i="3"/>
  <c r="AG9" i="3" s="1"/>
  <c r="AR9" i="3" s="1"/>
  <c r="BC9" i="3" s="1"/>
  <c r="X9" i="3"/>
  <c r="AH9" i="3" s="1"/>
  <c r="AS9" i="3" s="1"/>
  <c r="BD9" i="3" s="1"/>
  <c r="Y9" i="3"/>
  <c r="AI9" i="3" s="1"/>
  <c r="AT9" i="3" s="1"/>
  <c r="BE9" i="3" s="1"/>
  <c r="Z9" i="3"/>
  <c r="AJ9" i="3" s="1"/>
  <c r="AU9" i="3" s="1"/>
  <c r="BF9" i="3" s="1"/>
  <c r="AA9" i="3"/>
  <c r="AK9" i="3" s="1"/>
  <c r="AV9" i="3" s="1"/>
  <c r="BG9" i="3" s="1"/>
  <c r="AB9" i="3"/>
  <c r="AL9" i="3" s="1"/>
  <c r="AW9" i="3" s="1"/>
  <c r="BH9" i="3" s="1"/>
  <c r="V10" i="3"/>
  <c r="AF10" i="3" s="1"/>
  <c r="AQ10" i="3" s="1"/>
  <c r="BB10" i="3" s="1"/>
  <c r="W10" i="3"/>
  <c r="AG10" i="3" s="1"/>
  <c r="AR10" i="3" s="1"/>
  <c r="BC10" i="3" s="1"/>
  <c r="X10" i="3"/>
  <c r="AH10" i="3" s="1"/>
  <c r="AS10" i="3" s="1"/>
  <c r="BD10" i="3" s="1"/>
  <c r="Y10" i="3"/>
  <c r="AI10" i="3" s="1"/>
  <c r="AT10" i="3" s="1"/>
  <c r="BE10" i="3" s="1"/>
  <c r="Z10" i="3"/>
  <c r="AJ10" i="3" s="1"/>
  <c r="AU10" i="3" s="1"/>
  <c r="BF10" i="3" s="1"/>
  <c r="AA10" i="3"/>
  <c r="AK10" i="3" s="1"/>
  <c r="AV10" i="3" s="1"/>
  <c r="BG10" i="3" s="1"/>
  <c r="AB10" i="3"/>
  <c r="AL10" i="3" s="1"/>
  <c r="AW10" i="3" s="1"/>
  <c r="BH10" i="3" s="1"/>
  <c r="V11" i="3"/>
  <c r="AF11" i="3" s="1"/>
  <c r="AQ11" i="3" s="1"/>
  <c r="BB11" i="3" s="1"/>
  <c r="W11" i="3"/>
  <c r="AG11" i="3" s="1"/>
  <c r="AR11" i="3" s="1"/>
  <c r="BC11" i="3" s="1"/>
  <c r="X11" i="3"/>
  <c r="AH11" i="3" s="1"/>
  <c r="AS11" i="3" s="1"/>
  <c r="BD11" i="3" s="1"/>
  <c r="Y11" i="3"/>
  <c r="AI11" i="3" s="1"/>
  <c r="AT11" i="3" s="1"/>
  <c r="BE11" i="3" s="1"/>
  <c r="Z11" i="3"/>
  <c r="AJ11" i="3" s="1"/>
  <c r="AU11" i="3" s="1"/>
  <c r="BF11" i="3" s="1"/>
  <c r="AA11" i="3"/>
  <c r="AK11" i="3" s="1"/>
  <c r="AV11" i="3" s="1"/>
  <c r="BG11" i="3" s="1"/>
  <c r="AB11" i="3"/>
  <c r="AL11" i="3" s="1"/>
  <c r="AW11" i="3" s="1"/>
  <c r="BH11" i="3" s="1"/>
  <c r="V12" i="3"/>
  <c r="AF12" i="3" s="1"/>
  <c r="AQ12" i="3" s="1"/>
  <c r="BB12" i="3" s="1"/>
  <c r="W12" i="3"/>
  <c r="AG12" i="3" s="1"/>
  <c r="AR12" i="3" s="1"/>
  <c r="BC12" i="3" s="1"/>
  <c r="X12" i="3"/>
  <c r="AH12" i="3" s="1"/>
  <c r="AS12" i="3" s="1"/>
  <c r="BD12" i="3" s="1"/>
  <c r="Y12" i="3"/>
  <c r="AI12" i="3" s="1"/>
  <c r="AT12" i="3" s="1"/>
  <c r="BE12" i="3" s="1"/>
  <c r="Z12" i="3"/>
  <c r="AJ12" i="3" s="1"/>
  <c r="AU12" i="3" s="1"/>
  <c r="BF12" i="3" s="1"/>
  <c r="AA12" i="3"/>
  <c r="AK12" i="3" s="1"/>
  <c r="AV12" i="3" s="1"/>
  <c r="BG12" i="3" s="1"/>
  <c r="AB12" i="3"/>
  <c r="AL12" i="3" s="1"/>
  <c r="AW12" i="3" s="1"/>
  <c r="BH12" i="3" s="1"/>
  <c r="U6" i="3"/>
  <c r="AE6" i="3" s="1"/>
  <c r="AP6" i="3" s="1"/>
  <c r="BA6" i="3" s="1"/>
  <c r="U7" i="3"/>
  <c r="AE7" i="3" s="1"/>
  <c r="AP7" i="3" s="1"/>
  <c r="BA7" i="3" s="1"/>
  <c r="U8" i="3"/>
  <c r="AE8" i="3" s="1"/>
  <c r="AP8" i="3" s="1"/>
  <c r="BA8" i="3" s="1"/>
  <c r="U9" i="3"/>
  <c r="AE9" i="3" s="1"/>
  <c r="AP9" i="3" s="1"/>
  <c r="BA9" i="3" s="1"/>
  <c r="U10" i="3"/>
  <c r="AE10" i="3" s="1"/>
  <c r="AP10" i="3" s="1"/>
  <c r="BA10" i="3" s="1"/>
  <c r="U11" i="3"/>
  <c r="AE11" i="3" s="1"/>
  <c r="AP11" i="3" s="1"/>
  <c r="BA11" i="3" s="1"/>
  <c r="U12" i="3"/>
  <c r="AE12" i="3" s="1"/>
  <c r="AP12" i="3" s="1"/>
  <c r="BA12" i="3" s="1"/>
  <c r="AE5" i="3"/>
  <c r="AP5" i="3" s="1"/>
  <c r="BA5" i="3" s="1"/>
  <c r="V32" i="3"/>
  <c r="AF32" i="3" s="1"/>
  <c r="AQ32" i="3" s="1"/>
  <c r="W32" i="3"/>
  <c r="AG32" i="3" s="1"/>
  <c r="AR32" i="3" s="1"/>
  <c r="X32" i="3"/>
  <c r="AH32" i="3" s="1"/>
  <c r="AS32" i="3" s="1"/>
  <c r="Y32" i="3"/>
  <c r="AI32" i="3" s="1"/>
  <c r="AT32" i="3" s="1"/>
  <c r="Z32" i="3"/>
  <c r="AA32" i="3"/>
  <c r="AK32" i="3" s="1"/>
  <c r="AV32" i="3" s="1"/>
  <c r="AB32" i="3"/>
  <c r="AL32" i="3" s="1"/>
  <c r="AW32" i="3" s="1"/>
  <c r="V33" i="3"/>
  <c r="AF33" i="3" s="1"/>
  <c r="AQ33" i="3" s="1"/>
  <c r="W33" i="3"/>
  <c r="AG33" i="3" s="1"/>
  <c r="AR33" i="3" s="1"/>
  <c r="X33" i="3"/>
  <c r="AH33" i="3" s="1"/>
  <c r="AS33" i="3" s="1"/>
  <c r="Y33" i="3"/>
  <c r="AI33" i="3" s="1"/>
  <c r="AT33" i="3" s="1"/>
  <c r="Z33" i="3"/>
  <c r="AJ33" i="3" s="1"/>
  <c r="AU33" i="3" s="1"/>
  <c r="AA33" i="3"/>
  <c r="AK33" i="3" s="1"/>
  <c r="AV33" i="3" s="1"/>
  <c r="AB33" i="3"/>
  <c r="AL33" i="3" s="1"/>
  <c r="AW33" i="3" s="1"/>
  <c r="V34" i="3"/>
  <c r="AF34" i="3" s="1"/>
  <c r="AQ34" i="3" s="1"/>
  <c r="W34" i="3"/>
  <c r="AG34" i="3" s="1"/>
  <c r="AR34" i="3" s="1"/>
  <c r="X34" i="3"/>
  <c r="AH34" i="3" s="1"/>
  <c r="AS34" i="3" s="1"/>
  <c r="Y34" i="3"/>
  <c r="AI34" i="3" s="1"/>
  <c r="AT34" i="3" s="1"/>
  <c r="Z34" i="3"/>
  <c r="AJ34" i="3" s="1"/>
  <c r="AU34" i="3" s="1"/>
  <c r="AA34" i="3"/>
  <c r="AK34" i="3" s="1"/>
  <c r="AV34" i="3" s="1"/>
  <c r="AB34" i="3"/>
  <c r="AL34" i="3" s="1"/>
  <c r="AW34" i="3" s="1"/>
  <c r="V35" i="3"/>
  <c r="AF35" i="3" s="1"/>
  <c r="AQ35" i="3" s="1"/>
  <c r="W35" i="3"/>
  <c r="AG35" i="3" s="1"/>
  <c r="AR35" i="3" s="1"/>
  <c r="X35" i="3"/>
  <c r="AH35" i="3" s="1"/>
  <c r="AS35" i="3" s="1"/>
  <c r="Y35" i="3"/>
  <c r="AI35" i="3" s="1"/>
  <c r="AT35" i="3" s="1"/>
  <c r="Z35" i="3"/>
  <c r="AJ35" i="3" s="1"/>
  <c r="AU35" i="3" s="1"/>
  <c r="AA35" i="3"/>
  <c r="AK35" i="3" s="1"/>
  <c r="AV35" i="3" s="1"/>
  <c r="AB35" i="3"/>
  <c r="AL35" i="3" s="1"/>
  <c r="AW35" i="3" s="1"/>
  <c r="V36" i="3"/>
  <c r="AF36" i="3" s="1"/>
  <c r="AQ36" i="3" s="1"/>
  <c r="W36" i="3"/>
  <c r="AG36" i="3" s="1"/>
  <c r="AR36" i="3" s="1"/>
  <c r="X36" i="3"/>
  <c r="AH36" i="3" s="1"/>
  <c r="AS36" i="3" s="1"/>
  <c r="Y36" i="3"/>
  <c r="AI36" i="3" s="1"/>
  <c r="AT36" i="3" s="1"/>
  <c r="Z36" i="3"/>
  <c r="AJ36" i="3" s="1"/>
  <c r="AU36" i="3" s="1"/>
  <c r="AA36" i="3"/>
  <c r="AK36" i="3" s="1"/>
  <c r="AV36" i="3" s="1"/>
  <c r="AB36" i="3"/>
  <c r="AL36" i="3" s="1"/>
  <c r="AW36" i="3" s="1"/>
  <c r="V37" i="3"/>
  <c r="AF37" i="3" s="1"/>
  <c r="AQ37" i="3" s="1"/>
  <c r="W37" i="3"/>
  <c r="AG37" i="3" s="1"/>
  <c r="AR37" i="3" s="1"/>
  <c r="X37" i="3"/>
  <c r="AH37" i="3" s="1"/>
  <c r="AS37" i="3" s="1"/>
  <c r="Y37" i="3"/>
  <c r="AI37" i="3" s="1"/>
  <c r="AT37" i="3" s="1"/>
  <c r="Z37" i="3"/>
  <c r="AJ37" i="3" s="1"/>
  <c r="AU37" i="3" s="1"/>
  <c r="AA37" i="3"/>
  <c r="AK37" i="3" s="1"/>
  <c r="AV37" i="3" s="1"/>
  <c r="AB37" i="3"/>
  <c r="AL37" i="3" s="1"/>
  <c r="AW37" i="3" s="1"/>
  <c r="V38" i="3"/>
  <c r="AF38" i="3" s="1"/>
  <c r="AQ38" i="3" s="1"/>
  <c r="W38" i="3"/>
  <c r="AG38" i="3" s="1"/>
  <c r="AR38" i="3" s="1"/>
  <c r="X38" i="3"/>
  <c r="AH38" i="3" s="1"/>
  <c r="AS38" i="3" s="1"/>
  <c r="Y38" i="3"/>
  <c r="AI38" i="3" s="1"/>
  <c r="AT38" i="3" s="1"/>
  <c r="Z38" i="3"/>
  <c r="AJ38" i="3" s="1"/>
  <c r="AU38" i="3" s="1"/>
  <c r="AA38" i="3"/>
  <c r="AK38" i="3" s="1"/>
  <c r="AV38" i="3" s="1"/>
  <c r="AB38" i="3"/>
  <c r="AL38" i="3" s="1"/>
  <c r="AW38" i="3" s="1"/>
  <c r="V39" i="3"/>
  <c r="AF39" i="3" s="1"/>
  <c r="AQ39" i="3" s="1"/>
  <c r="W39" i="3"/>
  <c r="AG39" i="3" s="1"/>
  <c r="AR39" i="3" s="1"/>
  <c r="X39" i="3"/>
  <c r="AH39" i="3" s="1"/>
  <c r="AS39" i="3" s="1"/>
  <c r="Y39" i="3"/>
  <c r="AI39" i="3" s="1"/>
  <c r="AT39" i="3" s="1"/>
  <c r="Z39" i="3"/>
  <c r="AJ39" i="3" s="1"/>
  <c r="AU39" i="3" s="1"/>
  <c r="AA39" i="3"/>
  <c r="AK39" i="3" s="1"/>
  <c r="AV39" i="3" s="1"/>
  <c r="AB39" i="3"/>
  <c r="AL39" i="3" s="1"/>
  <c r="AW39" i="3" s="1"/>
  <c r="U33" i="3"/>
  <c r="AE33" i="3" s="1"/>
  <c r="AP33" i="3" s="1"/>
  <c r="U34" i="3"/>
  <c r="AE34" i="3" s="1"/>
  <c r="AP34" i="3" s="1"/>
  <c r="U35" i="3"/>
  <c r="AE35" i="3" s="1"/>
  <c r="AP35" i="3" s="1"/>
  <c r="U36" i="3"/>
  <c r="AE36" i="3" s="1"/>
  <c r="AP36" i="3" s="1"/>
  <c r="U37" i="3"/>
  <c r="AE37" i="3" s="1"/>
  <c r="AP37" i="3" s="1"/>
  <c r="U38" i="3"/>
  <c r="AE38" i="3" s="1"/>
  <c r="AP38" i="3" s="1"/>
  <c r="U39" i="3"/>
  <c r="AE39" i="3" s="1"/>
  <c r="AP39" i="3" s="1"/>
  <c r="U32" i="3"/>
  <c r="AE32" i="3" s="1"/>
  <c r="AP32" i="3" s="1"/>
  <c r="AJ32" i="3"/>
  <c r="AU32" i="3" s="1"/>
  <c r="Y17" i="2"/>
  <c r="Z17" i="2"/>
  <c r="AA17" i="2"/>
  <c r="AB17" i="2"/>
  <c r="AD17" i="2"/>
  <c r="AE17" i="2"/>
  <c r="AF17" i="2"/>
  <c r="AG17" i="2"/>
  <c r="AH17" i="2"/>
  <c r="Y18" i="2"/>
  <c r="Z18" i="2"/>
  <c r="AA18" i="2"/>
  <c r="AB18" i="2"/>
  <c r="AC18" i="2"/>
  <c r="AE18" i="2"/>
  <c r="AF18" i="2"/>
  <c r="AG18" i="2"/>
  <c r="AH18" i="2"/>
  <c r="Y19" i="2"/>
  <c r="Z19" i="2"/>
  <c r="AA19" i="2"/>
  <c r="AB19" i="2"/>
  <c r="AC19" i="2"/>
  <c r="AD19" i="2"/>
  <c r="AE19" i="2"/>
  <c r="AF19" i="2"/>
  <c r="AG19" i="2"/>
  <c r="AH19" i="2"/>
  <c r="Y20" i="2"/>
  <c r="Z20" i="2"/>
  <c r="AA20" i="2"/>
  <c r="AB20" i="2"/>
  <c r="AC20" i="2"/>
  <c r="AD20" i="2"/>
  <c r="AE20" i="2"/>
  <c r="AF20" i="2"/>
  <c r="AG20" i="2"/>
  <c r="AH20" i="2"/>
  <c r="Y21" i="2"/>
  <c r="Z21" i="2"/>
  <c r="AA21" i="2"/>
  <c r="AB21" i="2"/>
  <c r="AC21" i="2"/>
  <c r="AD21" i="2"/>
  <c r="AE21" i="2"/>
  <c r="AF21" i="2"/>
  <c r="AG21" i="2"/>
  <c r="AH21" i="2"/>
  <c r="Y22" i="2"/>
  <c r="AA22" i="2"/>
  <c r="AB22" i="2"/>
  <c r="AC22" i="2"/>
  <c r="AD22" i="2"/>
  <c r="AE22" i="2"/>
  <c r="AF22" i="2"/>
  <c r="AG22" i="2"/>
  <c r="AH22" i="2"/>
  <c r="Y23" i="2"/>
  <c r="Z23" i="2"/>
  <c r="AA23" i="2"/>
  <c r="AB23" i="2"/>
  <c r="AC23" i="2"/>
  <c r="AE23" i="2"/>
  <c r="AF23" i="2"/>
  <c r="AG23" i="2"/>
  <c r="AH23" i="2"/>
  <c r="Y24" i="2"/>
  <c r="Z24" i="2"/>
  <c r="AA24" i="2"/>
  <c r="AB24" i="2"/>
  <c r="AC24" i="2"/>
  <c r="AD24" i="2"/>
  <c r="AE24" i="2"/>
  <c r="AF24" i="2"/>
  <c r="AG24" i="2"/>
  <c r="AH24" i="2"/>
  <c r="Y25" i="2"/>
  <c r="Z25" i="2"/>
  <c r="AA25" i="2"/>
  <c r="AB25" i="2"/>
  <c r="AC25" i="2"/>
  <c r="AD25" i="2"/>
  <c r="AE25" i="2"/>
  <c r="AF25" i="2"/>
  <c r="AG25" i="2"/>
  <c r="AH25" i="2"/>
  <c r="Z16" i="2"/>
  <c r="AA16" i="2"/>
  <c r="AB16" i="2"/>
  <c r="AC16" i="2"/>
  <c r="AD16" i="2"/>
  <c r="AE16" i="2"/>
  <c r="AF16" i="2"/>
  <c r="AG16" i="2"/>
  <c r="AH16" i="2"/>
  <c r="Y16" i="2"/>
  <c r="M17" i="2"/>
  <c r="N17" i="2"/>
  <c r="O17" i="2"/>
  <c r="P17" i="2"/>
  <c r="V17" i="2"/>
  <c r="M18" i="2"/>
  <c r="N18" i="2"/>
  <c r="O18" i="2"/>
  <c r="P18" i="2"/>
  <c r="Q18" i="2"/>
  <c r="V18" i="2"/>
  <c r="M19" i="2"/>
  <c r="N19" i="2"/>
  <c r="O19" i="2"/>
  <c r="P19" i="2"/>
  <c r="Q19" i="2"/>
  <c r="V19" i="2"/>
  <c r="M20" i="2"/>
  <c r="N20" i="2"/>
  <c r="O20" i="2"/>
  <c r="P20" i="2"/>
  <c r="Q20" i="2"/>
  <c r="V20" i="2"/>
  <c r="M21" i="2"/>
  <c r="N21" i="2"/>
  <c r="O21" i="2"/>
  <c r="P21" i="2"/>
  <c r="Q21" i="2"/>
  <c r="V21" i="2"/>
  <c r="M22" i="2"/>
  <c r="N22" i="2"/>
  <c r="O22" i="2"/>
  <c r="P22" i="2"/>
  <c r="Q22" i="2"/>
  <c r="V22" i="2"/>
  <c r="M23" i="2"/>
  <c r="N23" i="2"/>
  <c r="O23" i="2"/>
  <c r="P23" i="2"/>
  <c r="Q23" i="2"/>
  <c r="V23" i="2"/>
  <c r="M24" i="2"/>
  <c r="N24" i="2"/>
  <c r="O24" i="2"/>
  <c r="P24" i="2"/>
  <c r="Q24" i="2"/>
  <c r="V24" i="2"/>
  <c r="M25" i="2"/>
  <c r="N25" i="2"/>
  <c r="O25" i="2"/>
  <c r="P25" i="2"/>
  <c r="Q25" i="2"/>
  <c r="R25" i="2"/>
  <c r="S25" i="2"/>
  <c r="T25" i="2"/>
  <c r="U25" i="2"/>
  <c r="V25" i="2"/>
  <c r="N16" i="2"/>
  <c r="O16" i="2"/>
  <c r="P16" i="2"/>
  <c r="Q16" i="2"/>
  <c r="R16" i="2"/>
  <c r="S16" i="2"/>
  <c r="T16" i="2"/>
  <c r="U16" i="2"/>
  <c r="V16" i="2"/>
  <c r="AV17" i="4" l="1"/>
  <c r="BF17" i="4" s="1"/>
  <c r="AU5" i="4"/>
  <c r="BE5" i="4" s="1"/>
  <c r="AQ10" i="4"/>
  <c r="BA10" i="4" s="1"/>
  <c r="AQ20" i="4"/>
  <c r="BA20" i="4" s="1"/>
  <c r="AS6" i="4"/>
  <c r="BC6" i="4" s="1"/>
  <c r="AS7" i="4"/>
  <c r="BC7" i="4" s="1"/>
  <c r="AQ17" i="4"/>
  <c r="BA17" i="4" s="1"/>
  <c r="AW20" i="4"/>
  <c r="BG20" i="4" s="1"/>
  <c r="AV5" i="4"/>
  <c r="BF5" i="4" s="1"/>
  <c r="AV8" i="4"/>
  <c r="BF8" i="4" s="1"/>
  <c r="AT9" i="4"/>
  <c r="BD9" i="4" s="1"/>
  <c r="AR10" i="4"/>
  <c r="BB10" i="4" s="1"/>
  <c r="AV11" i="4"/>
  <c r="BF11" i="4" s="1"/>
  <c r="AR17" i="4"/>
  <c r="BB17" i="4" s="1"/>
  <c r="AV18" i="4"/>
  <c r="BF18" i="4" s="1"/>
  <c r="AT19" i="4"/>
  <c r="BD19" i="4" s="1"/>
  <c r="AR20" i="4"/>
  <c r="BB20" i="4" s="1"/>
  <c r="AR23" i="4"/>
  <c r="BB23" i="4" s="1"/>
  <c r="AV6" i="4"/>
  <c r="BF6" i="4" s="1"/>
  <c r="AS11" i="4"/>
  <c r="BC11" i="4" s="1"/>
  <c r="AU17" i="4"/>
  <c r="BE17" i="4" s="1"/>
  <c r="AU19" i="4"/>
  <c r="BE19" i="4" s="1"/>
  <c r="AW5" i="4"/>
  <c r="BG5" i="4" s="1"/>
  <c r="AU6" i="4"/>
  <c r="BE6" i="4" s="1"/>
  <c r="AQ8" i="4"/>
  <c r="BA8" i="4" s="1"/>
  <c r="AW8" i="4"/>
  <c r="BG8" i="4" s="1"/>
  <c r="AU9" i="4"/>
  <c r="BE9" i="4" s="1"/>
  <c r="AS10" i="4"/>
  <c r="BC10" i="4" s="1"/>
  <c r="AQ11" i="4"/>
  <c r="BA11" i="4" s="1"/>
  <c r="AW11" i="4"/>
  <c r="BG11" i="4" s="1"/>
  <c r="AS17" i="4"/>
  <c r="BC17" i="4" s="1"/>
  <c r="AQ18" i="4"/>
  <c r="BA18" i="4" s="1"/>
  <c r="AQ5" i="4"/>
  <c r="BA5" i="4" s="1"/>
  <c r="AW10" i="4"/>
  <c r="BG10" i="4" s="1"/>
  <c r="AW17" i="4"/>
  <c r="BG17" i="4" s="1"/>
  <c r="AW22" i="4"/>
  <c r="BG22" i="4" s="1"/>
  <c r="AR5" i="4"/>
  <c r="BB5" i="4" s="1"/>
  <c r="AT7" i="4"/>
  <c r="BD7" i="4" s="1"/>
  <c r="AR8" i="4"/>
  <c r="BB8" i="4" s="1"/>
  <c r="AV9" i="4"/>
  <c r="BF9" i="4" s="1"/>
  <c r="AT10" i="4"/>
  <c r="BD10" i="4" s="1"/>
  <c r="AR11" i="4"/>
  <c r="BB11" i="4" s="1"/>
  <c r="AT17" i="4"/>
  <c r="BD17" i="4" s="1"/>
  <c r="AR18" i="4"/>
  <c r="BB18" i="4" s="1"/>
  <c r="AV19" i="4"/>
  <c r="BF19" i="4" s="1"/>
  <c r="AT20" i="4"/>
  <c r="BD20" i="4" s="1"/>
  <c r="AR21" i="4"/>
  <c r="BB21" i="4" s="1"/>
  <c r="AT6" i="4"/>
  <c r="BD6" i="4" s="1"/>
  <c r="AT11" i="4"/>
  <c r="BD11" i="4" s="1"/>
  <c r="AS19" i="4"/>
  <c r="BC19" i="4" s="1"/>
  <c r="AS20" i="4"/>
  <c r="BC20" i="4" s="1"/>
  <c r="AS5" i="4"/>
  <c r="BC5" i="4" s="1"/>
  <c r="AQ6" i="4"/>
  <c r="BA6" i="4" s="1"/>
  <c r="AW6" i="4"/>
  <c r="BG6" i="4" s="1"/>
  <c r="AU7" i="4"/>
  <c r="BE7" i="4" s="1"/>
  <c r="AS8" i="4"/>
  <c r="BC8" i="4" s="1"/>
  <c r="AQ9" i="4"/>
  <c r="BA9" i="4" s="1"/>
  <c r="AW9" i="4"/>
  <c r="BG9" i="4" s="1"/>
  <c r="AU10" i="4"/>
  <c r="BE10" i="4" s="1"/>
  <c r="AR7" i="4"/>
  <c r="BB7" i="4" s="1"/>
  <c r="AT18" i="4"/>
  <c r="BD18" i="4" s="1"/>
  <c r="AQ7" i="4"/>
  <c r="BA7" i="4" s="1"/>
  <c r="AU18" i="4"/>
  <c r="BE18" i="4" s="1"/>
  <c r="AQ19" i="4"/>
  <c r="BA19" i="4" s="1"/>
  <c r="AR6" i="4"/>
  <c r="BB6" i="4" s="1"/>
  <c r="AW19" i="4"/>
  <c r="BG19" i="4" s="1"/>
  <c r="AS22" i="4"/>
  <c r="BC22" i="4" s="1"/>
  <c r="AW7" i="4"/>
  <c r="BG7" i="4" s="1"/>
  <c r="AU8" i="4"/>
  <c r="BE8" i="4" s="1"/>
  <c r="AU11" i="4"/>
  <c r="BE11" i="4" s="1"/>
  <c r="AU20" i="4"/>
  <c r="BE20" i="4" s="1"/>
  <c r="AW18" i="4"/>
  <c r="BG18" i="4" s="1"/>
  <c r="AQ23" i="4"/>
  <c r="BA23" i="4" s="1"/>
  <c r="AS18" i="4"/>
  <c r="BC18" i="4" s="1"/>
  <c r="AS9" i="4"/>
  <c r="BC9" i="4" s="1"/>
  <c r="AU23" i="4"/>
  <c r="BE23" i="4" s="1"/>
  <c r="AS23" i="4"/>
  <c r="BC23" i="4" s="1"/>
  <c r="V8" i="6"/>
  <c r="Z8" i="6" s="1"/>
  <c r="V7" i="6"/>
  <c r="Z7" i="6" s="1"/>
  <c r="W10" i="6"/>
  <c r="AA10" i="6" s="1"/>
  <c r="AE7" i="6"/>
  <c r="AE6" i="6"/>
  <c r="AF9" i="6"/>
  <c r="G45" i="6"/>
  <c r="L7" i="6" s="1"/>
  <c r="W7" i="6" s="1"/>
  <c r="G59" i="6"/>
  <c r="K10" i="6" s="1"/>
  <c r="V10" i="6" s="1"/>
  <c r="G55" i="6"/>
  <c r="L9" i="6" s="1"/>
  <c r="W9" i="6" s="1"/>
  <c r="G34" i="6"/>
  <c r="K5" i="6" s="1"/>
  <c r="V5" i="6" s="1"/>
  <c r="G54" i="6"/>
  <c r="K9" i="6" s="1"/>
  <c r="V9" i="6" s="1"/>
  <c r="G30" i="6"/>
  <c r="L4" i="6" s="1"/>
  <c r="W4" i="6" s="1"/>
  <c r="G29" i="6"/>
  <c r="K4" i="6" s="1"/>
  <c r="V4" i="6" s="1"/>
  <c r="G39" i="6"/>
  <c r="K6" i="6" s="1"/>
  <c r="V6" i="6" s="1"/>
  <c r="G50" i="6"/>
  <c r="L8" i="6" s="1"/>
  <c r="W8" i="6" s="1"/>
  <c r="G40" i="6"/>
  <c r="L6" i="6" s="1"/>
  <c r="W6" i="6" s="1"/>
  <c r="G35" i="6"/>
  <c r="L5" i="6" s="1"/>
  <c r="W5" i="6" s="1"/>
  <c r="G25" i="6"/>
  <c r="L3" i="6" s="1"/>
  <c r="W3" i="6" s="1"/>
  <c r="G65" i="6"/>
  <c r="K11" i="6" s="1"/>
  <c r="V11" i="6" s="1"/>
  <c r="G66" i="6"/>
  <c r="L11" i="6" s="1"/>
  <c r="W11" i="6" s="1"/>
  <c r="G24" i="6"/>
  <c r="K3" i="6" s="1"/>
  <c r="AQ21" i="4"/>
  <c r="BA21" i="4" s="1"/>
  <c r="AQ22" i="4"/>
  <c r="BA22" i="4" s="1"/>
  <c r="AR22" i="4"/>
  <c r="BB22" i="4" s="1"/>
  <c r="AS21" i="4"/>
  <c r="BC21" i="4" s="1"/>
  <c r="AV23" i="4"/>
  <c r="BF23" i="4" s="1"/>
  <c r="AT23" i="4"/>
  <c r="BD23" i="4" s="1"/>
  <c r="AV22" i="4"/>
  <c r="BF22" i="4" s="1"/>
  <c r="AV21" i="4"/>
  <c r="BF21" i="4" s="1"/>
  <c r="AU22" i="4"/>
  <c r="BE22" i="4" s="1"/>
  <c r="AU21" i="4"/>
  <c r="BE21" i="4" s="1"/>
  <c r="AW23" i="4"/>
  <c r="BG23" i="4" s="1"/>
  <c r="AW21" i="4"/>
  <c r="BG21" i="4" s="1"/>
  <c r="AT22" i="4"/>
  <c r="BD22" i="4" s="1"/>
  <c r="AT21" i="4"/>
  <c r="BD21" i="4" s="1"/>
  <c r="W38" i="2"/>
  <c r="W25" i="2"/>
  <c r="AI25" i="2"/>
  <c r="AM32" i="4"/>
  <c r="AM44" i="4"/>
  <c r="AI38" i="2"/>
  <c r="BK32" i="3"/>
  <c r="BK44" i="3"/>
  <c r="BK5" i="3"/>
  <c r="BK17" i="3"/>
  <c r="BI12" i="4" l="1"/>
  <c r="BI24" i="4"/>
  <c r="V3" i="6"/>
  <c r="Z3" i="6" s="1"/>
  <c r="AE3" i="6"/>
  <c r="AA4" i="6"/>
  <c r="AA9" i="6"/>
  <c r="AA7" i="6"/>
  <c r="AA6" i="6"/>
  <c r="AA11" i="6"/>
  <c r="AA5" i="6"/>
  <c r="AA8" i="6"/>
  <c r="Z9" i="6"/>
  <c r="Z11" i="6"/>
  <c r="Z5" i="6"/>
  <c r="Z10" i="6"/>
  <c r="Z6" i="6"/>
  <c r="Z4" i="6"/>
  <c r="AE8" i="6"/>
  <c r="AF7" i="6"/>
  <c r="AF8" i="6"/>
  <c r="AA3" i="6"/>
  <c r="AF3" i="6"/>
  <c r="AE4" i="6"/>
  <c r="AE5" i="6"/>
  <c r="AE10" i="6"/>
  <c r="AF5" i="6"/>
  <c r="AF4" i="6"/>
  <c r="AF10" i="6"/>
  <c r="AE9" i="6"/>
  <c r="AF6" i="6"/>
  <c r="BM17" i="3"/>
  <c r="AK38" i="2"/>
  <c r="AK25" i="2"/>
  <c r="AO32" i="4"/>
  <c r="BM32" i="3"/>
  <c r="AB12" i="6" l="1"/>
  <c r="X12" i="6"/>
  <c r="AO39" i="4"/>
  <c r="AK4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<sst xmlns="http://schemas.openxmlformats.org/spreadsheetml/2006/main" count="298" uniqueCount="176">
  <si>
    <t>Weights</t>
  </si>
  <si>
    <t>Trainable</t>
  </si>
  <si>
    <t>Grid for 1</t>
  </si>
  <si>
    <t>Grid for 8</t>
  </si>
  <si>
    <t>model.linear1.weight[8]</t>
  </si>
  <si>
    <t>Score for 1</t>
  </si>
  <si>
    <t>Score for 8</t>
  </si>
  <si>
    <t>Activations</t>
  </si>
  <si>
    <t>Activations = image * weight</t>
  </si>
  <si>
    <t>Scores</t>
  </si>
  <si>
    <t>Total Score</t>
  </si>
  <si>
    <t>image = torch.Tensor(batchsize, height, width)</t>
  </si>
  <si>
    <t>image = torch.Tensor(batchsize, 28, 28)</t>
  </si>
  <si>
    <t># 28*28 = 784</t>
  </si>
  <si>
    <t>image = torch.Tensor(28, 28, batchsize)</t>
  </si>
  <si>
    <t>image = image.reshape(-1, 784)</t>
  </si>
  <si>
    <t>output = nn.Linear(28*28, 10)</t>
  </si>
  <si>
    <t>class LinearModel(nn.Module):</t>
  </si>
  <si>
    <t>def __init__():</t>
  </si>
  <si>
    <t>linear = nn.Linear(784, 10)</t>
  </si>
  <si>
    <t>def forward(images):</t>
  </si>
  <si>
    <t>output = self.linear(images)</t>
  </si>
  <si>
    <t>… train_model</t>
  </si>
  <si>
    <t>model.linear.weight.shape</t>
  </si>
  <si>
    <t>10, 784</t>
  </si>
  <si>
    <t>model.linear.weight[1]</t>
  </si>
  <si>
    <t>model.linear.weight[8]</t>
  </si>
  <si>
    <t>1. Vertical Line Detect</t>
  </si>
  <si>
    <t>Bias</t>
  </si>
  <si>
    <t>Apply the kernel</t>
  </si>
  <si>
    <t>Do a ReLU</t>
  </si>
  <si>
    <t>Add Bias</t>
  </si>
  <si>
    <t>Residual layer</t>
  </si>
  <si>
    <t>Score</t>
  </si>
  <si>
    <t>Output = Conv(weights, Input)</t>
  </si>
  <si>
    <t>Output = Conv(weights, input) + Bias</t>
  </si>
  <si>
    <t>Output1 = Conv(weights, input)</t>
  </si>
  <si>
    <t>= 0</t>
  </si>
  <si>
    <t>Output2 = Output1 + bias</t>
  </si>
  <si>
    <t>= bias</t>
  </si>
  <si>
    <t>Output1 = Conv(weights, input) + bias + input</t>
  </si>
  <si>
    <t>Output2 = Conv(weights2, Output1) + bias + Output1</t>
  </si>
  <si>
    <t>1*10-3</t>
  </si>
  <si>
    <t>* 11 layers</t>
  </si>
  <si>
    <t>Things that should make no difference</t>
  </si>
  <si>
    <t xml:space="preserve">1. Move the number </t>
  </si>
  <si>
    <t>2. Thicken the 1</t>
  </si>
  <si>
    <t>2. Diagonal Line Detect</t>
  </si>
  <si>
    <t>class SingleLayer(nn.Module)</t>
  </si>
  <si>
    <t># Parallel convolutions</t>
  </si>
  <si>
    <t>Def __init__(self, in_features, out_features)</t>
  </si>
  <si>
    <t>Conv1 = Conv (input_features, 3, 3, output_features)</t>
  </si>
  <si>
    <t>Conv2 = Conv (input_features, 4, 4, output_features)</t>
  </si>
  <si>
    <t>Def forward(self, batch)</t>
  </si>
  <si>
    <t>Output1 = Conv1(batch)</t>
  </si>
  <si>
    <t>Output2 = Conv2(batch)</t>
  </si>
  <si>
    <t>Output = torch.cat([Output1, Output2])</t>
  </si>
  <si>
    <t>Output = ReLu(Output)</t>
  </si>
  <si>
    <t>Output = Output + mean(batch) # Residual connection</t>
  </si>
  <si>
    <t>Output = MaxPool(output)</t>
  </si>
  <si>
    <t>Return Output</t>
  </si>
  <si>
    <t>class Model (nn.Module):</t>
  </si>
  <si>
    <t>Def __init__(self)</t>
  </si>
  <si>
    <t>ConvLayer1 = SingleLayer(1, 16)</t>
  </si>
  <si>
    <t>ConvLayer2 = SingleLayer(16, 32)</t>
  </si>
  <si>
    <t>Def Forward(self, batch)</t>
  </si>
  <si>
    <t>output = ConvLayer1(batch)</t>
  </si>
  <si>
    <t>output = ConvLayer2(output)</t>
  </si>
  <si>
    <t>output = SoftMax(output)</t>
  </si>
  <si>
    <t>Contiguous cells - excel's solution</t>
  </si>
  <si>
    <t>Desc</t>
  </si>
  <si>
    <t>Brand name</t>
  </si>
  <si>
    <t>Label Cat Codes</t>
  </si>
  <si>
    <t>Coca Cola Classic</t>
  </si>
  <si>
    <t>Coca Cola</t>
  </si>
  <si>
    <t>Desc2</t>
  </si>
  <si>
    <t>Pepsi Cola</t>
  </si>
  <si>
    <t>Desc3</t>
  </si>
  <si>
    <t>Desc4</t>
  </si>
  <si>
    <t>Diet Bunga Cola</t>
  </si>
  <si>
    <t>Bunga Cola</t>
  </si>
  <si>
    <t>Target embeddings</t>
  </si>
  <si>
    <t>[['Cola, 'Cola'], ['Pepsi', 'Cola'], ['Bunga', 'Cola']]</t>
  </si>
  <si>
    <t>Vocabulary</t>
  </si>
  <si>
    <t>2D word embedding</t>
  </si>
  <si>
    <t>Sentence</t>
  </si>
  <si>
    <t>Mean embedding</t>
  </si>
  <si>
    <t>Correct Target</t>
  </si>
  <si>
    <t>Incorrect Target</t>
  </si>
  <si>
    <t>Average  loss</t>
  </si>
  <si>
    <t>Loss squared</t>
  </si>
  <si>
    <t>Combined sentence and targets</t>
  </si>
  <si>
    <t>(for chart)</t>
  </si>
  <si>
    <t>Index</t>
  </si>
  <si>
    <t>Word</t>
  </si>
  <si>
    <t>x</t>
  </si>
  <si>
    <t>y</t>
  </si>
  <si>
    <t>Sentence / target</t>
  </si>
  <si>
    <t>Coca</t>
  </si>
  <si>
    <t>Bottle</t>
  </si>
  <si>
    <t>Can</t>
  </si>
  <si>
    <t>Cola</t>
  </si>
  <si>
    <t>ml</t>
  </si>
  <si>
    <t>Pepsi</t>
  </si>
  <si>
    <t>Dog</t>
  </si>
  <si>
    <t>Pouch</t>
  </si>
  <si>
    <t>Coke</t>
  </si>
  <si>
    <t>Purina</t>
  </si>
  <si>
    <t>Vectors for these cells are fixed</t>
  </si>
  <si>
    <t>Squared mean loss</t>
  </si>
  <si>
    <t>Sentence mean vector</t>
  </si>
  <si>
    <t>Target</t>
  </si>
  <si>
    <t>Pred</t>
  </si>
  <si>
    <t>Squared Loss</t>
  </si>
  <si>
    <t>Loss1</t>
  </si>
  <si>
    <t>Loss2</t>
  </si>
  <si>
    <t>Loss3</t>
  </si>
  <si>
    <t>Total Loss</t>
  </si>
  <si>
    <t>Targ Tensor</t>
  </si>
  <si>
    <t>Labels</t>
  </si>
  <si>
    <t>sentence embed</t>
  </si>
  <si>
    <t>Desc1</t>
  </si>
  <si>
    <t>target_1</t>
  </si>
  <si>
    <t>target_2</t>
  </si>
  <si>
    <t>target_3</t>
  </si>
  <si>
    <t>label_dictionary.keys()</t>
  </si>
  <si>
    <t>[Pouch, Can, Bottle]</t>
  </si>
  <si>
    <t>Correct = target 2</t>
  </si>
  <si>
    <t>pos_dist</t>
  </si>
  <si>
    <t>Can: 0</t>
  </si>
  <si>
    <t>Bottle: 1</t>
  </si>
  <si>
    <t>sent_embed</t>
  </si>
  <si>
    <t>targ_2</t>
  </si>
  <si>
    <t>Pos dist</t>
  </si>
  <si>
    <t>Pouch: 2</t>
  </si>
  <si>
    <t>targ_1</t>
  </si>
  <si>
    <t>neg_dist_1</t>
  </si>
  <si>
    <t>{value, key for key, value in label_dictionary}</t>
  </si>
  <si>
    <t>targ_3</t>
  </si>
  <si>
    <t>neg_dist_2</t>
  </si>
  <si>
    <t>0: Can</t>
  </si>
  <si>
    <t>1: Bottle</t>
  </si>
  <si>
    <t>neg_dist</t>
  </si>
  <si>
    <t>Mean(neg_dist_1, neg_dist_2)</t>
  </si>
  <si>
    <t>2: Pouch</t>
  </si>
  <si>
    <t>sent_embed_1</t>
  </si>
  <si>
    <t>torch.repeat</t>
  </si>
  <si>
    <t>torch.repeat_interleave</t>
  </si>
  <si>
    <t>sent_embed_2</t>
  </si>
  <si>
    <t>[Can, Bottle, Pouch]</t>
  </si>
  <si>
    <t>labels_list = [reversed_label_dictionary[index] for index in range(len(revsersed_label_dictionary))]</t>
  </si>
  <si>
    <t>B x num_targets</t>
  </si>
  <si>
    <t>torch.view(batch_size, -1)</t>
  </si>
  <si>
    <t>B, num_targets</t>
  </si>
  <si>
    <t>The</t>
  </si>
  <si>
    <t>Cat</t>
  </si>
  <si>
    <t>Is</t>
  </si>
  <si>
    <t>Dead</t>
  </si>
  <si>
    <t>Padding</t>
  </si>
  <si>
    <t>Current size</t>
  </si>
  <si>
    <t>6 x10</t>
  </si>
  <si>
    <t>2 Convolutions in parallel</t>
  </si>
  <si>
    <t>Conv 1</t>
  </si>
  <si>
    <t>Window size</t>
  </si>
  <si>
    <t>Size after Conv</t>
  </si>
  <si>
    <t>5x10</t>
  </si>
  <si>
    <t>Conv 2</t>
  </si>
  <si>
    <t>Size after conv</t>
  </si>
  <si>
    <t>4x10</t>
  </si>
  <si>
    <t>Max</t>
  </si>
  <si>
    <t>1x10</t>
  </si>
  <si>
    <t>for each convulution</t>
  </si>
  <si>
    <t>Total</t>
  </si>
  <si>
    <t>2x10</t>
  </si>
  <si>
    <t>-&gt; 1x20</t>
  </si>
  <si>
    <t>FCL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</si>
</sst>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/>
    <xf numFmtId="0" fontId="1" fillId="0" borderId="0" xfId="0" applyFont="1"/>
    <xf numFmtId="0" fontId="0" fillId="0" borderId="0" xfId="0" quotePrefix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quotePrefix="1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2" tint="-9.9948118533890809E-2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1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2" tint="-9.9948118533890809E-2"/>
      </font>
    </dxf>
    <dxf>
      <font>
        <color theme="0"/>
      </font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Word Vectors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A20614F-6F20-4A92-A547-ADE92DE0C9F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EFE-48FD-827E-7A226E40236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BBD2015-05ED-49ED-B09C-B5E0624643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EFE-48FD-827E-7A226E40236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05041DA-F2AC-4074-8CA9-2233CA83A7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EFE-48FD-827E-7A226E40236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9D06E7F-D655-430C-B146-514305A2E78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EFE-48FD-827E-7A226E40236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EBB31A6-3632-467A-97BC-9BA585F3E57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EFE-48FD-827E-7A226E40236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C5856FC-07E2-4ED6-BE58-11200A0DF8D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EFE-48FD-827E-7A226E40236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ED47F25-E98F-41DB-B626-0ACCA759D9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EFE-48FD-827E-7A226E40236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5E3EB20-294C-4DA5-BED8-2E659A2F271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EFE-48FD-827E-7A226E40236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318FC87-2CF8-4185-8C16-9C09C758F78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EFE-48FD-827E-7A226E40236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7D379A5-4AD2-4D14-B127-D27513FDFBF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EFE-48FD-827E-7A226E40236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0A9E4C4-AFFB-4AD4-AC9F-EA1655EAF03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EFE-48FD-827E-7A226E40236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DE8FA1F-1B61-4067-A396-471E573D35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EFE-48FD-827E-7A226E4023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'Word Embeds'!$D$3:$D$14</c:f>
              <c:numCache>
                <c:formatCode>General</c:formatCode>
                <c:ptCount val="12"/>
                <c:pt idx="0">
                  <c:v>0.71455085652198203</c:v>
                </c:pt>
                <c:pt idx="1">
                  <c:v>0.88544736333605634</c:v>
                </c:pt>
                <c:pt idx="2">
                  <c:v>0.9</c:v>
                </c:pt>
                <c:pt idx="3">
                  <c:v>0.1</c:v>
                </c:pt>
                <c:pt idx="4">
                  <c:v>0.19975796154464295</c:v>
                </c:pt>
                <c:pt idx="5">
                  <c:v>0.9</c:v>
                </c:pt>
                <c:pt idx="6">
                  <c:v>0.1</c:v>
                </c:pt>
                <c:pt idx="7">
                  <c:v>0.19999680736310782</c:v>
                </c:pt>
                <c:pt idx="8">
                  <c:v>0.70000133632179307</c:v>
                </c:pt>
                <c:pt idx="9">
                  <c:v>0.2</c:v>
                </c:pt>
                <c:pt idx="10">
                  <c:v>0.2</c:v>
                </c:pt>
                <c:pt idx="11">
                  <c:v>0.8</c:v>
                </c:pt>
              </c:numCache>
            </c:numRef>
          </c:xVal>
          <c:yVal>
            <c:numRef>
              <c:f>'Word Embeds'!$E$3:$E$14</c:f>
              <c:numCache>
                <c:formatCode>General</c:formatCode>
                <c:ptCount val="12"/>
                <c:pt idx="0">
                  <c:v>0.1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0.1</c:v>
                </c:pt>
                <c:pt idx="5">
                  <c:v>0.10000000000000002</c:v>
                </c:pt>
                <c:pt idx="6">
                  <c:v>0.10000000000000002</c:v>
                </c:pt>
                <c:pt idx="7">
                  <c:v>0.20018778390291017</c:v>
                </c:pt>
                <c:pt idx="8">
                  <c:v>0.9</c:v>
                </c:pt>
                <c:pt idx="9">
                  <c:v>0.2</c:v>
                </c:pt>
                <c:pt idx="10">
                  <c:v>0.8</c:v>
                </c:pt>
                <c:pt idx="11">
                  <c:v>0.8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'Word Embeds'!$B$3:$B$14</c15:f>
                <c15:dlblRangeCache>
                  <c:ptCount val="12"/>
                  <c:pt idx="0">
                    <c:v>Coca</c:v>
                  </c:pt>
                  <c:pt idx="1">
                    <c:v>Cola</c:v>
                  </c:pt>
                  <c:pt idx="2">
                    <c:v>330</c:v>
                  </c:pt>
                  <c:pt idx="3">
                    <c:v>ml</c:v>
                  </c:pt>
                  <c:pt idx="4">
                    <c:v>Pepsi</c:v>
                  </c:pt>
                  <c:pt idx="5">
                    <c:v>Dog</c:v>
                  </c:pt>
                  <c:pt idx="6">
                    <c:v>500</c:v>
                  </c:pt>
                  <c:pt idx="7">
                    <c:v>Coke</c:v>
                  </c:pt>
                  <c:pt idx="8">
                    <c:v>Purina</c:v>
                  </c:pt>
                  <c:pt idx="9">
                    <c:v>Bottle</c:v>
                  </c:pt>
                  <c:pt idx="10">
                    <c:v>Pouch</c:v>
                  </c:pt>
                  <c:pt idx="11">
                    <c:v>Can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EFE-48FD-827E-7A226E402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282496"/>
        <c:axId val="1348300800"/>
      </c:scatterChart>
      <c:valAx>
        <c:axId val="134828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300800"/>
        <c:crosses val="autoZero"/>
        <c:crossBetween val="midCat"/>
      </c:valAx>
      <c:valAx>
        <c:axId val="134830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28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Sentences Embeddings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97AB24D-2938-475B-AF9C-41B95A53E30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4C68-4D38-82B4-9C16E79E4A5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5236329-B17B-4B4E-BC32-CBD591A376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C68-4D38-82B4-9C16E79E4A5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87DA299-D800-4E4C-B2AA-83C28086FAD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C68-4D38-82B4-9C16E79E4A5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67711B8-0258-4754-BBA8-2F1EDF4598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C68-4D38-82B4-9C16E79E4A5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6FBA3E7-50C3-4090-8FC8-8546559B7B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C68-4D38-82B4-9C16E79E4A5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F3466DC-1644-4F2B-B702-DB27F0C5DDB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C68-4D38-82B4-9C16E79E4A5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72F3E4D-E3DA-47BE-AA4C-C58F8EAA4B1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C68-4D38-82B4-9C16E79E4A5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489D027-9298-4B8E-8444-F73078E4F93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C68-4D38-82B4-9C16E79E4A5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30D6547-7DAC-41A8-8328-E32D6F9E0DD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C68-4D38-82B4-9C16E79E4A5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3191A75-0F01-45D5-9ED8-2D55DBFE1FE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C68-4D38-82B4-9C16E79E4A5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304DBF72-23C0-43E0-904C-18FCBC2973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C68-4D38-82B4-9C16E79E4A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'Word Embeds'!$AE$3:$AE$13</c:f>
              <c:numCache>
                <c:formatCode>General</c:formatCode>
                <c:ptCount val="11"/>
                <c:pt idx="0">
                  <c:v>0.64999955496450956</c:v>
                </c:pt>
                <c:pt idx="1">
                  <c:v>0.79999940661934621</c:v>
                </c:pt>
                <c:pt idx="2">
                  <c:v>0.32130133122017485</c:v>
                </c:pt>
                <c:pt idx="3">
                  <c:v>0.19987898077232147</c:v>
                </c:pt>
                <c:pt idx="4">
                  <c:v>0.80000066816089654</c:v>
                </c:pt>
                <c:pt idx="5">
                  <c:v>0.27500033408044833</c:v>
                </c:pt>
                <c:pt idx="6">
                  <c:v>0.19999840368155392</c:v>
                </c:pt>
                <c:pt idx="7">
                  <c:v>0.39999893578770268</c:v>
                </c:pt>
                <c:pt idx="8">
                  <c:v>0.2</c:v>
                </c:pt>
                <c:pt idx="9">
                  <c:v>0.8</c:v>
                </c:pt>
                <c:pt idx="10">
                  <c:v>0.2</c:v>
                </c:pt>
              </c:numCache>
            </c:numRef>
          </c:xVal>
          <c:yVal>
            <c:numRef>
              <c:f>'Word Embeds'!$AF$3:$AF$13</c:f>
              <c:numCache>
                <c:formatCode>General</c:formatCode>
                <c:ptCount val="11"/>
                <c:pt idx="0">
                  <c:v>0.7</c:v>
                </c:pt>
                <c:pt idx="1">
                  <c:v>0.6</c:v>
                </c:pt>
                <c:pt idx="2">
                  <c:v>0.5</c:v>
                </c:pt>
                <c:pt idx="3">
                  <c:v>0.15000000000000002</c:v>
                </c:pt>
                <c:pt idx="4">
                  <c:v>0.5</c:v>
                </c:pt>
                <c:pt idx="5">
                  <c:v>0.67500000000000004</c:v>
                </c:pt>
                <c:pt idx="6">
                  <c:v>0.20009389195145511</c:v>
                </c:pt>
                <c:pt idx="7">
                  <c:v>0.66672926130096999</c:v>
                </c:pt>
                <c:pt idx="8">
                  <c:v>0.2</c:v>
                </c:pt>
                <c:pt idx="9">
                  <c:v>0.8</c:v>
                </c:pt>
                <c:pt idx="10">
                  <c:v>0.8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'Word Embeds'!$AD$3:$AD$14</c15:f>
                <c15:dlblRangeCache>
                  <c:ptCount val="12"/>
                  <c:pt idx="0">
                    <c:v>Coca Cola 330 ml</c:v>
                  </c:pt>
                  <c:pt idx="1">
                    <c:v>Coca Cola Can </c:v>
                  </c:pt>
                  <c:pt idx="2">
                    <c:v>Pepsi Cola 500 ml</c:v>
                  </c:pt>
                  <c:pt idx="3">
                    <c:v>Pepsi Bottle  </c:v>
                  </c:pt>
                  <c:pt idx="4">
                    <c:v>Purina Dog  </c:v>
                  </c:pt>
                  <c:pt idx="5">
                    <c:v>Purina Pouch 500 ml</c:v>
                  </c:pt>
                  <c:pt idx="6">
                    <c:v>Coke Bottle  </c:v>
                  </c:pt>
                  <c:pt idx="7">
                    <c:v>Coke 330 ml </c:v>
                  </c:pt>
                  <c:pt idx="8">
                    <c:v>Bottle</c:v>
                  </c:pt>
                  <c:pt idx="9">
                    <c:v>Can</c:v>
                  </c:pt>
                  <c:pt idx="10">
                    <c:v>Pouch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4C68-4D38-82B4-9C16E79E4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279024"/>
        <c:axId val="1372278192"/>
      </c:scatterChart>
      <c:valAx>
        <c:axId val="137227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278192"/>
        <c:crosses val="autoZero"/>
        <c:crossBetween val="midCat"/>
      </c:valAx>
      <c:valAx>
        <c:axId val="137227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27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Single</a:t>
            </a:r>
            <a:r>
              <a:rPr lang="en-GB" baseline="0"/>
              <a:t> sentence word and sentence embeddings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2EF47C9-22B8-4667-9945-A30F5D416A3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BEB-48A6-B76D-68E9D374B2E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6282C6B-1E05-4FFC-86C9-183BFEE8528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BEB-48A6-B76D-68E9D374B2E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C91C28E-DBA2-40A4-B5A8-12A24E4FAA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BEB-48A6-B76D-68E9D374B2E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F82EE7B-4311-47E8-B240-4D53AAB798A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BEB-48A6-B76D-68E9D374B2E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BEB-48A6-B76D-68E9D374B2E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8E7F90E-C57C-49D5-9D4C-98C8523D2D6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BEB-48A6-B76D-68E9D374B2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'Word Embeds'!$B$24:$G$24</c:f>
              <c:numCache>
                <c:formatCode>General</c:formatCode>
                <c:ptCount val="6"/>
                <c:pt idx="0">
                  <c:v>0.71455085652198203</c:v>
                </c:pt>
                <c:pt idx="1">
                  <c:v>0.88544736333605634</c:v>
                </c:pt>
                <c:pt idx="2">
                  <c:v>0.9</c:v>
                </c:pt>
                <c:pt idx="3">
                  <c:v>0.1</c:v>
                </c:pt>
                <c:pt idx="5">
                  <c:v>0.64999955496450956</c:v>
                </c:pt>
              </c:numCache>
            </c:numRef>
          </c:xVal>
          <c:yVal>
            <c:numRef>
              <c:f>'Word Embeds'!$B$25:$G$25</c:f>
              <c:numCache>
                <c:formatCode>General</c:formatCode>
                <c:ptCount val="6"/>
                <c:pt idx="0">
                  <c:v>0.1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5">
                  <c:v>0.7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'Word Embeds'!$B$22:$G$22</c15:f>
                <c15:dlblRangeCache>
                  <c:ptCount val="6"/>
                  <c:pt idx="0">
                    <c:v>Coca</c:v>
                  </c:pt>
                  <c:pt idx="1">
                    <c:v>Cola</c:v>
                  </c:pt>
                  <c:pt idx="2">
                    <c:v>330</c:v>
                  </c:pt>
                  <c:pt idx="3">
                    <c:v>ml</c:v>
                  </c:pt>
                  <c:pt idx="5">
                    <c:v>Coca Cola 330 ml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BEB-48A6-B76D-68E9D374B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607040"/>
        <c:axId val="1493616608"/>
      </c:scatterChart>
      <c:valAx>
        <c:axId val="149360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616608"/>
        <c:crosses val="autoZero"/>
        <c:crossBetween val="midCat"/>
      </c:valAx>
      <c:valAx>
        <c:axId val="149361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60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561973</xdr:colOff>
      <xdr:row>17</xdr:row>
      <xdr:rowOff>24764</xdr:rowOff>
    </xdr:from>
    <xdr:to>
      <xdr:col>16</xdr:col>
      <xdr:colOff>723899</xdr:colOff>
      <xdr:row>42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BAA8EA-E39B-4A25-B50B-182967A64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476250</xdr:colOff>
      <xdr:row>18</xdr:row>
      <xdr:rowOff>161925</xdr:rowOff>
    </xdr:from>
    <xdr:to>
      <xdr:col>29</xdr:col>
      <xdr:colOff>1409699</xdr:colOff>
      <xdr:row>44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49BF0C3-BB2B-49F0-9CCE-4AC0664E5097}"/>
            </a:ext>
            <a:ext uri="{147F2762-F138-4A5C-976F-8EAC2B608ADB}">
              <a16:predDERef xmlns:a16="http://schemas.microsoft.com/office/drawing/2014/main" pred="{ABBAA8EA-E39B-4A25-B50B-182967A64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563880</xdr:colOff>
      <xdr:row>43</xdr:row>
      <xdr:rowOff>22860</xdr:rowOff>
    </xdr:from>
    <xdr:to>
      <xdr:col>16</xdr:col>
      <xdr:colOff>594360</xdr:colOff>
      <xdr:row>63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A2530B-4183-4E7E-86BA-1B4680653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E972-EF9F-423F-9EDB-ECFE6BE50EBD}">
  <dimension ref="B1:AX73"/>
  <sheetViews>
    <sheetView topLeftCell="A12" workbookViewId="0">
      <selection activeCell="H17" sqref="H17"/>
    </sheetView>
  </sheetViews>
  <sheetFormatPr defaultColWidth="8.7109375" defaultRowHeight="15" x14ac:dyDescent="0.25"/>
  <cols>
    <col min="2" max="11" width="3.7109375" customWidth="1"/>
    <col min="13" max="22" width="3.7109375" customWidth="1"/>
    <col min="25" max="34" width="3.7109375" customWidth="1"/>
  </cols>
  <sheetData>
    <row r="1" spans="2:50" x14ac:dyDescent="0.25">
      <c r="M1" s="13" t="s">
        <v>0</v>
      </c>
    </row>
    <row r="2" spans="2:50" x14ac:dyDescent="0.25">
      <c r="M2" s="13" t="s">
        <v>1</v>
      </c>
    </row>
    <row r="3" spans="2:50" ht="15.75" thickBot="1" x14ac:dyDescent="0.3">
      <c r="M3" s="13" t="s">
        <v>2</v>
      </c>
      <c r="Y3" s="13" t="s">
        <v>3</v>
      </c>
      <c r="AL3" s="13"/>
      <c r="AT3" s="13"/>
    </row>
    <row r="4" spans="2:50" x14ac:dyDescent="0.25">
      <c r="M4" s="9">
        <v>-1</v>
      </c>
      <c r="N4" s="10">
        <v>-0.9</v>
      </c>
      <c r="O4" s="10">
        <v>-0.9</v>
      </c>
      <c r="P4" s="10">
        <v>0.5</v>
      </c>
      <c r="Q4" s="10">
        <v>0.5</v>
      </c>
      <c r="R4" s="10">
        <v>0.5</v>
      </c>
      <c r="S4" s="10">
        <v>0.5</v>
      </c>
      <c r="T4" s="10">
        <v>-0.9</v>
      </c>
      <c r="U4" s="10">
        <v>-0.9</v>
      </c>
      <c r="V4" s="15">
        <v>-0.9</v>
      </c>
      <c r="Y4" s="9">
        <v>-0.9</v>
      </c>
      <c r="Z4" s="10">
        <v>-0.9</v>
      </c>
      <c r="AA4" s="10">
        <v>-0.9</v>
      </c>
      <c r="AB4" s="10">
        <v>-0.9</v>
      </c>
      <c r="AC4" s="10">
        <v>0.5</v>
      </c>
      <c r="AD4" s="10">
        <v>0.5</v>
      </c>
      <c r="AE4" s="10">
        <v>-0.9</v>
      </c>
      <c r="AF4" s="10">
        <v>-0.9</v>
      </c>
      <c r="AG4" s="10">
        <v>-0.9</v>
      </c>
      <c r="AH4" s="15">
        <v>-0.9</v>
      </c>
      <c r="AL4" s="13"/>
      <c r="AM4" s="13"/>
      <c r="AN4" s="13"/>
      <c r="AO4" s="13"/>
      <c r="AP4" s="13"/>
      <c r="AQ4" s="13"/>
      <c r="AR4" s="13"/>
    </row>
    <row r="5" spans="2:50" x14ac:dyDescent="0.25">
      <c r="M5" s="11">
        <v>-0.9</v>
      </c>
      <c r="N5" s="12">
        <v>-1</v>
      </c>
      <c r="O5" s="12">
        <v>0</v>
      </c>
      <c r="P5" s="12">
        <v>0.5</v>
      </c>
      <c r="Q5" s="12">
        <v>0.5</v>
      </c>
      <c r="R5" s="12">
        <v>0.5</v>
      </c>
      <c r="S5" s="12">
        <v>0.5</v>
      </c>
      <c r="T5" s="12">
        <v>0</v>
      </c>
      <c r="U5" s="12">
        <v>-1</v>
      </c>
      <c r="V5" s="16">
        <v>-0.9</v>
      </c>
      <c r="Y5" s="11">
        <v>-0.9</v>
      </c>
      <c r="Z5" s="12">
        <v>-0.9</v>
      </c>
      <c r="AA5" s="12">
        <v>0.4</v>
      </c>
      <c r="AB5" s="12">
        <v>0.8</v>
      </c>
      <c r="AC5" s="12">
        <v>0.9</v>
      </c>
      <c r="AD5" s="12">
        <v>0.9</v>
      </c>
      <c r="AE5" s="12">
        <v>0.8</v>
      </c>
      <c r="AF5" s="12">
        <v>0.4</v>
      </c>
      <c r="AG5" s="12">
        <v>-0.9</v>
      </c>
      <c r="AH5" s="16">
        <v>-0.9</v>
      </c>
      <c r="AJ5" t="s">
        <v>4</v>
      </c>
      <c r="AT5" s="13"/>
      <c r="AX5" s="13"/>
    </row>
    <row r="6" spans="2:50" x14ac:dyDescent="0.25">
      <c r="M6" s="11">
        <v>-0.9</v>
      </c>
      <c r="N6" s="12">
        <v>-1</v>
      </c>
      <c r="O6" s="12">
        <v>0</v>
      </c>
      <c r="P6" s="12">
        <v>0.5</v>
      </c>
      <c r="Q6" s="12">
        <v>1</v>
      </c>
      <c r="R6" s="12">
        <v>1</v>
      </c>
      <c r="S6" s="12">
        <v>0.5</v>
      </c>
      <c r="T6" s="12">
        <v>0</v>
      </c>
      <c r="U6" s="12">
        <v>-1</v>
      </c>
      <c r="V6" s="16">
        <v>-0.9</v>
      </c>
      <c r="Y6" s="11">
        <v>-0.9</v>
      </c>
      <c r="Z6" s="12">
        <v>0.2</v>
      </c>
      <c r="AA6" s="12">
        <v>0.5</v>
      </c>
      <c r="AB6" s="12">
        <v>1</v>
      </c>
      <c r="AC6" s="12">
        <v>-0.5</v>
      </c>
      <c r="AD6" s="12">
        <v>-0.5</v>
      </c>
      <c r="AE6" s="12">
        <v>1</v>
      </c>
      <c r="AF6" s="12">
        <v>0.5</v>
      </c>
      <c r="AG6" s="12">
        <v>0.2</v>
      </c>
      <c r="AH6" s="16">
        <v>-0.9</v>
      </c>
    </row>
    <row r="7" spans="2:50" x14ac:dyDescent="0.25">
      <c r="M7" s="11">
        <v>-0.9</v>
      </c>
      <c r="N7" s="12">
        <v>-1</v>
      </c>
      <c r="O7" s="12">
        <v>0</v>
      </c>
      <c r="P7" s="12">
        <v>0.5</v>
      </c>
      <c r="Q7" s="12">
        <v>1.1000000000000001</v>
      </c>
      <c r="R7" s="12">
        <v>1</v>
      </c>
      <c r="S7" s="12">
        <v>0.5</v>
      </c>
      <c r="T7" s="12">
        <v>0</v>
      </c>
      <c r="U7" s="12">
        <v>-1</v>
      </c>
      <c r="V7" s="16">
        <v>-0.9</v>
      </c>
      <c r="Y7" s="11">
        <v>-0.9</v>
      </c>
      <c r="Z7" s="12">
        <v>0.2</v>
      </c>
      <c r="AA7" s="12">
        <v>0.6</v>
      </c>
      <c r="AB7" s="12">
        <v>1</v>
      </c>
      <c r="AC7" s="12">
        <v>-0.5</v>
      </c>
      <c r="AD7" s="12">
        <v>-0.5</v>
      </c>
      <c r="AE7" s="12">
        <v>1</v>
      </c>
      <c r="AF7" s="12">
        <v>0.6</v>
      </c>
      <c r="AG7" s="12">
        <v>0.2</v>
      </c>
      <c r="AH7" s="16">
        <v>-0.9</v>
      </c>
    </row>
    <row r="8" spans="2:50" x14ac:dyDescent="0.25">
      <c r="M8" s="11">
        <v>-0.9</v>
      </c>
      <c r="N8" s="12">
        <v>-1</v>
      </c>
      <c r="O8" s="12">
        <v>0</v>
      </c>
      <c r="P8" s="12">
        <v>0.5</v>
      </c>
      <c r="Q8" s="12">
        <v>1</v>
      </c>
      <c r="R8" s="12">
        <v>1</v>
      </c>
      <c r="S8" s="12">
        <v>0.5</v>
      </c>
      <c r="T8" s="12">
        <v>0</v>
      </c>
      <c r="U8" s="12">
        <v>-1</v>
      </c>
      <c r="V8" s="16">
        <v>-0.9</v>
      </c>
      <c r="Y8" s="11">
        <v>-0.9</v>
      </c>
      <c r="Z8" s="12">
        <v>0.2</v>
      </c>
      <c r="AA8" s="12">
        <v>0.6</v>
      </c>
      <c r="AB8" s="12">
        <v>0.8</v>
      </c>
      <c r="AC8" s="12">
        <v>1</v>
      </c>
      <c r="AD8" s="12">
        <v>1</v>
      </c>
      <c r="AE8" s="12">
        <v>0.8</v>
      </c>
      <c r="AF8" s="12">
        <v>0.6</v>
      </c>
      <c r="AG8" s="12">
        <v>0.2</v>
      </c>
      <c r="AH8" s="16">
        <v>-0.9</v>
      </c>
    </row>
    <row r="9" spans="2:50" x14ac:dyDescent="0.25">
      <c r="M9" s="11">
        <v>-0.9</v>
      </c>
      <c r="N9" s="12">
        <v>-1</v>
      </c>
      <c r="O9" s="12">
        <v>0</v>
      </c>
      <c r="P9" s="12">
        <v>0.5</v>
      </c>
      <c r="Q9" s="12">
        <v>1</v>
      </c>
      <c r="R9" s="12">
        <v>1</v>
      </c>
      <c r="S9" s="12">
        <v>0.5</v>
      </c>
      <c r="T9" s="12">
        <v>0</v>
      </c>
      <c r="U9" s="12">
        <v>-1</v>
      </c>
      <c r="V9" s="16">
        <v>-0.9</v>
      </c>
      <c r="Y9" s="11">
        <v>-0.9</v>
      </c>
      <c r="Z9" s="12">
        <v>0.2</v>
      </c>
      <c r="AA9" s="12">
        <v>0.4</v>
      </c>
      <c r="AB9" s="12">
        <v>0.8</v>
      </c>
      <c r="AC9" s="12">
        <v>1</v>
      </c>
      <c r="AD9" s="12">
        <v>1</v>
      </c>
      <c r="AE9" s="12">
        <v>0.8</v>
      </c>
      <c r="AF9" s="12">
        <v>0.4</v>
      </c>
      <c r="AG9" s="12">
        <v>0.2</v>
      </c>
      <c r="AH9" s="16">
        <v>-0.9</v>
      </c>
    </row>
    <row r="10" spans="2:50" x14ac:dyDescent="0.25">
      <c r="M10" s="11">
        <v>-0.9</v>
      </c>
      <c r="N10" s="12">
        <v>-1</v>
      </c>
      <c r="O10" s="12">
        <v>0</v>
      </c>
      <c r="P10" s="12">
        <v>0.5</v>
      </c>
      <c r="Q10" s="12">
        <v>1</v>
      </c>
      <c r="R10" s="12">
        <v>1</v>
      </c>
      <c r="S10" s="12">
        <v>0.5</v>
      </c>
      <c r="T10" s="12">
        <v>0</v>
      </c>
      <c r="U10" s="12">
        <v>-1</v>
      </c>
      <c r="V10" s="16">
        <v>-0.9</v>
      </c>
      <c r="Y10" s="11">
        <v>-0.9</v>
      </c>
      <c r="Z10" s="12">
        <v>0.2</v>
      </c>
      <c r="AA10" s="12">
        <v>0.6</v>
      </c>
      <c r="AB10" s="12">
        <v>1</v>
      </c>
      <c r="AC10" s="12">
        <v>-0.5</v>
      </c>
      <c r="AD10" s="12">
        <v>-0.5</v>
      </c>
      <c r="AE10" s="12">
        <v>1</v>
      </c>
      <c r="AF10" s="12">
        <v>0.6</v>
      </c>
      <c r="AG10" s="12">
        <v>0.2</v>
      </c>
      <c r="AH10" s="16">
        <v>-0.9</v>
      </c>
    </row>
    <row r="11" spans="2:50" x14ac:dyDescent="0.25">
      <c r="M11" s="11">
        <v>-0.9</v>
      </c>
      <c r="N11" s="12">
        <v>-1</v>
      </c>
      <c r="O11" s="12">
        <v>0</v>
      </c>
      <c r="P11" s="12">
        <v>0.5</v>
      </c>
      <c r="Q11" s="12">
        <v>1</v>
      </c>
      <c r="R11" s="12">
        <v>1</v>
      </c>
      <c r="S11" s="12">
        <v>0.5</v>
      </c>
      <c r="T11" s="12">
        <v>0</v>
      </c>
      <c r="U11" s="12">
        <v>-1</v>
      </c>
      <c r="V11" s="16">
        <v>-0.9</v>
      </c>
      <c r="Y11" s="11">
        <v>-0.9</v>
      </c>
      <c r="Z11" s="12">
        <v>0.2</v>
      </c>
      <c r="AA11" s="12">
        <v>0.6</v>
      </c>
      <c r="AB11" s="12">
        <v>1</v>
      </c>
      <c r="AC11" s="12">
        <v>-0.5</v>
      </c>
      <c r="AD11" s="12">
        <v>-0.5</v>
      </c>
      <c r="AE11" s="12">
        <v>1</v>
      </c>
      <c r="AF11" s="12">
        <v>0.6</v>
      </c>
      <c r="AG11" s="12">
        <v>0.2</v>
      </c>
      <c r="AH11" s="16">
        <v>-0.9</v>
      </c>
    </row>
    <row r="12" spans="2:50" x14ac:dyDescent="0.25">
      <c r="M12" s="11">
        <v>-0.9</v>
      </c>
      <c r="N12" s="12">
        <v>0.6</v>
      </c>
      <c r="O12" s="12">
        <v>0.6</v>
      </c>
      <c r="P12" s="12">
        <v>1</v>
      </c>
      <c r="Q12" s="12">
        <v>1</v>
      </c>
      <c r="R12" s="12">
        <v>1</v>
      </c>
      <c r="S12" s="12">
        <v>1</v>
      </c>
      <c r="T12" s="12">
        <v>0.6</v>
      </c>
      <c r="U12" s="12">
        <v>0.6</v>
      </c>
      <c r="V12" s="16">
        <v>-0.9</v>
      </c>
      <c r="Y12" s="11">
        <v>-0.9</v>
      </c>
      <c r="Z12" s="12">
        <v>-0.9</v>
      </c>
      <c r="AA12" s="12">
        <v>0.4</v>
      </c>
      <c r="AB12" s="12">
        <v>1</v>
      </c>
      <c r="AC12" s="12">
        <v>0.9</v>
      </c>
      <c r="AD12" s="12">
        <v>0.9</v>
      </c>
      <c r="AE12" s="12">
        <v>0.8</v>
      </c>
      <c r="AF12" s="12">
        <v>0.4</v>
      </c>
      <c r="AG12" s="12">
        <v>-0.9</v>
      </c>
      <c r="AH12" s="16">
        <v>-0.9</v>
      </c>
    </row>
    <row r="13" spans="2:50" ht="15.75" thickBot="1" x14ac:dyDescent="0.3">
      <c r="M13" s="17">
        <v>-0.9</v>
      </c>
      <c r="N13" s="18">
        <v>-0.9</v>
      </c>
      <c r="O13" s="18">
        <v>0.4</v>
      </c>
      <c r="P13" s="18">
        <v>0.4</v>
      </c>
      <c r="Q13" s="18">
        <v>0.8</v>
      </c>
      <c r="R13" s="18">
        <v>0.8</v>
      </c>
      <c r="S13" s="18">
        <v>0.8</v>
      </c>
      <c r="T13" s="18">
        <v>0.8</v>
      </c>
      <c r="U13" s="18">
        <v>-0.9</v>
      </c>
      <c r="V13" s="19">
        <v>-0.9</v>
      </c>
      <c r="Y13" s="17">
        <v>-0.9</v>
      </c>
      <c r="Z13" s="18">
        <v>-0.9</v>
      </c>
      <c r="AA13" s="18">
        <v>-0.9</v>
      </c>
      <c r="AB13" s="18">
        <v>0.5</v>
      </c>
      <c r="AC13" s="18">
        <v>0.5</v>
      </c>
      <c r="AD13" s="18">
        <v>0.5</v>
      </c>
      <c r="AE13" s="18">
        <v>0.5</v>
      </c>
      <c r="AF13" s="18">
        <v>-0.9</v>
      </c>
      <c r="AG13" s="18">
        <v>-0.9</v>
      </c>
      <c r="AH13" s="19">
        <v>-0.9</v>
      </c>
    </row>
    <row r="15" spans="2:50" ht="15.75" thickBot="1" x14ac:dyDescent="0.3">
      <c r="M15" t="s">
        <v>5</v>
      </c>
      <c r="Y15" t="s">
        <v>6</v>
      </c>
    </row>
    <row r="16" spans="2:50" x14ac:dyDescent="0.25">
      <c r="B16" s="20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2">
        <v>0</v>
      </c>
      <c r="M16" s="1">
        <f t="shared" ref="M16:M25" si="0">M4*B16</f>
        <v>0</v>
      </c>
      <c r="N16" s="2">
        <f t="shared" ref="N16:N25" si="1">N4*C16</f>
        <v>0</v>
      </c>
      <c r="O16" s="2">
        <f t="shared" ref="O16:O25" si="2">O4*D16</f>
        <v>0</v>
      </c>
      <c r="P16" s="2">
        <f t="shared" ref="P16:P25" si="3">P4*E16</f>
        <v>0</v>
      </c>
      <c r="Q16" s="2">
        <f t="shared" ref="Q16:Q25" si="4">Q4*F16</f>
        <v>0</v>
      </c>
      <c r="R16" s="2">
        <f t="shared" ref="R16:R25" si="5">R4*G16</f>
        <v>0</v>
      </c>
      <c r="S16" s="2">
        <f t="shared" ref="S16:S25" si="6">S4*H16</f>
        <v>0</v>
      </c>
      <c r="T16" s="2">
        <f t="shared" ref="T16:T25" si="7">T4*I16</f>
        <v>0</v>
      </c>
      <c r="U16" s="2">
        <f t="shared" ref="U16:U25" si="8">U4*J16</f>
        <v>0</v>
      </c>
      <c r="V16" s="3">
        <f t="shared" ref="V16:V25" si="9">V4*K16</f>
        <v>0</v>
      </c>
      <c r="Y16" s="1">
        <f t="shared" ref="Y16:Y25" si="10">Y4*B16</f>
        <v>0</v>
      </c>
      <c r="Z16" s="2">
        <f t="shared" ref="Z16:Z25" si="11">Z4*C16</f>
        <v>0</v>
      </c>
      <c r="AA16" s="2">
        <f t="shared" ref="AA16:AA25" si="12">AA4*D16</f>
        <v>0</v>
      </c>
      <c r="AB16" s="2">
        <f t="shared" ref="AB16:AB25" si="13">AB4*E16</f>
        <v>0</v>
      </c>
      <c r="AC16" s="2">
        <f t="shared" ref="AC16:AC25" si="14">AC4*F16</f>
        <v>0</v>
      </c>
      <c r="AD16" s="2">
        <f t="shared" ref="AD16:AD25" si="15">AD4*G16</f>
        <v>0</v>
      </c>
      <c r="AE16" s="2">
        <f t="shared" ref="AE16:AE25" si="16">AE4*H16</f>
        <v>0</v>
      </c>
      <c r="AF16" s="2">
        <f t="shared" ref="AF16:AF25" si="17">AF4*I16</f>
        <v>0</v>
      </c>
      <c r="AG16" s="2">
        <f t="shared" ref="AG16:AG25" si="18">AG4*J16</f>
        <v>0</v>
      </c>
      <c r="AH16" s="3">
        <f t="shared" ref="AH16:AH25" si="19">AH4*K16</f>
        <v>0</v>
      </c>
    </row>
    <row r="17" spans="2:46" x14ac:dyDescent="0.25">
      <c r="B17" s="23">
        <v>0</v>
      </c>
      <c r="C17" s="24">
        <v>0</v>
      </c>
      <c r="D17" s="24">
        <v>0</v>
      </c>
      <c r="E17" s="24">
        <v>0</v>
      </c>
      <c r="F17" s="24">
        <v>1</v>
      </c>
      <c r="G17" s="24">
        <v>1</v>
      </c>
      <c r="H17" s="24">
        <v>0</v>
      </c>
      <c r="I17" s="24">
        <v>0</v>
      </c>
      <c r="J17" s="24">
        <v>0</v>
      </c>
      <c r="K17" s="25">
        <v>0</v>
      </c>
      <c r="M17" s="4">
        <f t="shared" si="0"/>
        <v>0</v>
      </c>
      <c r="N17">
        <f t="shared" si="1"/>
        <v>0</v>
      </c>
      <c r="O17">
        <f t="shared" si="2"/>
        <v>0</v>
      </c>
      <c r="P17">
        <f t="shared" si="3"/>
        <v>0</v>
      </c>
      <c r="Q17">
        <f t="shared" si="4"/>
        <v>0.5</v>
      </c>
      <c r="R17">
        <f t="shared" si="5"/>
        <v>0.5</v>
      </c>
      <c r="S17">
        <f t="shared" si="6"/>
        <v>0</v>
      </c>
      <c r="T17">
        <f t="shared" si="7"/>
        <v>0</v>
      </c>
      <c r="U17">
        <f t="shared" si="8"/>
        <v>0</v>
      </c>
      <c r="V17" s="5">
        <f t="shared" si="9"/>
        <v>0</v>
      </c>
      <c r="Y17" s="4">
        <f t="shared" si="10"/>
        <v>0</v>
      </c>
      <c r="Z17">
        <f t="shared" si="11"/>
        <v>0</v>
      </c>
      <c r="AA17">
        <f t="shared" si="12"/>
        <v>0</v>
      </c>
      <c r="AB17">
        <f t="shared" si="13"/>
        <v>0</v>
      </c>
      <c r="AC17">
        <f t="shared" si="14"/>
        <v>0.9</v>
      </c>
      <c r="AD17">
        <f t="shared" si="15"/>
        <v>0.9</v>
      </c>
      <c r="AE17">
        <f t="shared" si="16"/>
        <v>0</v>
      </c>
      <c r="AF17">
        <f t="shared" si="17"/>
        <v>0</v>
      </c>
      <c r="AG17">
        <f t="shared" si="18"/>
        <v>0</v>
      </c>
      <c r="AH17" s="5">
        <f t="shared" si="19"/>
        <v>0</v>
      </c>
      <c r="AJ17" t="s">
        <v>7</v>
      </c>
    </row>
    <row r="18" spans="2:46" x14ac:dyDescent="0.25">
      <c r="B18" s="23">
        <v>0</v>
      </c>
      <c r="C18" s="24">
        <v>0</v>
      </c>
      <c r="D18" s="24">
        <v>0</v>
      </c>
      <c r="E18" s="24">
        <v>0</v>
      </c>
      <c r="F18" s="24">
        <v>0</v>
      </c>
      <c r="G18" s="24">
        <v>1</v>
      </c>
      <c r="H18" s="24">
        <v>0</v>
      </c>
      <c r="I18" s="24">
        <v>0</v>
      </c>
      <c r="J18" s="24">
        <v>0</v>
      </c>
      <c r="K18" s="25">
        <v>0</v>
      </c>
      <c r="M18" s="4">
        <f t="shared" si="0"/>
        <v>0</v>
      </c>
      <c r="N18">
        <f t="shared" si="1"/>
        <v>0</v>
      </c>
      <c r="O18">
        <f t="shared" si="2"/>
        <v>0</v>
      </c>
      <c r="P18">
        <f t="shared" si="3"/>
        <v>0</v>
      </c>
      <c r="Q18">
        <f t="shared" si="4"/>
        <v>0</v>
      </c>
      <c r="R18">
        <f t="shared" si="5"/>
        <v>1</v>
      </c>
      <c r="S18">
        <f t="shared" si="6"/>
        <v>0</v>
      </c>
      <c r="T18">
        <f t="shared" si="7"/>
        <v>0</v>
      </c>
      <c r="U18">
        <f t="shared" si="8"/>
        <v>0</v>
      </c>
      <c r="V18" s="5">
        <f t="shared" si="9"/>
        <v>0</v>
      </c>
      <c r="Y18" s="4">
        <f t="shared" si="10"/>
        <v>0</v>
      </c>
      <c r="Z18">
        <f t="shared" si="11"/>
        <v>0</v>
      </c>
      <c r="AA18">
        <f t="shared" si="12"/>
        <v>0</v>
      </c>
      <c r="AB18">
        <f t="shared" si="13"/>
        <v>0</v>
      </c>
      <c r="AC18">
        <f t="shared" si="14"/>
        <v>0</v>
      </c>
      <c r="AD18">
        <f t="shared" si="15"/>
        <v>-0.5</v>
      </c>
      <c r="AE18">
        <f t="shared" si="16"/>
        <v>0</v>
      </c>
      <c r="AF18">
        <f t="shared" si="17"/>
        <v>0</v>
      </c>
      <c r="AG18">
        <f t="shared" si="18"/>
        <v>0</v>
      </c>
      <c r="AH18" s="5">
        <f t="shared" si="19"/>
        <v>0</v>
      </c>
      <c r="AJ18" t="s">
        <v>8</v>
      </c>
      <c r="AT18" s="13"/>
    </row>
    <row r="19" spans="2:46" x14ac:dyDescent="0.25">
      <c r="B19" s="23">
        <v>0</v>
      </c>
      <c r="C19" s="24">
        <v>0</v>
      </c>
      <c r="D19" s="24">
        <v>0</v>
      </c>
      <c r="E19" s="24">
        <v>0</v>
      </c>
      <c r="F19" s="24">
        <v>0</v>
      </c>
      <c r="G19" s="24">
        <v>1</v>
      </c>
      <c r="H19" s="24">
        <v>0</v>
      </c>
      <c r="I19" s="24">
        <v>0</v>
      </c>
      <c r="J19" s="24">
        <v>0</v>
      </c>
      <c r="K19" s="25">
        <v>0</v>
      </c>
      <c r="M19" s="4">
        <f t="shared" si="0"/>
        <v>0</v>
      </c>
      <c r="N19">
        <f t="shared" si="1"/>
        <v>0</v>
      </c>
      <c r="O19">
        <f t="shared" si="2"/>
        <v>0</v>
      </c>
      <c r="P19">
        <f t="shared" si="3"/>
        <v>0</v>
      </c>
      <c r="Q19">
        <f t="shared" si="4"/>
        <v>0</v>
      </c>
      <c r="R19">
        <f t="shared" si="5"/>
        <v>1</v>
      </c>
      <c r="S19">
        <f t="shared" si="6"/>
        <v>0</v>
      </c>
      <c r="T19">
        <f t="shared" si="7"/>
        <v>0</v>
      </c>
      <c r="U19">
        <f t="shared" si="8"/>
        <v>0</v>
      </c>
      <c r="V19" s="5">
        <f t="shared" si="9"/>
        <v>0</v>
      </c>
      <c r="Y19" s="4">
        <f t="shared" si="10"/>
        <v>0</v>
      </c>
      <c r="Z19">
        <f t="shared" si="11"/>
        <v>0</v>
      </c>
      <c r="AA19">
        <f t="shared" si="12"/>
        <v>0</v>
      </c>
      <c r="AB19">
        <f t="shared" si="13"/>
        <v>0</v>
      </c>
      <c r="AC19">
        <f t="shared" si="14"/>
        <v>0</v>
      </c>
      <c r="AD19">
        <f t="shared" si="15"/>
        <v>-0.5</v>
      </c>
      <c r="AE19">
        <f t="shared" si="16"/>
        <v>0</v>
      </c>
      <c r="AF19">
        <f t="shared" si="17"/>
        <v>0</v>
      </c>
      <c r="AG19">
        <f t="shared" si="18"/>
        <v>0</v>
      </c>
      <c r="AH19" s="5">
        <f t="shared" si="19"/>
        <v>0</v>
      </c>
    </row>
    <row r="20" spans="2:46" x14ac:dyDescent="0.25">
      <c r="B20" s="23">
        <v>0</v>
      </c>
      <c r="C20" s="24">
        <v>0</v>
      </c>
      <c r="D20" s="24">
        <v>0</v>
      </c>
      <c r="E20" s="24">
        <v>0</v>
      </c>
      <c r="F20" s="24">
        <v>0</v>
      </c>
      <c r="G20" s="24">
        <v>1</v>
      </c>
      <c r="H20" s="24">
        <v>0</v>
      </c>
      <c r="I20" s="24">
        <v>0</v>
      </c>
      <c r="J20" s="24">
        <v>0</v>
      </c>
      <c r="K20" s="25">
        <v>0</v>
      </c>
      <c r="M20" s="4">
        <f t="shared" si="0"/>
        <v>0</v>
      </c>
      <c r="N20">
        <f t="shared" si="1"/>
        <v>0</v>
      </c>
      <c r="O20">
        <f t="shared" si="2"/>
        <v>0</v>
      </c>
      <c r="P20">
        <f t="shared" si="3"/>
        <v>0</v>
      </c>
      <c r="Q20">
        <f t="shared" si="4"/>
        <v>0</v>
      </c>
      <c r="R20">
        <f t="shared" si="5"/>
        <v>1</v>
      </c>
      <c r="S20">
        <f t="shared" si="6"/>
        <v>0</v>
      </c>
      <c r="T20">
        <f t="shared" si="7"/>
        <v>0</v>
      </c>
      <c r="U20">
        <f t="shared" si="8"/>
        <v>0</v>
      </c>
      <c r="V20" s="5">
        <f t="shared" si="9"/>
        <v>0</v>
      </c>
      <c r="Y20" s="4">
        <f t="shared" si="10"/>
        <v>0</v>
      </c>
      <c r="Z20">
        <f t="shared" si="11"/>
        <v>0</v>
      </c>
      <c r="AA20">
        <f t="shared" si="12"/>
        <v>0</v>
      </c>
      <c r="AB20">
        <f t="shared" si="13"/>
        <v>0</v>
      </c>
      <c r="AC20">
        <f t="shared" si="14"/>
        <v>0</v>
      </c>
      <c r="AD20">
        <f t="shared" si="15"/>
        <v>1</v>
      </c>
      <c r="AE20">
        <f t="shared" si="16"/>
        <v>0</v>
      </c>
      <c r="AF20">
        <f t="shared" si="17"/>
        <v>0</v>
      </c>
      <c r="AG20">
        <f t="shared" si="18"/>
        <v>0</v>
      </c>
      <c r="AH20" s="5">
        <f t="shared" si="19"/>
        <v>0</v>
      </c>
    </row>
    <row r="21" spans="2:46" x14ac:dyDescent="0.25">
      <c r="B21" s="23">
        <v>0</v>
      </c>
      <c r="C21" s="24">
        <v>0</v>
      </c>
      <c r="D21" s="24">
        <v>0</v>
      </c>
      <c r="E21" s="24">
        <v>0</v>
      </c>
      <c r="F21" s="24">
        <v>0</v>
      </c>
      <c r="G21" s="24">
        <v>1</v>
      </c>
      <c r="H21" s="24">
        <v>0</v>
      </c>
      <c r="I21" s="24">
        <v>0</v>
      </c>
      <c r="J21" s="24">
        <v>0</v>
      </c>
      <c r="K21" s="25">
        <v>0</v>
      </c>
      <c r="M21" s="4">
        <f t="shared" si="0"/>
        <v>0</v>
      </c>
      <c r="N21">
        <f t="shared" si="1"/>
        <v>0</v>
      </c>
      <c r="O21">
        <f t="shared" si="2"/>
        <v>0</v>
      </c>
      <c r="P21">
        <f t="shared" si="3"/>
        <v>0</v>
      </c>
      <c r="Q21">
        <f t="shared" si="4"/>
        <v>0</v>
      </c>
      <c r="R21">
        <f t="shared" si="5"/>
        <v>1</v>
      </c>
      <c r="S21">
        <f t="shared" si="6"/>
        <v>0</v>
      </c>
      <c r="T21">
        <f t="shared" si="7"/>
        <v>0</v>
      </c>
      <c r="U21">
        <f t="shared" si="8"/>
        <v>0</v>
      </c>
      <c r="V21" s="5">
        <f t="shared" si="9"/>
        <v>0</v>
      </c>
      <c r="Y21" s="4">
        <f t="shared" si="10"/>
        <v>0</v>
      </c>
      <c r="Z21">
        <f t="shared" si="11"/>
        <v>0</v>
      </c>
      <c r="AA21">
        <f t="shared" si="12"/>
        <v>0</v>
      </c>
      <c r="AB21">
        <f t="shared" si="13"/>
        <v>0</v>
      </c>
      <c r="AC21">
        <f t="shared" si="14"/>
        <v>0</v>
      </c>
      <c r="AD21">
        <f t="shared" si="15"/>
        <v>1</v>
      </c>
      <c r="AE21">
        <f t="shared" si="16"/>
        <v>0</v>
      </c>
      <c r="AF21">
        <f t="shared" si="17"/>
        <v>0</v>
      </c>
      <c r="AG21">
        <f t="shared" si="18"/>
        <v>0</v>
      </c>
      <c r="AH21" s="5">
        <f t="shared" si="19"/>
        <v>0</v>
      </c>
    </row>
    <row r="22" spans="2:46" x14ac:dyDescent="0.25">
      <c r="B22" s="23">
        <v>0</v>
      </c>
      <c r="C22" s="24">
        <v>0</v>
      </c>
      <c r="D22" s="24">
        <v>0</v>
      </c>
      <c r="E22" s="24">
        <v>0</v>
      </c>
      <c r="F22" s="24">
        <v>0</v>
      </c>
      <c r="G22" s="24">
        <v>1</v>
      </c>
      <c r="H22" s="24">
        <v>0</v>
      </c>
      <c r="I22" s="24">
        <v>0</v>
      </c>
      <c r="J22" s="24">
        <v>0</v>
      </c>
      <c r="K22" s="25">
        <v>0</v>
      </c>
      <c r="M22" s="4">
        <f t="shared" si="0"/>
        <v>0</v>
      </c>
      <c r="N22">
        <f t="shared" si="1"/>
        <v>0</v>
      </c>
      <c r="O22">
        <f t="shared" si="2"/>
        <v>0</v>
      </c>
      <c r="P22">
        <f t="shared" si="3"/>
        <v>0</v>
      </c>
      <c r="Q22">
        <f t="shared" si="4"/>
        <v>0</v>
      </c>
      <c r="R22">
        <f t="shared" si="5"/>
        <v>1</v>
      </c>
      <c r="S22">
        <f t="shared" si="6"/>
        <v>0</v>
      </c>
      <c r="T22">
        <f t="shared" si="7"/>
        <v>0</v>
      </c>
      <c r="U22">
        <f t="shared" si="8"/>
        <v>0</v>
      </c>
      <c r="V22" s="5">
        <f t="shared" si="9"/>
        <v>0</v>
      </c>
      <c r="Y22" s="4">
        <f t="shared" si="10"/>
        <v>0</v>
      </c>
      <c r="Z22">
        <f t="shared" si="11"/>
        <v>0</v>
      </c>
      <c r="AA22">
        <f t="shared" si="12"/>
        <v>0</v>
      </c>
      <c r="AB22">
        <f t="shared" si="13"/>
        <v>0</v>
      </c>
      <c r="AC22">
        <f t="shared" si="14"/>
        <v>0</v>
      </c>
      <c r="AD22">
        <f t="shared" si="15"/>
        <v>-0.5</v>
      </c>
      <c r="AE22">
        <f t="shared" si="16"/>
        <v>0</v>
      </c>
      <c r="AF22">
        <f t="shared" si="17"/>
        <v>0</v>
      </c>
      <c r="AG22">
        <f t="shared" si="18"/>
        <v>0</v>
      </c>
      <c r="AH22" s="5">
        <f t="shared" si="19"/>
        <v>0</v>
      </c>
      <c r="AK22" t="s">
        <v>9</v>
      </c>
    </row>
    <row r="23" spans="2:46" x14ac:dyDescent="0.25">
      <c r="B23" s="23">
        <v>0</v>
      </c>
      <c r="C23" s="24">
        <v>0</v>
      </c>
      <c r="D23" s="24">
        <v>0</v>
      </c>
      <c r="E23" s="24">
        <v>0</v>
      </c>
      <c r="F23" s="24">
        <v>0</v>
      </c>
      <c r="G23" s="24">
        <v>1</v>
      </c>
      <c r="H23" s="24">
        <v>0</v>
      </c>
      <c r="I23" s="24">
        <v>0</v>
      </c>
      <c r="J23" s="24">
        <v>0</v>
      </c>
      <c r="K23" s="25">
        <v>0</v>
      </c>
      <c r="M23" s="4">
        <f t="shared" si="0"/>
        <v>0</v>
      </c>
      <c r="N23">
        <f t="shared" si="1"/>
        <v>0</v>
      </c>
      <c r="O23">
        <f t="shared" si="2"/>
        <v>0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0</v>
      </c>
      <c r="T23">
        <f t="shared" si="7"/>
        <v>0</v>
      </c>
      <c r="U23">
        <f t="shared" si="8"/>
        <v>0</v>
      </c>
      <c r="V23" s="5">
        <f t="shared" si="9"/>
        <v>0</v>
      </c>
      <c r="Y23" s="4">
        <f t="shared" si="10"/>
        <v>0</v>
      </c>
      <c r="Z23">
        <f t="shared" si="11"/>
        <v>0</v>
      </c>
      <c r="AA23">
        <f t="shared" si="12"/>
        <v>0</v>
      </c>
      <c r="AB23">
        <f t="shared" si="13"/>
        <v>0</v>
      </c>
      <c r="AC23">
        <f t="shared" si="14"/>
        <v>0</v>
      </c>
      <c r="AD23">
        <f t="shared" si="15"/>
        <v>-0.5</v>
      </c>
      <c r="AE23">
        <f t="shared" si="16"/>
        <v>0</v>
      </c>
      <c r="AF23">
        <f t="shared" si="17"/>
        <v>0</v>
      </c>
      <c r="AG23">
        <f t="shared" si="18"/>
        <v>0</v>
      </c>
      <c r="AH23" s="5">
        <f t="shared" si="19"/>
        <v>0</v>
      </c>
    </row>
    <row r="24" spans="2:46" x14ac:dyDescent="0.25">
      <c r="B24" s="23">
        <v>0</v>
      </c>
      <c r="C24" s="24">
        <v>0</v>
      </c>
      <c r="D24" s="24">
        <v>0</v>
      </c>
      <c r="E24" s="24">
        <v>1</v>
      </c>
      <c r="F24" s="24">
        <v>1</v>
      </c>
      <c r="G24" s="24">
        <v>1</v>
      </c>
      <c r="H24" s="24">
        <v>1</v>
      </c>
      <c r="I24" s="24">
        <v>0</v>
      </c>
      <c r="J24" s="24">
        <v>0</v>
      </c>
      <c r="K24" s="25">
        <v>0</v>
      </c>
      <c r="M24" s="4">
        <f t="shared" si="0"/>
        <v>0</v>
      </c>
      <c r="N24">
        <f t="shared" si="1"/>
        <v>0</v>
      </c>
      <c r="O24">
        <f t="shared" si="2"/>
        <v>0</v>
      </c>
      <c r="P24">
        <f t="shared" si="3"/>
        <v>1</v>
      </c>
      <c r="Q24">
        <f t="shared" si="4"/>
        <v>1</v>
      </c>
      <c r="R24">
        <f t="shared" si="5"/>
        <v>1</v>
      </c>
      <c r="S24">
        <f t="shared" si="6"/>
        <v>1</v>
      </c>
      <c r="T24">
        <f t="shared" si="7"/>
        <v>0</v>
      </c>
      <c r="U24">
        <f t="shared" si="8"/>
        <v>0</v>
      </c>
      <c r="V24" s="5">
        <f t="shared" si="9"/>
        <v>0</v>
      </c>
      <c r="Y24" s="4">
        <f t="shared" si="10"/>
        <v>0</v>
      </c>
      <c r="Z24">
        <f t="shared" si="11"/>
        <v>0</v>
      </c>
      <c r="AA24">
        <f t="shared" si="12"/>
        <v>0</v>
      </c>
      <c r="AB24">
        <f t="shared" si="13"/>
        <v>1</v>
      </c>
      <c r="AC24">
        <f t="shared" si="14"/>
        <v>0.9</v>
      </c>
      <c r="AD24">
        <f t="shared" si="15"/>
        <v>0.9</v>
      </c>
      <c r="AE24">
        <f t="shared" si="16"/>
        <v>0.8</v>
      </c>
      <c r="AF24">
        <f t="shared" si="17"/>
        <v>0</v>
      </c>
      <c r="AG24">
        <f t="shared" si="18"/>
        <v>0</v>
      </c>
      <c r="AH24" s="5">
        <f t="shared" si="19"/>
        <v>0</v>
      </c>
    </row>
    <row r="25" spans="2:46" ht="15.75" thickBot="1" x14ac:dyDescent="0.3">
      <c r="B25" s="26">
        <v>0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8">
        <v>0</v>
      </c>
      <c r="M25" s="6">
        <f t="shared" si="0"/>
        <v>0</v>
      </c>
      <c r="N25" s="7">
        <f t="shared" si="1"/>
        <v>0</v>
      </c>
      <c r="O25" s="7">
        <f t="shared" si="2"/>
        <v>0</v>
      </c>
      <c r="P25" s="7">
        <f t="shared" si="3"/>
        <v>0</v>
      </c>
      <c r="Q25" s="7">
        <f t="shared" si="4"/>
        <v>0</v>
      </c>
      <c r="R25" s="7">
        <f t="shared" si="5"/>
        <v>0</v>
      </c>
      <c r="S25" s="7">
        <f t="shared" si="6"/>
        <v>0</v>
      </c>
      <c r="T25" s="7">
        <f t="shared" si="7"/>
        <v>0</v>
      </c>
      <c r="U25" s="7">
        <f t="shared" si="8"/>
        <v>0</v>
      </c>
      <c r="V25" s="8">
        <f t="shared" si="9"/>
        <v>0</v>
      </c>
      <c r="W25">
        <f>SUM(M16:V25)</f>
        <v>11</v>
      </c>
      <c r="Y25" s="6">
        <f t="shared" si="10"/>
        <v>0</v>
      </c>
      <c r="Z25" s="7">
        <f t="shared" si="11"/>
        <v>0</v>
      </c>
      <c r="AA25" s="7">
        <f t="shared" si="12"/>
        <v>0</v>
      </c>
      <c r="AB25" s="7">
        <f t="shared" si="13"/>
        <v>0</v>
      </c>
      <c r="AC25" s="7">
        <f t="shared" si="14"/>
        <v>0</v>
      </c>
      <c r="AD25" s="7">
        <f t="shared" si="15"/>
        <v>0</v>
      </c>
      <c r="AE25" s="7">
        <f t="shared" si="16"/>
        <v>0</v>
      </c>
      <c r="AF25" s="7">
        <f t="shared" si="17"/>
        <v>0</v>
      </c>
      <c r="AG25" s="7">
        <f t="shared" si="18"/>
        <v>0</v>
      </c>
      <c r="AH25" s="8">
        <f t="shared" si="19"/>
        <v>0</v>
      </c>
      <c r="AI25">
        <f>SUM(Y16:AH25)</f>
        <v>5.3999999999999995</v>
      </c>
      <c r="AK25">
        <f>W25-AI25</f>
        <v>5.6000000000000005</v>
      </c>
    </row>
    <row r="28" spans="2:46" ht="15.75" thickBot="1" x14ac:dyDescent="0.3"/>
    <row r="29" spans="2:46" x14ac:dyDescent="0.25">
      <c r="B29" s="20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2">
        <v>0</v>
      </c>
      <c r="M29" s="1">
        <f t="shared" ref="M29:M38" si="20">M4*B29</f>
        <v>0</v>
      </c>
      <c r="N29" s="2">
        <f t="shared" ref="N29:N38" si="21">N4*C29</f>
        <v>0</v>
      </c>
      <c r="O29" s="2">
        <f t="shared" ref="O29:O38" si="22">O4*D29</f>
        <v>0</v>
      </c>
      <c r="P29" s="2">
        <f t="shared" ref="P29:P38" si="23">P4*E29</f>
        <v>0</v>
      </c>
      <c r="Q29" s="2">
        <f t="shared" ref="Q29:Q38" si="24">Q4*F29</f>
        <v>0</v>
      </c>
      <c r="R29" s="2">
        <f t="shared" ref="R29:R38" si="25">R4*G29</f>
        <v>0</v>
      </c>
      <c r="S29" s="2">
        <f t="shared" ref="S29:S38" si="26">S4*H29</f>
        <v>0</v>
      </c>
      <c r="T29" s="2">
        <f t="shared" ref="T29:T38" si="27">T4*I29</f>
        <v>0</v>
      </c>
      <c r="U29" s="2">
        <f t="shared" ref="U29:U38" si="28">U4*J29</f>
        <v>0</v>
      </c>
      <c r="V29" s="3">
        <f t="shared" ref="V29:V38" si="29">V4*K29</f>
        <v>0</v>
      </c>
      <c r="Y29" s="1">
        <f t="shared" ref="Y29:Y38" si="30">Y4*B29</f>
        <v>0</v>
      </c>
      <c r="Z29" s="2">
        <f t="shared" ref="Z29:Z38" si="31">Z4*C29</f>
        <v>0</v>
      </c>
      <c r="AA29" s="2">
        <f t="shared" ref="AA29:AA38" si="32">AA4*D29</f>
        <v>0</v>
      </c>
      <c r="AB29" s="2">
        <f t="shared" ref="AB29:AB38" si="33">AB4*E29</f>
        <v>0</v>
      </c>
      <c r="AC29" s="2">
        <f t="shared" ref="AC29:AC38" si="34">AC4*F29</f>
        <v>0</v>
      </c>
      <c r="AD29" s="2">
        <f t="shared" ref="AD29:AD38" si="35">AD4*G29</f>
        <v>0</v>
      </c>
      <c r="AE29" s="2">
        <f t="shared" ref="AE29:AE38" si="36">AE4*H29</f>
        <v>0</v>
      </c>
      <c r="AF29" s="2">
        <f t="shared" ref="AF29:AF38" si="37">AF4*I29</f>
        <v>0</v>
      </c>
      <c r="AG29" s="2">
        <f t="shared" ref="AG29:AG38" si="38">AG4*J29</f>
        <v>0</v>
      </c>
      <c r="AH29" s="3">
        <f t="shared" ref="AH29:AH38" si="39">AH4*K29</f>
        <v>0</v>
      </c>
    </row>
    <row r="30" spans="2:46" x14ac:dyDescent="0.25">
      <c r="B30" s="23">
        <v>0</v>
      </c>
      <c r="C30" s="24">
        <v>0</v>
      </c>
      <c r="D30" s="24">
        <v>0</v>
      </c>
      <c r="E30" s="24">
        <v>1</v>
      </c>
      <c r="F30" s="24">
        <v>1</v>
      </c>
      <c r="G30" s="24">
        <v>1</v>
      </c>
      <c r="H30" s="24">
        <v>0</v>
      </c>
      <c r="I30" s="24">
        <v>0</v>
      </c>
      <c r="J30" s="24">
        <v>0</v>
      </c>
      <c r="K30" s="25">
        <v>0</v>
      </c>
      <c r="M30" s="4">
        <f t="shared" si="20"/>
        <v>0</v>
      </c>
      <c r="N30">
        <f t="shared" si="21"/>
        <v>0</v>
      </c>
      <c r="O30">
        <f t="shared" si="22"/>
        <v>0</v>
      </c>
      <c r="P30">
        <f t="shared" si="23"/>
        <v>0.5</v>
      </c>
      <c r="Q30">
        <f t="shared" si="24"/>
        <v>0.5</v>
      </c>
      <c r="R30">
        <f t="shared" si="25"/>
        <v>0.5</v>
      </c>
      <c r="S30">
        <f t="shared" si="26"/>
        <v>0</v>
      </c>
      <c r="T30">
        <f t="shared" si="27"/>
        <v>0</v>
      </c>
      <c r="U30">
        <f t="shared" si="28"/>
        <v>0</v>
      </c>
      <c r="V30" s="5">
        <f t="shared" si="29"/>
        <v>0</v>
      </c>
      <c r="Y30" s="4">
        <f t="shared" si="30"/>
        <v>0</v>
      </c>
      <c r="Z30">
        <f t="shared" si="31"/>
        <v>0</v>
      </c>
      <c r="AA30">
        <f t="shared" si="32"/>
        <v>0</v>
      </c>
      <c r="AB30">
        <f t="shared" si="33"/>
        <v>0.8</v>
      </c>
      <c r="AC30">
        <f t="shared" si="34"/>
        <v>0.9</v>
      </c>
      <c r="AD30">
        <f t="shared" si="35"/>
        <v>0.9</v>
      </c>
      <c r="AE30">
        <f t="shared" si="36"/>
        <v>0</v>
      </c>
      <c r="AF30">
        <f t="shared" si="37"/>
        <v>0</v>
      </c>
      <c r="AG30">
        <f t="shared" si="38"/>
        <v>0</v>
      </c>
      <c r="AH30" s="5">
        <f t="shared" si="39"/>
        <v>0</v>
      </c>
    </row>
    <row r="31" spans="2:46" x14ac:dyDescent="0.25">
      <c r="B31" s="23">
        <v>0</v>
      </c>
      <c r="C31" s="24">
        <v>0</v>
      </c>
      <c r="D31" s="24">
        <v>0</v>
      </c>
      <c r="E31" s="24">
        <v>1</v>
      </c>
      <c r="F31" s="24">
        <v>0</v>
      </c>
      <c r="G31" s="24">
        <v>0</v>
      </c>
      <c r="H31" s="24">
        <v>1</v>
      </c>
      <c r="I31" s="24">
        <v>0</v>
      </c>
      <c r="J31" s="24">
        <v>0</v>
      </c>
      <c r="K31" s="25">
        <v>0</v>
      </c>
      <c r="M31" s="4">
        <f t="shared" si="20"/>
        <v>0</v>
      </c>
      <c r="N31">
        <f t="shared" si="21"/>
        <v>0</v>
      </c>
      <c r="O31">
        <f t="shared" si="22"/>
        <v>0</v>
      </c>
      <c r="P31">
        <f t="shared" si="23"/>
        <v>0.5</v>
      </c>
      <c r="Q31">
        <f t="shared" si="24"/>
        <v>0</v>
      </c>
      <c r="R31">
        <f t="shared" si="25"/>
        <v>0</v>
      </c>
      <c r="S31">
        <f t="shared" si="26"/>
        <v>0.5</v>
      </c>
      <c r="T31">
        <f t="shared" si="27"/>
        <v>0</v>
      </c>
      <c r="U31">
        <f t="shared" si="28"/>
        <v>0</v>
      </c>
      <c r="V31" s="5">
        <f t="shared" si="29"/>
        <v>0</v>
      </c>
      <c r="Y31" s="4">
        <f t="shared" si="30"/>
        <v>0</v>
      </c>
      <c r="Z31">
        <f t="shared" si="31"/>
        <v>0</v>
      </c>
      <c r="AA31">
        <f t="shared" si="32"/>
        <v>0</v>
      </c>
      <c r="AB31">
        <f t="shared" si="33"/>
        <v>1</v>
      </c>
      <c r="AC31">
        <f t="shared" si="34"/>
        <v>0</v>
      </c>
      <c r="AD31">
        <f t="shared" si="35"/>
        <v>0</v>
      </c>
      <c r="AE31">
        <f t="shared" si="36"/>
        <v>1</v>
      </c>
      <c r="AF31">
        <f t="shared" si="37"/>
        <v>0</v>
      </c>
      <c r="AG31">
        <f t="shared" si="38"/>
        <v>0</v>
      </c>
      <c r="AH31" s="5">
        <f t="shared" si="39"/>
        <v>0</v>
      </c>
    </row>
    <row r="32" spans="2:46" x14ac:dyDescent="0.25">
      <c r="B32" s="23">
        <v>0</v>
      </c>
      <c r="C32" s="24">
        <v>0</v>
      </c>
      <c r="D32" s="24">
        <v>0</v>
      </c>
      <c r="E32" s="24">
        <v>1</v>
      </c>
      <c r="F32" s="24">
        <v>0</v>
      </c>
      <c r="G32" s="24">
        <v>0</v>
      </c>
      <c r="H32" s="24">
        <v>1</v>
      </c>
      <c r="I32" s="24">
        <v>0</v>
      </c>
      <c r="J32" s="24">
        <v>0</v>
      </c>
      <c r="K32" s="25">
        <v>0</v>
      </c>
      <c r="M32" s="4">
        <f t="shared" si="20"/>
        <v>0</v>
      </c>
      <c r="N32">
        <f t="shared" si="21"/>
        <v>0</v>
      </c>
      <c r="O32">
        <f t="shared" si="22"/>
        <v>0</v>
      </c>
      <c r="P32">
        <f t="shared" si="23"/>
        <v>0.5</v>
      </c>
      <c r="Q32">
        <f t="shared" si="24"/>
        <v>0</v>
      </c>
      <c r="R32">
        <f t="shared" si="25"/>
        <v>0</v>
      </c>
      <c r="S32">
        <f t="shared" si="26"/>
        <v>0.5</v>
      </c>
      <c r="T32">
        <f t="shared" si="27"/>
        <v>0</v>
      </c>
      <c r="U32">
        <f t="shared" si="28"/>
        <v>0</v>
      </c>
      <c r="V32" s="5">
        <f t="shared" si="29"/>
        <v>0</v>
      </c>
      <c r="Y32" s="4">
        <f t="shared" si="30"/>
        <v>0</v>
      </c>
      <c r="Z32">
        <f t="shared" si="31"/>
        <v>0</v>
      </c>
      <c r="AA32">
        <f t="shared" si="32"/>
        <v>0</v>
      </c>
      <c r="AB32">
        <f t="shared" si="33"/>
        <v>1</v>
      </c>
      <c r="AC32">
        <f t="shared" si="34"/>
        <v>0</v>
      </c>
      <c r="AD32">
        <f t="shared" si="35"/>
        <v>0</v>
      </c>
      <c r="AE32">
        <f t="shared" si="36"/>
        <v>1</v>
      </c>
      <c r="AF32">
        <f t="shared" si="37"/>
        <v>0</v>
      </c>
      <c r="AG32">
        <f t="shared" si="38"/>
        <v>0</v>
      </c>
      <c r="AH32" s="5">
        <f t="shared" si="39"/>
        <v>0</v>
      </c>
    </row>
    <row r="33" spans="2:37" x14ac:dyDescent="0.25">
      <c r="B33" s="23">
        <v>0</v>
      </c>
      <c r="C33" s="24">
        <v>0</v>
      </c>
      <c r="D33" s="24">
        <v>0</v>
      </c>
      <c r="E33" s="24">
        <v>0</v>
      </c>
      <c r="F33" s="24">
        <v>1</v>
      </c>
      <c r="G33" s="24">
        <v>1</v>
      </c>
      <c r="H33" s="24">
        <v>0</v>
      </c>
      <c r="I33" s="24">
        <v>0</v>
      </c>
      <c r="J33" s="24">
        <v>0</v>
      </c>
      <c r="K33" s="25">
        <v>0</v>
      </c>
      <c r="M33" s="4">
        <f t="shared" si="20"/>
        <v>0</v>
      </c>
      <c r="N33">
        <f t="shared" si="21"/>
        <v>0</v>
      </c>
      <c r="O33">
        <f t="shared" si="22"/>
        <v>0</v>
      </c>
      <c r="P33">
        <f t="shared" si="23"/>
        <v>0</v>
      </c>
      <c r="Q33">
        <f t="shared" si="24"/>
        <v>1</v>
      </c>
      <c r="R33">
        <f t="shared" si="25"/>
        <v>1</v>
      </c>
      <c r="S33">
        <f t="shared" si="26"/>
        <v>0</v>
      </c>
      <c r="T33">
        <f t="shared" si="27"/>
        <v>0</v>
      </c>
      <c r="U33">
        <f t="shared" si="28"/>
        <v>0</v>
      </c>
      <c r="V33" s="5">
        <f t="shared" si="29"/>
        <v>0</v>
      </c>
      <c r="Y33" s="4">
        <f t="shared" si="30"/>
        <v>0</v>
      </c>
      <c r="Z33">
        <f t="shared" si="31"/>
        <v>0</v>
      </c>
      <c r="AA33">
        <f t="shared" si="32"/>
        <v>0</v>
      </c>
      <c r="AB33">
        <f t="shared" si="33"/>
        <v>0</v>
      </c>
      <c r="AC33">
        <f t="shared" si="34"/>
        <v>1</v>
      </c>
      <c r="AD33">
        <f t="shared" si="35"/>
        <v>1</v>
      </c>
      <c r="AE33">
        <f t="shared" si="36"/>
        <v>0</v>
      </c>
      <c r="AF33">
        <f t="shared" si="37"/>
        <v>0</v>
      </c>
      <c r="AG33">
        <f t="shared" si="38"/>
        <v>0</v>
      </c>
      <c r="AH33" s="5">
        <f t="shared" si="39"/>
        <v>0</v>
      </c>
    </row>
    <row r="34" spans="2:37" x14ac:dyDescent="0.25">
      <c r="B34" s="23">
        <v>0</v>
      </c>
      <c r="C34" s="24">
        <v>0</v>
      </c>
      <c r="D34" s="24">
        <v>0</v>
      </c>
      <c r="E34" s="24">
        <v>0</v>
      </c>
      <c r="F34" s="24">
        <v>1</v>
      </c>
      <c r="G34" s="24">
        <v>1</v>
      </c>
      <c r="H34" s="24">
        <v>0</v>
      </c>
      <c r="I34" s="24">
        <v>0</v>
      </c>
      <c r="J34" s="24">
        <v>0</v>
      </c>
      <c r="K34" s="25">
        <v>0</v>
      </c>
      <c r="M34" s="4">
        <f t="shared" si="20"/>
        <v>0</v>
      </c>
      <c r="N34">
        <f t="shared" si="21"/>
        <v>0</v>
      </c>
      <c r="O34">
        <f t="shared" si="22"/>
        <v>0</v>
      </c>
      <c r="P34">
        <f t="shared" si="23"/>
        <v>0</v>
      </c>
      <c r="Q34">
        <f t="shared" si="24"/>
        <v>1</v>
      </c>
      <c r="R34">
        <f t="shared" si="25"/>
        <v>1</v>
      </c>
      <c r="S34">
        <f t="shared" si="26"/>
        <v>0</v>
      </c>
      <c r="T34">
        <f t="shared" si="27"/>
        <v>0</v>
      </c>
      <c r="U34">
        <f t="shared" si="28"/>
        <v>0</v>
      </c>
      <c r="V34" s="5">
        <f t="shared" si="29"/>
        <v>0</v>
      </c>
      <c r="Y34" s="4">
        <f t="shared" si="30"/>
        <v>0</v>
      </c>
      <c r="Z34">
        <f t="shared" si="31"/>
        <v>0</v>
      </c>
      <c r="AA34">
        <f t="shared" si="32"/>
        <v>0</v>
      </c>
      <c r="AB34">
        <f t="shared" si="33"/>
        <v>0</v>
      </c>
      <c r="AC34">
        <f t="shared" si="34"/>
        <v>1</v>
      </c>
      <c r="AD34">
        <f t="shared" si="35"/>
        <v>1</v>
      </c>
      <c r="AE34">
        <f t="shared" si="36"/>
        <v>0</v>
      </c>
      <c r="AF34">
        <f t="shared" si="37"/>
        <v>0</v>
      </c>
      <c r="AG34">
        <f t="shared" si="38"/>
        <v>0</v>
      </c>
      <c r="AH34" s="5">
        <f t="shared" si="39"/>
        <v>0</v>
      </c>
    </row>
    <row r="35" spans="2:37" x14ac:dyDescent="0.25">
      <c r="B35" s="23">
        <v>0</v>
      </c>
      <c r="C35" s="24">
        <v>0</v>
      </c>
      <c r="D35" s="24">
        <v>0</v>
      </c>
      <c r="E35" s="24">
        <v>1</v>
      </c>
      <c r="F35" s="24">
        <v>0</v>
      </c>
      <c r="G35" s="24">
        <v>0</v>
      </c>
      <c r="H35" s="24">
        <v>1</v>
      </c>
      <c r="I35" s="24">
        <v>0</v>
      </c>
      <c r="J35" s="24">
        <v>0</v>
      </c>
      <c r="K35" s="25">
        <v>0</v>
      </c>
      <c r="M35" s="4">
        <f t="shared" si="20"/>
        <v>0</v>
      </c>
      <c r="N35">
        <f t="shared" si="21"/>
        <v>0</v>
      </c>
      <c r="O35">
        <f t="shared" si="22"/>
        <v>0</v>
      </c>
      <c r="P35">
        <f t="shared" si="23"/>
        <v>0.5</v>
      </c>
      <c r="Q35">
        <f t="shared" si="24"/>
        <v>0</v>
      </c>
      <c r="R35">
        <f t="shared" si="25"/>
        <v>0</v>
      </c>
      <c r="S35">
        <f t="shared" si="26"/>
        <v>0.5</v>
      </c>
      <c r="T35">
        <f t="shared" si="27"/>
        <v>0</v>
      </c>
      <c r="U35">
        <f t="shared" si="28"/>
        <v>0</v>
      </c>
      <c r="V35" s="5">
        <f t="shared" si="29"/>
        <v>0</v>
      </c>
      <c r="Y35" s="4">
        <f t="shared" si="30"/>
        <v>0</v>
      </c>
      <c r="Z35">
        <f t="shared" si="31"/>
        <v>0</v>
      </c>
      <c r="AA35">
        <f t="shared" si="32"/>
        <v>0</v>
      </c>
      <c r="AB35">
        <f t="shared" si="33"/>
        <v>1</v>
      </c>
      <c r="AC35">
        <f t="shared" si="34"/>
        <v>0</v>
      </c>
      <c r="AD35">
        <f t="shared" si="35"/>
        <v>0</v>
      </c>
      <c r="AE35">
        <f t="shared" si="36"/>
        <v>1</v>
      </c>
      <c r="AF35">
        <f t="shared" si="37"/>
        <v>0</v>
      </c>
      <c r="AG35">
        <f t="shared" si="38"/>
        <v>0</v>
      </c>
      <c r="AH35" s="5">
        <f t="shared" si="39"/>
        <v>0</v>
      </c>
    </row>
    <row r="36" spans="2:37" x14ac:dyDescent="0.25">
      <c r="B36" s="23">
        <v>0</v>
      </c>
      <c r="C36" s="24">
        <v>0</v>
      </c>
      <c r="D36" s="24">
        <v>0</v>
      </c>
      <c r="E36" s="24">
        <v>1</v>
      </c>
      <c r="F36" s="24">
        <v>0</v>
      </c>
      <c r="G36" s="24">
        <v>1</v>
      </c>
      <c r="H36" s="24">
        <v>1</v>
      </c>
      <c r="I36" s="24">
        <v>0</v>
      </c>
      <c r="J36" s="24">
        <v>0</v>
      </c>
      <c r="K36" s="25">
        <v>0</v>
      </c>
      <c r="M36" s="4">
        <f t="shared" si="20"/>
        <v>0</v>
      </c>
      <c r="N36">
        <f t="shared" si="21"/>
        <v>0</v>
      </c>
      <c r="O36">
        <f t="shared" si="22"/>
        <v>0</v>
      </c>
      <c r="P36">
        <f t="shared" si="23"/>
        <v>0.5</v>
      </c>
      <c r="Q36">
        <f t="shared" si="24"/>
        <v>0</v>
      </c>
      <c r="R36">
        <f t="shared" si="25"/>
        <v>1</v>
      </c>
      <c r="S36">
        <f t="shared" si="26"/>
        <v>0.5</v>
      </c>
      <c r="T36">
        <f t="shared" si="27"/>
        <v>0</v>
      </c>
      <c r="U36">
        <f t="shared" si="28"/>
        <v>0</v>
      </c>
      <c r="V36" s="5">
        <f t="shared" si="29"/>
        <v>0</v>
      </c>
      <c r="Y36" s="4">
        <f t="shared" si="30"/>
        <v>0</v>
      </c>
      <c r="Z36">
        <f t="shared" si="31"/>
        <v>0</v>
      </c>
      <c r="AA36">
        <f t="shared" si="32"/>
        <v>0</v>
      </c>
      <c r="AB36">
        <f t="shared" si="33"/>
        <v>1</v>
      </c>
      <c r="AC36">
        <f t="shared" si="34"/>
        <v>0</v>
      </c>
      <c r="AD36">
        <f t="shared" si="35"/>
        <v>-0.5</v>
      </c>
      <c r="AE36">
        <f t="shared" si="36"/>
        <v>1</v>
      </c>
      <c r="AF36">
        <f t="shared" si="37"/>
        <v>0</v>
      </c>
      <c r="AG36">
        <f t="shared" si="38"/>
        <v>0</v>
      </c>
      <c r="AH36" s="5">
        <f t="shared" si="39"/>
        <v>0</v>
      </c>
    </row>
    <row r="37" spans="2:37" x14ac:dyDescent="0.25">
      <c r="B37" s="23">
        <v>0</v>
      </c>
      <c r="C37" s="24">
        <v>0</v>
      </c>
      <c r="D37" s="24">
        <v>0</v>
      </c>
      <c r="E37" s="24">
        <v>1</v>
      </c>
      <c r="F37" s="24">
        <v>1</v>
      </c>
      <c r="G37" s="24">
        <v>1</v>
      </c>
      <c r="H37" s="24">
        <v>0</v>
      </c>
      <c r="I37" s="24">
        <v>0</v>
      </c>
      <c r="J37" s="24">
        <v>0</v>
      </c>
      <c r="K37" s="25">
        <v>0</v>
      </c>
      <c r="M37" s="4">
        <f t="shared" si="20"/>
        <v>0</v>
      </c>
      <c r="N37">
        <f t="shared" si="21"/>
        <v>0</v>
      </c>
      <c r="O37">
        <f t="shared" si="22"/>
        <v>0</v>
      </c>
      <c r="P37">
        <f t="shared" si="23"/>
        <v>1</v>
      </c>
      <c r="Q37">
        <f t="shared" si="24"/>
        <v>1</v>
      </c>
      <c r="R37">
        <f t="shared" si="25"/>
        <v>1</v>
      </c>
      <c r="S37">
        <f t="shared" si="26"/>
        <v>0</v>
      </c>
      <c r="T37">
        <f t="shared" si="27"/>
        <v>0</v>
      </c>
      <c r="U37">
        <f t="shared" si="28"/>
        <v>0</v>
      </c>
      <c r="V37" s="5">
        <f t="shared" si="29"/>
        <v>0</v>
      </c>
      <c r="Y37" s="4">
        <f t="shared" si="30"/>
        <v>0</v>
      </c>
      <c r="Z37">
        <f t="shared" si="31"/>
        <v>0</v>
      </c>
      <c r="AA37">
        <f t="shared" si="32"/>
        <v>0</v>
      </c>
      <c r="AB37">
        <f t="shared" si="33"/>
        <v>1</v>
      </c>
      <c r="AC37">
        <f t="shared" si="34"/>
        <v>0.9</v>
      </c>
      <c r="AD37">
        <f t="shared" si="35"/>
        <v>0.9</v>
      </c>
      <c r="AE37">
        <f t="shared" si="36"/>
        <v>0</v>
      </c>
      <c r="AF37">
        <f t="shared" si="37"/>
        <v>0</v>
      </c>
      <c r="AG37">
        <f t="shared" si="38"/>
        <v>0</v>
      </c>
      <c r="AH37" s="5">
        <f t="shared" si="39"/>
        <v>0</v>
      </c>
    </row>
    <row r="38" spans="2:37" ht="15.75" thickBot="1" x14ac:dyDescent="0.3">
      <c r="B38" s="26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8">
        <v>0</v>
      </c>
      <c r="M38" s="6">
        <f t="shared" si="20"/>
        <v>0</v>
      </c>
      <c r="N38" s="7">
        <f t="shared" si="21"/>
        <v>0</v>
      </c>
      <c r="O38" s="7">
        <f t="shared" si="22"/>
        <v>0</v>
      </c>
      <c r="P38" s="7">
        <f t="shared" si="23"/>
        <v>0</v>
      </c>
      <c r="Q38" s="7">
        <f t="shared" si="24"/>
        <v>0</v>
      </c>
      <c r="R38" s="7">
        <f t="shared" si="25"/>
        <v>0</v>
      </c>
      <c r="S38" s="7">
        <f t="shared" si="26"/>
        <v>0</v>
      </c>
      <c r="T38" s="7">
        <f t="shared" si="27"/>
        <v>0</v>
      </c>
      <c r="U38" s="7">
        <f t="shared" si="28"/>
        <v>0</v>
      </c>
      <c r="V38" s="8">
        <f t="shared" si="29"/>
        <v>0</v>
      </c>
      <c r="W38">
        <f>SUM(M29:V38)</f>
        <v>13.5</v>
      </c>
      <c r="Y38" s="6">
        <f t="shared" si="30"/>
        <v>0</v>
      </c>
      <c r="Z38" s="7">
        <f t="shared" si="31"/>
        <v>0</v>
      </c>
      <c r="AA38" s="7">
        <f t="shared" si="32"/>
        <v>0</v>
      </c>
      <c r="AB38" s="7">
        <f t="shared" si="33"/>
        <v>0</v>
      </c>
      <c r="AC38" s="7">
        <f t="shared" si="34"/>
        <v>0</v>
      </c>
      <c r="AD38" s="7">
        <f t="shared" si="35"/>
        <v>0</v>
      </c>
      <c r="AE38" s="7">
        <f t="shared" si="36"/>
        <v>0</v>
      </c>
      <c r="AF38" s="7">
        <f t="shared" si="37"/>
        <v>0</v>
      </c>
      <c r="AG38" s="7">
        <f t="shared" si="38"/>
        <v>0</v>
      </c>
      <c r="AH38" s="8">
        <f t="shared" si="39"/>
        <v>0</v>
      </c>
      <c r="AI38">
        <f>SUM(Y29:AH38)</f>
        <v>16.899999999999999</v>
      </c>
      <c r="AK38">
        <f>AI38-W38</f>
        <v>3.3999999999999986</v>
      </c>
    </row>
    <row r="40" spans="2:37" x14ac:dyDescent="0.25">
      <c r="AJ40" t="s">
        <v>10</v>
      </c>
      <c r="AK40">
        <f>AK38+AK25</f>
        <v>9</v>
      </c>
    </row>
    <row r="52" spans="12:20" x14ac:dyDescent="0.25">
      <c r="L52" t="s">
        <v>11</v>
      </c>
    </row>
    <row r="53" spans="12:20" x14ac:dyDescent="0.25">
      <c r="L53" t="s">
        <v>12</v>
      </c>
      <c r="T53" t="s">
        <v>13</v>
      </c>
    </row>
    <row r="54" spans="12:20" x14ac:dyDescent="0.25">
      <c r="L54" t="s">
        <v>14</v>
      </c>
    </row>
    <row r="55" spans="12:20" x14ac:dyDescent="0.25">
      <c r="L55" t="s">
        <v>15</v>
      </c>
    </row>
    <row r="56" spans="12:20" x14ac:dyDescent="0.25">
      <c r="L56" s="14" t="s">
        <v>16</v>
      </c>
    </row>
    <row r="58" spans="12:20" x14ac:dyDescent="0.25">
      <c r="M58" t="s">
        <v>17</v>
      </c>
    </row>
    <row r="59" spans="12:20" x14ac:dyDescent="0.25">
      <c r="N59" t="s">
        <v>18</v>
      </c>
    </row>
    <row r="60" spans="12:20" x14ac:dyDescent="0.25">
      <c r="O60" t="s">
        <v>19</v>
      </c>
    </row>
    <row r="62" spans="12:20" x14ac:dyDescent="0.25">
      <c r="N62" t="s">
        <v>20</v>
      </c>
    </row>
    <row r="63" spans="12:20" x14ac:dyDescent="0.25">
      <c r="O63" t="s">
        <v>15</v>
      </c>
    </row>
    <row r="64" spans="12:20" x14ac:dyDescent="0.25">
      <c r="O64" t="s">
        <v>21</v>
      </c>
    </row>
    <row r="66" spans="13:14" x14ac:dyDescent="0.25">
      <c r="M66" t="s">
        <v>22</v>
      </c>
    </row>
    <row r="68" spans="13:14" x14ac:dyDescent="0.25">
      <c r="M68" t="s">
        <v>23</v>
      </c>
    </row>
    <row r="69" spans="13:14" x14ac:dyDescent="0.25">
      <c r="N69" t="s">
        <v>24</v>
      </c>
    </row>
    <row r="71" spans="13:14" x14ac:dyDescent="0.25">
      <c r="N71" t="s">
        <v>25</v>
      </c>
    </row>
    <row r="73" spans="13:14" x14ac:dyDescent="0.25">
      <c r="N73" t="s">
        <v>26</v>
      </c>
    </row>
  </sheetData>
  <conditionalFormatting sqref="B16:K25">
    <cfRule type="cellIs" dxfId="1" priority="5" operator="equal">
      <formula>1</formula>
    </cfRule>
    <cfRule type="colorScale" priority="6">
      <colorScale>
        <cfvo type="min"/>
        <cfvo type="percentile" val="50"/>
        <cfvo type="max"/>
        <color theme="0"/>
        <color theme="2" tint="-0.499984740745262"/>
        <color theme="1"/>
      </colorScale>
    </cfRule>
    <cfRule type="cellIs" dxfId="0" priority="10" operator="greaterThan">
      <formula>0.5</formula>
    </cfRule>
  </conditionalFormatting>
  <conditionalFormatting sqref="B29:K38">
    <cfRule type="cellIs" dxfId="18" priority="4" operator="equal">
      <formula>1</formula>
    </cfRule>
  </conditionalFormatting>
  <conditionalFormatting sqref="M4:V13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9:V38">
    <cfRule type="cellIs" dxfId="17" priority="2" operator="equal">
      <formula>0</formula>
    </cfRule>
  </conditionalFormatting>
  <conditionalFormatting sqref="M4:AH13">
    <cfRule type="colorScale" priority="3">
      <colorScale>
        <cfvo type="min"/>
        <cfvo type="percentile" val="50"/>
        <cfvo type="max"/>
        <color theme="4" tint="0.39997558519241921"/>
        <color rgb="FFFFEB84"/>
        <color rgb="FFFF0000"/>
      </colorScale>
    </cfRule>
  </conditionalFormatting>
  <conditionalFormatting sqref="M16:AH38">
    <cfRule type="cellIs" dxfId="16" priority="1" operator="equal">
      <formula>0</formula>
    </cfRule>
  </conditionalFormatting>
  <conditionalFormatting sqref="Y4:AH13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3246-34B3-BA42-9DBC-43FC122928CF}">
  <dimension ref="A1:BS80"/>
  <sheetViews>
    <sheetView tabSelected="1" topLeftCell="A21" workbookViewId="0">
      <selection activeCell="Y5" sqref="Y5:Y11"/>
    </sheetView>
  </sheetViews>
  <sheetFormatPr defaultColWidth="8.7109375" defaultRowHeight="15" x14ac:dyDescent="0.25"/>
  <cols>
    <col min="2" max="11" width="3.7109375" customWidth="1"/>
    <col min="13" max="29" width="3.7109375" customWidth="1"/>
    <col min="31" max="62" width="3.7109375" customWidth="1"/>
  </cols>
  <sheetData>
    <row r="1" spans="1:69" x14ac:dyDescent="0.25">
      <c r="N1" s="13" t="s">
        <v>0</v>
      </c>
    </row>
    <row r="2" spans="1:69" x14ac:dyDescent="0.25">
      <c r="A2" s="13" t="s">
        <v>27</v>
      </c>
      <c r="N2" s="13" t="s">
        <v>1</v>
      </c>
      <c r="R2" s="13" t="s">
        <v>28</v>
      </c>
      <c r="V2" t="s">
        <v>7</v>
      </c>
    </row>
    <row r="3" spans="1:69" ht="15.75" thickBot="1" x14ac:dyDescent="0.3">
      <c r="V3" t="s">
        <v>29</v>
      </c>
      <c r="AE3" t="s">
        <v>30</v>
      </c>
      <c r="AG3" s="13"/>
      <c r="AP3" t="s">
        <v>31</v>
      </c>
      <c r="BA3" t="s">
        <v>32</v>
      </c>
      <c r="BK3" s="13"/>
      <c r="BM3" t="s">
        <v>33</v>
      </c>
    </row>
    <row r="4" spans="1:69" x14ac:dyDescent="0.25">
      <c r="B4" s="20">
        <v>0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2">
        <v>0</v>
      </c>
      <c r="N4" s="1">
        <v>0</v>
      </c>
      <c r="O4" s="2">
        <v>-3</v>
      </c>
      <c r="P4" s="3">
        <v>3</v>
      </c>
      <c r="R4">
        <v>1</v>
      </c>
      <c r="AG4" s="13"/>
      <c r="AH4" s="13"/>
      <c r="AI4" s="13"/>
      <c r="AJ4" s="13"/>
      <c r="AK4" s="13"/>
      <c r="AL4" s="13"/>
      <c r="AM4" s="13"/>
    </row>
    <row r="5" spans="1:69" x14ac:dyDescent="0.25">
      <c r="B5" s="23">
        <v>0</v>
      </c>
      <c r="C5" s="24">
        <v>0</v>
      </c>
      <c r="D5" s="24">
        <v>0</v>
      </c>
      <c r="E5" s="24">
        <v>0</v>
      </c>
      <c r="F5" s="24">
        <v>1</v>
      </c>
      <c r="G5" s="24">
        <v>1</v>
      </c>
      <c r="H5" s="24">
        <v>0</v>
      </c>
      <c r="I5" s="24">
        <v>0</v>
      </c>
      <c r="J5" s="24">
        <v>0</v>
      </c>
      <c r="K5" s="25">
        <v>0</v>
      </c>
      <c r="N5" s="4">
        <v>0</v>
      </c>
      <c r="O5">
        <v>-1</v>
      </c>
      <c r="P5" s="5">
        <v>1</v>
      </c>
      <c r="U5" s="12">
        <f>B4*$N$4 + B5*$N$5 + B6*$N$6 + C4*$O$4+C5*$O$5+C6*$O$6+D4*$P$4+D5*$P$5+D6*$P$6</f>
        <v>0</v>
      </c>
      <c r="V5" s="12">
        <f t="shared" ref="V5:AC5" si="0">C4*$N$4 + C5*$N$5 + C6*$N$6 + D4*$O$4+D5*$O$5+D6*$O$6+E4*$P$4+E5*$P$5+E6*$P$6</f>
        <v>3</v>
      </c>
      <c r="W5">
        <f t="shared" si="0"/>
        <v>-2</v>
      </c>
      <c r="X5">
        <f t="shared" si="0"/>
        <v>0</v>
      </c>
      <c r="Y5">
        <f t="shared" si="0"/>
        <v>2</v>
      </c>
      <c r="Z5">
        <f t="shared" si="0"/>
        <v>-3</v>
      </c>
      <c r="AA5">
        <f t="shared" si="0"/>
        <v>0</v>
      </c>
      <c r="AB5">
        <f t="shared" si="0"/>
        <v>0</v>
      </c>
      <c r="AC5">
        <f t="shared" si="0"/>
        <v>0</v>
      </c>
      <c r="AE5">
        <f>MAX(U5, 0)</f>
        <v>0</v>
      </c>
      <c r="AF5">
        <f t="shared" ref="AF5:AM5" si="1">MAX(V5, 0)</f>
        <v>3</v>
      </c>
      <c r="AG5">
        <f t="shared" si="1"/>
        <v>0</v>
      </c>
      <c r="AH5">
        <f t="shared" si="1"/>
        <v>0</v>
      </c>
      <c r="AI5">
        <f t="shared" si="1"/>
        <v>2</v>
      </c>
      <c r="AJ5">
        <f t="shared" si="1"/>
        <v>0</v>
      </c>
      <c r="AK5">
        <f t="shared" si="1"/>
        <v>0</v>
      </c>
      <c r="AL5">
        <f t="shared" si="1"/>
        <v>0</v>
      </c>
      <c r="AM5">
        <f t="shared" si="1"/>
        <v>0</v>
      </c>
      <c r="AP5">
        <f>AE5+$R$4</f>
        <v>1</v>
      </c>
      <c r="AQ5">
        <f t="shared" ref="AQ5:AX12" si="2">AF5+$R$4</f>
        <v>4</v>
      </c>
      <c r="AR5">
        <f t="shared" si="2"/>
        <v>1</v>
      </c>
      <c r="AS5">
        <f t="shared" si="2"/>
        <v>1</v>
      </c>
      <c r="AT5">
        <f t="shared" si="2"/>
        <v>3</v>
      </c>
      <c r="AU5">
        <f t="shared" si="2"/>
        <v>1</v>
      </c>
      <c r="AV5">
        <f t="shared" si="2"/>
        <v>1</v>
      </c>
      <c r="AW5">
        <f t="shared" si="2"/>
        <v>1</v>
      </c>
      <c r="AX5">
        <f t="shared" si="2"/>
        <v>1</v>
      </c>
      <c r="BA5">
        <f>AP5+B4</f>
        <v>1</v>
      </c>
      <c r="BB5">
        <f t="shared" ref="BB5:BI5" si="3">AQ5+C4</f>
        <v>4</v>
      </c>
      <c r="BC5">
        <f t="shared" si="3"/>
        <v>1</v>
      </c>
      <c r="BD5">
        <f t="shared" si="3"/>
        <v>1</v>
      </c>
      <c r="BE5">
        <f t="shared" si="3"/>
        <v>3</v>
      </c>
      <c r="BF5">
        <f t="shared" si="3"/>
        <v>1</v>
      </c>
      <c r="BG5">
        <f t="shared" si="3"/>
        <v>1</v>
      </c>
      <c r="BH5">
        <f t="shared" si="3"/>
        <v>1</v>
      </c>
      <c r="BI5">
        <f t="shared" si="3"/>
        <v>1</v>
      </c>
      <c r="BK5" s="13">
        <f>SUM(AE5:AL12)</f>
        <v>41</v>
      </c>
      <c r="BN5" t="s">
        <v>34</v>
      </c>
      <c r="BO5" s="13"/>
    </row>
    <row r="6" spans="1:69" ht="15.75" thickBot="1" x14ac:dyDescent="0.3">
      <c r="B6" s="23">
        <v>0</v>
      </c>
      <c r="C6" s="24">
        <v>0</v>
      </c>
      <c r="D6" s="24">
        <v>0</v>
      </c>
      <c r="E6" s="24">
        <v>1</v>
      </c>
      <c r="F6" s="24">
        <v>0</v>
      </c>
      <c r="G6" s="24">
        <v>0</v>
      </c>
      <c r="H6" s="24">
        <v>1</v>
      </c>
      <c r="I6" s="24">
        <v>0</v>
      </c>
      <c r="J6" s="24">
        <v>0</v>
      </c>
      <c r="K6" s="25">
        <v>0</v>
      </c>
      <c r="N6" s="6">
        <v>0</v>
      </c>
      <c r="O6" s="7">
        <v>-3</v>
      </c>
      <c r="P6" s="8">
        <v>3</v>
      </c>
      <c r="U6">
        <f t="shared" ref="U6:U12" si="4">B5*$N$4 + B6*$N$5 + B7*$N$6 + C5*$O$4+C6*$O$5+C7*$O$6+D5*$P$4+D6*$P$5+D7*$P$6</f>
        <v>0</v>
      </c>
      <c r="V6">
        <f t="shared" ref="V6:AC13" si="5">C5*$N$4 + C6*$N$5 + C7*$N$6 + D5*$O$4+D6*$O$5+D7*$O$6+E5*$P$4+E6*$P$5+E7*$P$6</f>
        <v>4</v>
      </c>
      <c r="W6">
        <f t="shared" si="5"/>
        <v>-1</v>
      </c>
      <c r="X6">
        <f t="shared" si="5"/>
        <v>0</v>
      </c>
      <c r="Y6">
        <f t="shared" si="5"/>
        <v>1</v>
      </c>
      <c r="Z6">
        <f t="shared" si="5"/>
        <v>-4</v>
      </c>
      <c r="AA6">
        <f t="shared" si="5"/>
        <v>0</v>
      </c>
      <c r="AB6">
        <f t="shared" si="5"/>
        <v>0</v>
      </c>
      <c r="AC6">
        <f t="shared" si="5"/>
        <v>0</v>
      </c>
      <c r="AE6">
        <f t="shared" ref="AE6:AE12" si="6">MAX(U6, 0)</f>
        <v>0</v>
      </c>
      <c r="AF6">
        <f t="shared" ref="AF6:AF12" si="7">MAX(V6, 0)</f>
        <v>4</v>
      </c>
      <c r="AG6">
        <f t="shared" ref="AG6:AG12" si="8">MAX(W6, 0)</f>
        <v>0</v>
      </c>
      <c r="AH6">
        <f t="shared" ref="AH6:AH12" si="9">MAX(X6, 0)</f>
        <v>0</v>
      </c>
      <c r="AI6">
        <f t="shared" ref="AI6:AI12" si="10">MAX(Y6, 0)</f>
        <v>1</v>
      </c>
      <c r="AJ6">
        <f t="shared" ref="AJ6:AJ12" si="11">MAX(Z6, 0)</f>
        <v>0</v>
      </c>
      <c r="AK6">
        <f t="shared" ref="AK6:AK12" si="12">MAX(AA6, 0)</f>
        <v>0</v>
      </c>
      <c r="AL6">
        <f t="shared" ref="AL6:AM12" si="13">MAX(AB6, 0)</f>
        <v>0</v>
      </c>
      <c r="AM6">
        <f t="shared" si="13"/>
        <v>0</v>
      </c>
      <c r="AP6">
        <f t="shared" ref="AP6:AP13" si="14">AE6+$R$4</f>
        <v>1</v>
      </c>
      <c r="AQ6">
        <f t="shared" si="2"/>
        <v>5</v>
      </c>
      <c r="AR6">
        <f t="shared" si="2"/>
        <v>1</v>
      </c>
      <c r="AS6">
        <f t="shared" si="2"/>
        <v>1</v>
      </c>
      <c r="AT6">
        <f t="shared" si="2"/>
        <v>2</v>
      </c>
      <c r="AU6">
        <f t="shared" si="2"/>
        <v>1</v>
      </c>
      <c r="AV6">
        <f t="shared" si="2"/>
        <v>1</v>
      </c>
      <c r="AW6">
        <f t="shared" si="2"/>
        <v>1</v>
      </c>
      <c r="AX6">
        <f t="shared" si="2"/>
        <v>1</v>
      </c>
      <c r="BA6">
        <f t="shared" ref="BA6:BA13" si="15">AP6+B5</f>
        <v>1</v>
      </c>
      <c r="BB6">
        <f t="shared" ref="BB6:BB13" si="16">AQ6+C5</f>
        <v>5</v>
      </c>
      <c r="BC6">
        <f t="shared" ref="BC6:BC13" si="17">AR6+D5</f>
        <v>1</v>
      </c>
      <c r="BD6">
        <f t="shared" ref="BD6:BD13" si="18">AS6+E5</f>
        <v>1</v>
      </c>
      <c r="BE6">
        <f t="shared" ref="BE6:BE13" si="19">AT6+F5</f>
        <v>3</v>
      </c>
      <c r="BF6">
        <f t="shared" ref="BF6:BF13" si="20">AU6+G5</f>
        <v>2</v>
      </c>
      <c r="BG6">
        <f t="shared" ref="BG6:BG13" si="21">AV6+H5</f>
        <v>1</v>
      </c>
      <c r="BH6">
        <f t="shared" ref="BH6:BH13" si="22">AW6+I5</f>
        <v>1</v>
      </c>
      <c r="BI6">
        <f t="shared" ref="BI6:BI13" si="23">AX6+J5</f>
        <v>1</v>
      </c>
    </row>
    <row r="7" spans="1:69" x14ac:dyDescent="0.25">
      <c r="B7" s="23">
        <v>0</v>
      </c>
      <c r="C7" s="24">
        <v>0</v>
      </c>
      <c r="D7" s="24">
        <v>0</v>
      </c>
      <c r="E7" s="24">
        <v>1</v>
      </c>
      <c r="F7" s="24">
        <v>0</v>
      </c>
      <c r="G7" s="24">
        <v>0</v>
      </c>
      <c r="H7" s="24">
        <v>1</v>
      </c>
      <c r="I7" s="24">
        <v>0</v>
      </c>
      <c r="J7" s="24">
        <v>0</v>
      </c>
      <c r="K7" s="25">
        <v>0</v>
      </c>
      <c r="U7">
        <f t="shared" si="4"/>
        <v>0</v>
      </c>
      <c r="V7">
        <f t="shared" si="5"/>
        <v>4</v>
      </c>
      <c r="W7">
        <f t="shared" si="5"/>
        <v>-1</v>
      </c>
      <c r="X7">
        <f t="shared" si="5"/>
        <v>0</v>
      </c>
      <c r="Y7">
        <f t="shared" si="5"/>
        <v>1</v>
      </c>
      <c r="Z7">
        <f t="shared" si="5"/>
        <v>-4</v>
      </c>
      <c r="AA7">
        <f t="shared" si="5"/>
        <v>0</v>
      </c>
      <c r="AB7">
        <f t="shared" si="5"/>
        <v>0</v>
      </c>
      <c r="AC7">
        <f t="shared" si="5"/>
        <v>0</v>
      </c>
      <c r="AE7">
        <f t="shared" si="6"/>
        <v>0</v>
      </c>
      <c r="AF7">
        <f t="shared" si="7"/>
        <v>4</v>
      </c>
      <c r="AG7">
        <f t="shared" si="8"/>
        <v>0</v>
      </c>
      <c r="AH7">
        <f t="shared" si="9"/>
        <v>0</v>
      </c>
      <c r="AI7">
        <f t="shared" si="10"/>
        <v>1</v>
      </c>
      <c r="AJ7">
        <f t="shared" si="11"/>
        <v>0</v>
      </c>
      <c r="AK7">
        <f t="shared" si="12"/>
        <v>0</v>
      </c>
      <c r="AL7">
        <f t="shared" si="13"/>
        <v>0</v>
      </c>
      <c r="AM7">
        <f t="shared" si="13"/>
        <v>0</v>
      </c>
      <c r="AP7">
        <f t="shared" si="14"/>
        <v>1</v>
      </c>
      <c r="AQ7">
        <f t="shared" si="2"/>
        <v>5</v>
      </c>
      <c r="AR7">
        <f t="shared" si="2"/>
        <v>1</v>
      </c>
      <c r="AS7">
        <f t="shared" si="2"/>
        <v>1</v>
      </c>
      <c r="AT7">
        <f t="shared" si="2"/>
        <v>2</v>
      </c>
      <c r="AU7">
        <f t="shared" si="2"/>
        <v>1</v>
      </c>
      <c r="AV7">
        <f t="shared" si="2"/>
        <v>1</v>
      </c>
      <c r="AW7">
        <f t="shared" si="2"/>
        <v>1</v>
      </c>
      <c r="AX7">
        <f t="shared" si="2"/>
        <v>1</v>
      </c>
      <c r="BA7">
        <f t="shared" si="15"/>
        <v>1</v>
      </c>
      <c r="BB7">
        <f t="shared" si="16"/>
        <v>5</v>
      </c>
      <c r="BC7">
        <f t="shared" si="17"/>
        <v>1</v>
      </c>
      <c r="BD7">
        <f t="shared" si="18"/>
        <v>2</v>
      </c>
      <c r="BE7">
        <f t="shared" si="19"/>
        <v>2</v>
      </c>
      <c r="BF7">
        <f t="shared" si="20"/>
        <v>1</v>
      </c>
      <c r="BG7">
        <f t="shared" si="21"/>
        <v>2</v>
      </c>
      <c r="BH7">
        <f t="shared" si="22"/>
        <v>1</v>
      </c>
      <c r="BI7">
        <f t="shared" si="23"/>
        <v>1</v>
      </c>
      <c r="BN7" t="s">
        <v>35</v>
      </c>
    </row>
    <row r="8" spans="1:69" x14ac:dyDescent="0.25">
      <c r="B8" s="23">
        <v>0</v>
      </c>
      <c r="C8" s="24">
        <v>0</v>
      </c>
      <c r="D8" s="24">
        <v>0</v>
      </c>
      <c r="E8" s="24">
        <v>0</v>
      </c>
      <c r="F8" s="24">
        <v>1</v>
      </c>
      <c r="G8" s="24">
        <v>1</v>
      </c>
      <c r="H8" s="24">
        <v>0</v>
      </c>
      <c r="I8" s="24">
        <v>0</v>
      </c>
      <c r="J8" s="24">
        <v>0</v>
      </c>
      <c r="K8" s="25">
        <v>0</v>
      </c>
      <c r="U8">
        <f t="shared" si="4"/>
        <v>0</v>
      </c>
      <c r="V8">
        <f t="shared" si="5"/>
        <v>3</v>
      </c>
      <c r="W8">
        <f t="shared" si="5"/>
        <v>1</v>
      </c>
      <c r="X8">
        <f t="shared" si="5"/>
        <v>0</v>
      </c>
      <c r="Y8">
        <f t="shared" si="5"/>
        <v>-1</v>
      </c>
      <c r="Z8">
        <f t="shared" si="5"/>
        <v>-3</v>
      </c>
      <c r="AA8">
        <f t="shared" si="5"/>
        <v>0</v>
      </c>
      <c r="AB8">
        <f t="shared" si="5"/>
        <v>0</v>
      </c>
      <c r="AC8">
        <f t="shared" si="5"/>
        <v>0</v>
      </c>
      <c r="AE8">
        <f t="shared" si="6"/>
        <v>0</v>
      </c>
      <c r="AF8">
        <f t="shared" si="7"/>
        <v>3</v>
      </c>
      <c r="AG8">
        <f t="shared" si="8"/>
        <v>1</v>
      </c>
      <c r="AH8">
        <f t="shared" si="9"/>
        <v>0</v>
      </c>
      <c r="AI8">
        <f t="shared" si="10"/>
        <v>0</v>
      </c>
      <c r="AJ8">
        <f t="shared" si="11"/>
        <v>0</v>
      </c>
      <c r="AK8">
        <f t="shared" si="12"/>
        <v>0</v>
      </c>
      <c r="AL8">
        <f t="shared" si="13"/>
        <v>0</v>
      </c>
      <c r="AM8">
        <f t="shared" si="13"/>
        <v>0</v>
      </c>
      <c r="AP8">
        <f t="shared" si="14"/>
        <v>1</v>
      </c>
      <c r="AQ8">
        <f t="shared" si="2"/>
        <v>4</v>
      </c>
      <c r="AR8">
        <f t="shared" si="2"/>
        <v>2</v>
      </c>
      <c r="AS8">
        <f t="shared" si="2"/>
        <v>1</v>
      </c>
      <c r="AT8">
        <f t="shared" si="2"/>
        <v>1</v>
      </c>
      <c r="AU8">
        <f t="shared" si="2"/>
        <v>1</v>
      </c>
      <c r="AV8">
        <f t="shared" si="2"/>
        <v>1</v>
      </c>
      <c r="AW8">
        <f t="shared" si="2"/>
        <v>1</v>
      </c>
      <c r="AX8">
        <f t="shared" si="2"/>
        <v>1</v>
      </c>
      <c r="BA8">
        <f t="shared" si="15"/>
        <v>1</v>
      </c>
      <c r="BB8">
        <f t="shared" si="16"/>
        <v>4</v>
      </c>
      <c r="BC8">
        <f t="shared" si="17"/>
        <v>2</v>
      </c>
      <c r="BD8">
        <f t="shared" si="18"/>
        <v>2</v>
      </c>
      <c r="BE8">
        <f t="shared" si="19"/>
        <v>1</v>
      </c>
      <c r="BF8">
        <f t="shared" si="20"/>
        <v>1</v>
      </c>
      <c r="BG8">
        <f t="shared" si="21"/>
        <v>2</v>
      </c>
      <c r="BH8">
        <f t="shared" si="22"/>
        <v>1</v>
      </c>
      <c r="BI8">
        <f t="shared" si="23"/>
        <v>1</v>
      </c>
    </row>
    <row r="9" spans="1:69" x14ac:dyDescent="0.25">
      <c r="B9" s="23">
        <v>0</v>
      </c>
      <c r="C9" s="24">
        <v>0</v>
      </c>
      <c r="D9" s="24">
        <v>0</v>
      </c>
      <c r="E9" s="24">
        <v>0</v>
      </c>
      <c r="F9" s="24">
        <v>1</v>
      </c>
      <c r="G9" s="24">
        <v>1</v>
      </c>
      <c r="H9" s="24">
        <v>0</v>
      </c>
      <c r="I9" s="24">
        <v>0</v>
      </c>
      <c r="J9" s="24">
        <v>0</v>
      </c>
      <c r="K9" s="25">
        <v>0</v>
      </c>
      <c r="U9">
        <f t="shared" si="4"/>
        <v>0</v>
      </c>
      <c r="V9">
        <f t="shared" si="5"/>
        <v>3</v>
      </c>
      <c r="W9">
        <f t="shared" si="5"/>
        <v>1</v>
      </c>
      <c r="X9">
        <f t="shared" si="5"/>
        <v>0</v>
      </c>
      <c r="Y9">
        <f t="shared" si="5"/>
        <v>-1</v>
      </c>
      <c r="Z9">
        <f t="shared" si="5"/>
        <v>-3</v>
      </c>
      <c r="AA9">
        <f t="shared" si="5"/>
        <v>0</v>
      </c>
      <c r="AB9">
        <f t="shared" si="5"/>
        <v>0</v>
      </c>
      <c r="AC9">
        <f t="shared" si="5"/>
        <v>0</v>
      </c>
      <c r="AE9">
        <f t="shared" si="6"/>
        <v>0</v>
      </c>
      <c r="AF9">
        <f t="shared" si="7"/>
        <v>3</v>
      </c>
      <c r="AG9">
        <f t="shared" si="8"/>
        <v>1</v>
      </c>
      <c r="AH9">
        <f t="shared" si="9"/>
        <v>0</v>
      </c>
      <c r="AI9">
        <f t="shared" si="10"/>
        <v>0</v>
      </c>
      <c r="AJ9">
        <f t="shared" si="11"/>
        <v>0</v>
      </c>
      <c r="AK9">
        <f t="shared" si="12"/>
        <v>0</v>
      </c>
      <c r="AL9">
        <f t="shared" si="13"/>
        <v>0</v>
      </c>
      <c r="AM9">
        <f t="shared" si="13"/>
        <v>0</v>
      </c>
      <c r="AP9">
        <f t="shared" si="14"/>
        <v>1</v>
      </c>
      <c r="AQ9">
        <f t="shared" si="2"/>
        <v>4</v>
      </c>
      <c r="AR9">
        <f t="shared" si="2"/>
        <v>2</v>
      </c>
      <c r="AS9">
        <f t="shared" si="2"/>
        <v>1</v>
      </c>
      <c r="AT9">
        <f t="shared" si="2"/>
        <v>1</v>
      </c>
      <c r="AU9">
        <f t="shared" si="2"/>
        <v>1</v>
      </c>
      <c r="AV9">
        <f t="shared" si="2"/>
        <v>1</v>
      </c>
      <c r="AW9">
        <f t="shared" si="2"/>
        <v>1</v>
      </c>
      <c r="AX9">
        <f t="shared" si="2"/>
        <v>1</v>
      </c>
      <c r="BA9">
        <f t="shared" si="15"/>
        <v>1</v>
      </c>
      <c r="BB9">
        <f t="shared" si="16"/>
        <v>4</v>
      </c>
      <c r="BC9">
        <f t="shared" si="17"/>
        <v>2</v>
      </c>
      <c r="BD9">
        <f t="shared" si="18"/>
        <v>1</v>
      </c>
      <c r="BE9">
        <f t="shared" si="19"/>
        <v>2</v>
      </c>
      <c r="BF9">
        <f t="shared" si="20"/>
        <v>2</v>
      </c>
      <c r="BG9">
        <f t="shared" si="21"/>
        <v>1</v>
      </c>
      <c r="BH9">
        <f t="shared" si="22"/>
        <v>1</v>
      </c>
      <c r="BI9">
        <f t="shared" si="23"/>
        <v>1</v>
      </c>
      <c r="BN9" t="s">
        <v>36</v>
      </c>
      <c r="BQ9" s="29" t="s">
        <v>37</v>
      </c>
    </row>
    <row r="10" spans="1:69" x14ac:dyDescent="0.25">
      <c r="B10" s="23">
        <v>0</v>
      </c>
      <c r="C10" s="24">
        <v>0</v>
      </c>
      <c r="D10" s="24">
        <v>0</v>
      </c>
      <c r="E10" s="24">
        <v>1</v>
      </c>
      <c r="F10" s="24">
        <v>0</v>
      </c>
      <c r="G10" s="24">
        <v>0</v>
      </c>
      <c r="H10" s="24">
        <v>1</v>
      </c>
      <c r="I10" s="24">
        <v>0</v>
      </c>
      <c r="J10" s="24">
        <v>0</v>
      </c>
      <c r="K10" s="25">
        <v>0</v>
      </c>
      <c r="U10">
        <f t="shared" si="4"/>
        <v>0</v>
      </c>
      <c r="V10">
        <f t="shared" si="5"/>
        <v>4</v>
      </c>
      <c r="W10">
        <f t="shared" si="5"/>
        <v>-1</v>
      </c>
      <c r="X10">
        <f t="shared" si="5"/>
        <v>3</v>
      </c>
      <c r="Y10">
        <f t="shared" si="5"/>
        <v>-2</v>
      </c>
      <c r="Z10">
        <f t="shared" si="5"/>
        <v>-4</v>
      </c>
      <c r="AA10">
        <f t="shared" si="5"/>
        <v>0</v>
      </c>
      <c r="AB10">
        <f t="shared" si="5"/>
        <v>0</v>
      </c>
      <c r="AC10">
        <f t="shared" si="5"/>
        <v>0</v>
      </c>
      <c r="AE10">
        <f t="shared" si="6"/>
        <v>0</v>
      </c>
      <c r="AF10">
        <f t="shared" si="7"/>
        <v>4</v>
      </c>
      <c r="AG10">
        <f t="shared" si="8"/>
        <v>0</v>
      </c>
      <c r="AH10">
        <f t="shared" si="9"/>
        <v>3</v>
      </c>
      <c r="AI10">
        <f t="shared" si="10"/>
        <v>0</v>
      </c>
      <c r="AJ10">
        <f t="shared" si="11"/>
        <v>0</v>
      </c>
      <c r="AK10">
        <f t="shared" si="12"/>
        <v>0</v>
      </c>
      <c r="AL10">
        <f t="shared" si="13"/>
        <v>0</v>
      </c>
      <c r="AM10">
        <f t="shared" si="13"/>
        <v>0</v>
      </c>
      <c r="AP10">
        <f t="shared" si="14"/>
        <v>1</v>
      </c>
      <c r="AQ10">
        <f t="shared" si="2"/>
        <v>5</v>
      </c>
      <c r="AR10">
        <f t="shared" si="2"/>
        <v>1</v>
      </c>
      <c r="AS10">
        <f t="shared" si="2"/>
        <v>4</v>
      </c>
      <c r="AT10">
        <f t="shared" si="2"/>
        <v>1</v>
      </c>
      <c r="AU10">
        <f t="shared" si="2"/>
        <v>1</v>
      </c>
      <c r="AV10">
        <f t="shared" si="2"/>
        <v>1</v>
      </c>
      <c r="AW10">
        <f t="shared" si="2"/>
        <v>1</v>
      </c>
      <c r="AX10">
        <f t="shared" si="2"/>
        <v>1</v>
      </c>
      <c r="BA10">
        <f t="shared" si="15"/>
        <v>1</v>
      </c>
      <c r="BB10">
        <f t="shared" si="16"/>
        <v>5</v>
      </c>
      <c r="BC10">
        <f t="shared" si="17"/>
        <v>1</v>
      </c>
      <c r="BD10">
        <f t="shared" si="18"/>
        <v>4</v>
      </c>
      <c r="BE10">
        <f t="shared" si="19"/>
        <v>2</v>
      </c>
      <c r="BF10">
        <f t="shared" si="20"/>
        <v>2</v>
      </c>
      <c r="BG10">
        <f t="shared" si="21"/>
        <v>1</v>
      </c>
      <c r="BH10">
        <f t="shared" si="22"/>
        <v>1</v>
      </c>
      <c r="BI10">
        <f t="shared" si="23"/>
        <v>1</v>
      </c>
      <c r="BN10" t="s">
        <v>38</v>
      </c>
      <c r="BQ10" s="29" t="s">
        <v>39</v>
      </c>
    </row>
    <row r="11" spans="1:69" x14ac:dyDescent="0.25">
      <c r="B11" s="23">
        <v>0</v>
      </c>
      <c r="C11" s="24">
        <v>0</v>
      </c>
      <c r="D11" s="24">
        <v>0</v>
      </c>
      <c r="E11" s="24">
        <v>1</v>
      </c>
      <c r="F11" s="24">
        <v>0</v>
      </c>
      <c r="G11" s="24">
        <v>1</v>
      </c>
      <c r="H11" s="24">
        <v>1</v>
      </c>
      <c r="I11" s="24">
        <v>0</v>
      </c>
      <c r="J11" s="24">
        <v>0</v>
      </c>
      <c r="K11" s="25">
        <v>0</v>
      </c>
      <c r="U11">
        <f t="shared" si="4"/>
        <v>0</v>
      </c>
      <c r="V11">
        <f t="shared" si="5"/>
        <v>4</v>
      </c>
      <c r="W11">
        <f t="shared" si="5"/>
        <v>-1</v>
      </c>
      <c r="X11">
        <f t="shared" si="5"/>
        <v>1</v>
      </c>
      <c r="Y11">
        <f t="shared" si="5"/>
        <v>0</v>
      </c>
      <c r="Z11">
        <f t="shared" si="5"/>
        <v>-4</v>
      </c>
      <c r="AA11">
        <f t="shared" si="5"/>
        <v>0</v>
      </c>
      <c r="AB11">
        <f t="shared" si="5"/>
        <v>0</v>
      </c>
      <c r="AC11">
        <f t="shared" si="5"/>
        <v>0</v>
      </c>
      <c r="AE11">
        <f t="shared" si="6"/>
        <v>0</v>
      </c>
      <c r="AF11">
        <f t="shared" si="7"/>
        <v>4</v>
      </c>
      <c r="AG11">
        <f t="shared" si="8"/>
        <v>0</v>
      </c>
      <c r="AH11">
        <f t="shared" si="9"/>
        <v>1</v>
      </c>
      <c r="AI11">
        <f t="shared" si="10"/>
        <v>0</v>
      </c>
      <c r="AJ11">
        <f t="shared" si="11"/>
        <v>0</v>
      </c>
      <c r="AK11">
        <f t="shared" si="12"/>
        <v>0</v>
      </c>
      <c r="AL11">
        <f t="shared" si="13"/>
        <v>0</v>
      </c>
      <c r="AM11">
        <f t="shared" si="13"/>
        <v>0</v>
      </c>
      <c r="AP11">
        <f t="shared" si="14"/>
        <v>1</v>
      </c>
      <c r="AQ11">
        <f t="shared" si="2"/>
        <v>5</v>
      </c>
      <c r="AR11">
        <f t="shared" si="2"/>
        <v>1</v>
      </c>
      <c r="AS11">
        <f t="shared" si="2"/>
        <v>2</v>
      </c>
      <c r="AT11">
        <f t="shared" si="2"/>
        <v>1</v>
      </c>
      <c r="AU11">
        <f t="shared" si="2"/>
        <v>1</v>
      </c>
      <c r="AV11">
        <f t="shared" si="2"/>
        <v>1</v>
      </c>
      <c r="AW11">
        <f t="shared" si="2"/>
        <v>1</v>
      </c>
      <c r="AX11">
        <f t="shared" si="2"/>
        <v>1</v>
      </c>
      <c r="BA11">
        <f t="shared" si="15"/>
        <v>1</v>
      </c>
      <c r="BB11">
        <f t="shared" si="16"/>
        <v>5</v>
      </c>
      <c r="BC11">
        <f t="shared" si="17"/>
        <v>1</v>
      </c>
      <c r="BD11">
        <f t="shared" si="18"/>
        <v>3</v>
      </c>
      <c r="BE11">
        <f t="shared" si="19"/>
        <v>1</v>
      </c>
      <c r="BF11">
        <f t="shared" si="20"/>
        <v>1</v>
      </c>
      <c r="BG11">
        <f t="shared" si="21"/>
        <v>2</v>
      </c>
      <c r="BH11">
        <f t="shared" si="22"/>
        <v>1</v>
      </c>
      <c r="BI11">
        <f t="shared" si="23"/>
        <v>1</v>
      </c>
    </row>
    <row r="12" spans="1:69" x14ac:dyDescent="0.25">
      <c r="B12" s="23">
        <v>0</v>
      </c>
      <c r="C12" s="24">
        <v>0</v>
      </c>
      <c r="D12" s="24">
        <v>0</v>
      </c>
      <c r="E12" s="24">
        <v>0</v>
      </c>
      <c r="F12" s="24">
        <v>1</v>
      </c>
      <c r="G12" s="24">
        <v>1</v>
      </c>
      <c r="H12" s="24">
        <v>0</v>
      </c>
      <c r="I12" s="24">
        <v>0</v>
      </c>
      <c r="J12" s="24">
        <v>0</v>
      </c>
      <c r="K12" s="25">
        <v>0</v>
      </c>
      <c r="U12">
        <f t="shared" si="4"/>
        <v>0</v>
      </c>
      <c r="V12">
        <f t="shared" si="5"/>
        <v>3</v>
      </c>
      <c r="W12">
        <f t="shared" si="5"/>
        <v>-2</v>
      </c>
      <c r="X12">
        <f t="shared" si="5"/>
        <v>3</v>
      </c>
      <c r="Y12">
        <f t="shared" si="5"/>
        <v>-1</v>
      </c>
      <c r="Z12">
        <f t="shared" si="5"/>
        <v>-3</v>
      </c>
      <c r="AA12">
        <f t="shared" si="5"/>
        <v>0</v>
      </c>
      <c r="AB12">
        <f t="shared" si="5"/>
        <v>0</v>
      </c>
      <c r="AC12">
        <f t="shared" si="5"/>
        <v>0</v>
      </c>
      <c r="AE12">
        <f t="shared" si="6"/>
        <v>0</v>
      </c>
      <c r="AF12">
        <f t="shared" si="7"/>
        <v>3</v>
      </c>
      <c r="AG12">
        <f t="shared" si="8"/>
        <v>0</v>
      </c>
      <c r="AH12">
        <f t="shared" si="9"/>
        <v>3</v>
      </c>
      <c r="AI12">
        <f t="shared" si="10"/>
        <v>0</v>
      </c>
      <c r="AJ12">
        <f t="shared" si="11"/>
        <v>0</v>
      </c>
      <c r="AK12">
        <f t="shared" si="12"/>
        <v>0</v>
      </c>
      <c r="AL12">
        <f t="shared" si="13"/>
        <v>0</v>
      </c>
      <c r="AM12">
        <f t="shared" si="13"/>
        <v>0</v>
      </c>
      <c r="AP12">
        <f t="shared" si="14"/>
        <v>1</v>
      </c>
      <c r="AQ12">
        <f t="shared" si="2"/>
        <v>4</v>
      </c>
      <c r="AR12">
        <f t="shared" si="2"/>
        <v>1</v>
      </c>
      <c r="AS12">
        <f t="shared" si="2"/>
        <v>4</v>
      </c>
      <c r="AT12">
        <f t="shared" si="2"/>
        <v>1</v>
      </c>
      <c r="AU12">
        <f t="shared" si="2"/>
        <v>1</v>
      </c>
      <c r="AV12">
        <f t="shared" si="2"/>
        <v>1</v>
      </c>
      <c r="AW12">
        <f t="shared" si="2"/>
        <v>1</v>
      </c>
      <c r="AX12">
        <f t="shared" si="2"/>
        <v>1</v>
      </c>
      <c r="BA12">
        <f t="shared" si="15"/>
        <v>1</v>
      </c>
      <c r="BB12">
        <f t="shared" si="16"/>
        <v>4</v>
      </c>
      <c r="BC12">
        <f t="shared" si="17"/>
        <v>1</v>
      </c>
      <c r="BD12">
        <f t="shared" si="18"/>
        <v>5</v>
      </c>
      <c r="BE12">
        <f t="shared" si="19"/>
        <v>1</v>
      </c>
      <c r="BF12">
        <f t="shared" si="20"/>
        <v>2</v>
      </c>
      <c r="BG12">
        <f t="shared" si="21"/>
        <v>2</v>
      </c>
      <c r="BH12">
        <f t="shared" si="22"/>
        <v>1</v>
      </c>
      <c r="BI12">
        <f t="shared" si="23"/>
        <v>1</v>
      </c>
      <c r="BN12" t="s">
        <v>40</v>
      </c>
    </row>
    <row r="13" spans="1:69" ht="15.75" thickBot="1" x14ac:dyDescent="0.3">
      <c r="B13" s="26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8">
        <v>0</v>
      </c>
      <c r="U13">
        <f t="shared" ref="U13" si="24">B12*$N$4 + B13*$N$5 + B14*$N$6 + C12*$O$4+C13*$O$5+C14*$O$6+D12*$P$4+D13*$P$5+D14*$P$6</f>
        <v>0</v>
      </c>
      <c r="V13">
        <f t="shared" si="5"/>
        <v>0</v>
      </c>
      <c r="W13">
        <f t="shared" si="5"/>
        <v>3</v>
      </c>
      <c r="X13">
        <f t="shared" si="5"/>
        <v>0</v>
      </c>
      <c r="Y13">
        <f t="shared" si="5"/>
        <v>-3</v>
      </c>
      <c r="Z13">
        <f t="shared" si="5"/>
        <v>0</v>
      </c>
      <c r="AA13">
        <f t="shared" si="5"/>
        <v>0</v>
      </c>
      <c r="AB13">
        <f t="shared" si="5"/>
        <v>0</v>
      </c>
      <c r="AC13">
        <f t="shared" si="5"/>
        <v>0</v>
      </c>
      <c r="AE13">
        <f t="shared" ref="AE13" si="25">MAX(U13, 0)</f>
        <v>0</v>
      </c>
      <c r="AF13">
        <f t="shared" ref="AF13" si="26">MAX(V13, 0)</f>
        <v>0</v>
      </c>
      <c r="AG13">
        <f t="shared" ref="AG13" si="27">MAX(W13, 0)</f>
        <v>3</v>
      </c>
      <c r="AH13">
        <f t="shared" ref="AH13" si="28">MAX(X13, 0)</f>
        <v>0</v>
      </c>
      <c r="AI13">
        <f t="shared" ref="AI13" si="29">MAX(Y13, 0)</f>
        <v>0</v>
      </c>
      <c r="AJ13">
        <f t="shared" ref="AJ13" si="30">MAX(Z13, 0)</f>
        <v>0</v>
      </c>
      <c r="AK13">
        <f t="shared" ref="AK13" si="31">MAX(AA13, 0)</f>
        <v>0</v>
      </c>
      <c r="AL13">
        <f t="shared" ref="AL13:AM13" si="32">MAX(AB13, 0)</f>
        <v>0</v>
      </c>
      <c r="AM13">
        <f t="shared" si="32"/>
        <v>0</v>
      </c>
      <c r="AP13">
        <f t="shared" si="14"/>
        <v>1</v>
      </c>
      <c r="AQ13">
        <f t="shared" ref="AQ13" si="33">AF13+$R$4</f>
        <v>1</v>
      </c>
      <c r="AR13">
        <f t="shared" ref="AR13" si="34">AG13+$R$4</f>
        <v>4</v>
      </c>
      <c r="AS13">
        <f t="shared" ref="AS13" si="35">AH13+$R$4</f>
        <v>1</v>
      </c>
      <c r="AT13">
        <f t="shared" ref="AT13" si="36">AI13+$R$4</f>
        <v>1</v>
      </c>
      <c r="AU13">
        <f t="shared" ref="AU13" si="37">AJ13+$R$4</f>
        <v>1</v>
      </c>
      <c r="AV13">
        <f t="shared" ref="AV13" si="38">AK13+$R$4</f>
        <v>1</v>
      </c>
      <c r="AW13">
        <f t="shared" ref="AW13:AX13" si="39">AL13+$R$4</f>
        <v>1</v>
      </c>
      <c r="AX13">
        <f t="shared" si="39"/>
        <v>1</v>
      </c>
      <c r="BA13">
        <f t="shared" si="15"/>
        <v>1</v>
      </c>
      <c r="BB13">
        <f t="shared" si="16"/>
        <v>1</v>
      </c>
      <c r="BC13">
        <f t="shared" si="17"/>
        <v>4</v>
      </c>
      <c r="BD13">
        <f t="shared" si="18"/>
        <v>1</v>
      </c>
      <c r="BE13">
        <f t="shared" si="19"/>
        <v>2</v>
      </c>
      <c r="BF13">
        <f t="shared" si="20"/>
        <v>2</v>
      </c>
      <c r="BG13">
        <f t="shared" si="21"/>
        <v>1</v>
      </c>
      <c r="BH13">
        <f t="shared" si="22"/>
        <v>1</v>
      </c>
      <c r="BI13">
        <f t="shared" si="23"/>
        <v>1</v>
      </c>
      <c r="BN13" t="s">
        <v>41</v>
      </c>
    </row>
    <row r="15" spans="1:69" ht="15.75" thickBot="1" x14ac:dyDescent="0.3"/>
    <row r="16" spans="1:69" x14ac:dyDescent="0.25">
      <c r="B16" s="1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>
        <v>0</v>
      </c>
    </row>
    <row r="17" spans="1:71" x14ac:dyDescent="0.25">
      <c r="B17" s="4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 s="5">
        <v>0</v>
      </c>
      <c r="U17">
        <f t="shared" ref="U17:AB17" si="40">B16*$N$4 + B17*$N$5 + B18*$N$6 + C16*$O$4+C17*$O$5+C18*$O$6+D16*$P$4+D17*$P$5+D18*$P$6</f>
        <v>0</v>
      </c>
      <c r="V17">
        <f t="shared" si="40"/>
        <v>0</v>
      </c>
      <c r="W17">
        <f t="shared" si="40"/>
        <v>3</v>
      </c>
      <c r="X17">
        <f t="shared" si="40"/>
        <v>1</v>
      </c>
      <c r="Y17">
        <f t="shared" si="40"/>
        <v>-4</v>
      </c>
      <c r="Z17">
        <f t="shared" si="40"/>
        <v>0</v>
      </c>
      <c r="AA17">
        <f t="shared" si="40"/>
        <v>0</v>
      </c>
      <c r="AB17">
        <f t="shared" si="40"/>
        <v>0</v>
      </c>
      <c r="AE17">
        <f>MAX(U17, 0)</f>
        <v>0</v>
      </c>
      <c r="AF17">
        <f t="shared" ref="AF17:AF24" si="41">MAX(V17, 0)</f>
        <v>0</v>
      </c>
      <c r="AG17">
        <f t="shared" ref="AG17:AG24" si="42">MAX(W17, 0)</f>
        <v>3</v>
      </c>
      <c r="AH17">
        <f t="shared" ref="AH17:AH24" si="43">MAX(X17, 0)</f>
        <v>1</v>
      </c>
      <c r="AI17">
        <f t="shared" ref="AI17:AI24" si="44">MAX(Y17, 0)</f>
        <v>0</v>
      </c>
      <c r="AJ17">
        <f t="shared" ref="AJ17:AJ24" si="45">MAX(Z17, 0)</f>
        <v>0</v>
      </c>
      <c r="AK17">
        <f t="shared" ref="AK17:AK24" si="46">MAX(AA17, 0)</f>
        <v>0</v>
      </c>
      <c r="AL17">
        <f t="shared" ref="AL17:AL24" si="47">MAX(AB17, 0)</f>
        <v>0</v>
      </c>
      <c r="AP17">
        <f>AE17+$R$4</f>
        <v>1</v>
      </c>
      <c r="AQ17">
        <f t="shared" ref="AQ17:AQ24" si="48">AF17+$R$4</f>
        <v>1</v>
      </c>
      <c r="AR17">
        <f t="shared" ref="AR17:AR24" si="49">AG17+$R$4</f>
        <v>4</v>
      </c>
      <c r="AS17">
        <f t="shared" ref="AS17:AS24" si="50">AH17+$R$4</f>
        <v>2</v>
      </c>
      <c r="AT17">
        <f t="shared" ref="AT17:AT24" si="51">AI17+$R$4</f>
        <v>1</v>
      </c>
      <c r="AU17">
        <f t="shared" ref="AU17:AU24" si="52">AJ17+$R$4</f>
        <v>1</v>
      </c>
      <c r="AV17">
        <f t="shared" ref="AV17:AV24" si="53">AK17+$R$4</f>
        <v>1</v>
      </c>
      <c r="AW17">
        <f t="shared" ref="AW17:AW24" si="54">AL17+$R$4</f>
        <v>1</v>
      </c>
      <c r="BK17" s="13">
        <f>SUM(AE17:AL24)</f>
        <v>50</v>
      </c>
      <c r="BM17">
        <f>BK17-BK5</f>
        <v>9</v>
      </c>
      <c r="BO17" t="s">
        <v>42</v>
      </c>
      <c r="BP17" t="s">
        <v>43</v>
      </c>
    </row>
    <row r="18" spans="1:71" x14ac:dyDescent="0.25">
      <c r="B18" s="4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 s="5">
        <v>0</v>
      </c>
      <c r="U18">
        <f t="shared" ref="U18:U24" si="55">B17*$N$4 + B18*$N$5 + B19*$N$6 + C17*$O$4+C18*$O$5+C19*$O$6+D17*$P$4+D18*$P$5+D19*$P$6</f>
        <v>0</v>
      </c>
      <c r="V18">
        <f t="shared" ref="V18:AB24" si="56">C17*$N$4 + C18*$N$5 + C19*$N$6 + D17*$O$4+D18*$O$5+D19*$O$6+E17*$P$4+E18*$P$5+E19*$P$6</f>
        <v>0</v>
      </c>
      <c r="W18">
        <f t="shared" si="56"/>
        <v>1</v>
      </c>
      <c r="X18">
        <f t="shared" si="56"/>
        <v>6</v>
      </c>
      <c r="Y18">
        <f t="shared" si="56"/>
        <v>-7</v>
      </c>
      <c r="Z18">
        <f t="shared" si="56"/>
        <v>0</v>
      </c>
      <c r="AA18">
        <f t="shared" si="56"/>
        <v>0</v>
      </c>
      <c r="AB18">
        <f t="shared" si="56"/>
        <v>0</v>
      </c>
      <c r="AE18">
        <f t="shared" ref="AE18:AE24" si="57">MAX(U18, 0)</f>
        <v>0</v>
      </c>
      <c r="AF18">
        <f t="shared" si="41"/>
        <v>0</v>
      </c>
      <c r="AG18">
        <f t="shared" si="42"/>
        <v>1</v>
      </c>
      <c r="AH18">
        <f t="shared" si="43"/>
        <v>6</v>
      </c>
      <c r="AI18">
        <f t="shared" si="44"/>
        <v>0</v>
      </c>
      <c r="AJ18">
        <f t="shared" si="45"/>
        <v>0</v>
      </c>
      <c r="AK18">
        <f t="shared" si="46"/>
        <v>0</v>
      </c>
      <c r="AL18">
        <f t="shared" si="47"/>
        <v>0</v>
      </c>
      <c r="AP18">
        <f t="shared" ref="AP18:AP24" si="58">AE18+$R$4</f>
        <v>1</v>
      </c>
      <c r="AQ18">
        <f t="shared" si="48"/>
        <v>1</v>
      </c>
      <c r="AR18">
        <f t="shared" si="49"/>
        <v>2</v>
      </c>
      <c r="AS18">
        <f t="shared" si="50"/>
        <v>7</v>
      </c>
      <c r="AT18">
        <f t="shared" si="51"/>
        <v>1</v>
      </c>
      <c r="AU18">
        <f t="shared" si="52"/>
        <v>1</v>
      </c>
      <c r="AV18">
        <f t="shared" si="53"/>
        <v>1</v>
      </c>
      <c r="AW18">
        <f t="shared" si="54"/>
        <v>1</v>
      </c>
      <c r="BK18" s="13"/>
      <c r="BS18" t="s">
        <v>44</v>
      </c>
    </row>
    <row r="19" spans="1:71" x14ac:dyDescent="0.25">
      <c r="B19" s="4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 s="5">
        <v>0</v>
      </c>
      <c r="U19">
        <f t="shared" si="55"/>
        <v>0</v>
      </c>
      <c r="V19">
        <f t="shared" si="56"/>
        <v>0</v>
      </c>
      <c r="W19">
        <f t="shared" si="56"/>
        <v>3</v>
      </c>
      <c r="X19">
        <f t="shared" si="56"/>
        <v>4</v>
      </c>
      <c r="Y19">
        <f t="shared" si="56"/>
        <v>-7</v>
      </c>
      <c r="Z19">
        <f t="shared" si="56"/>
        <v>0</v>
      </c>
      <c r="AA19">
        <f t="shared" si="56"/>
        <v>0</v>
      </c>
      <c r="AB19">
        <f t="shared" si="56"/>
        <v>0</v>
      </c>
      <c r="AE19">
        <f t="shared" si="57"/>
        <v>0</v>
      </c>
      <c r="AF19">
        <f t="shared" si="41"/>
        <v>0</v>
      </c>
      <c r="AG19">
        <f t="shared" si="42"/>
        <v>3</v>
      </c>
      <c r="AH19">
        <f t="shared" si="43"/>
        <v>4</v>
      </c>
      <c r="AI19">
        <f t="shared" si="44"/>
        <v>0</v>
      </c>
      <c r="AJ19">
        <f t="shared" si="45"/>
        <v>0</v>
      </c>
      <c r="AK19">
        <f t="shared" si="46"/>
        <v>0</v>
      </c>
      <c r="AL19">
        <f t="shared" si="47"/>
        <v>0</v>
      </c>
      <c r="AP19">
        <f t="shared" si="58"/>
        <v>1</v>
      </c>
      <c r="AQ19">
        <f t="shared" si="48"/>
        <v>1</v>
      </c>
      <c r="AR19">
        <f t="shared" si="49"/>
        <v>4</v>
      </c>
      <c r="AS19">
        <f t="shared" si="50"/>
        <v>5</v>
      </c>
      <c r="AT19">
        <f t="shared" si="51"/>
        <v>1</v>
      </c>
      <c r="AU19">
        <f t="shared" si="52"/>
        <v>1</v>
      </c>
      <c r="AV19">
        <f t="shared" si="53"/>
        <v>1</v>
      </c>
      <c r="AW19">
        <f t="shared" si="54"/>
        <v>1</v>
      </c>
      <c r="BS19" t="s">
        <v>45</v>
      </c>
    </row>
    <row r="20" spans="1:71" x14ac:dyDescent="0.25">
      <c r="B20" s="4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 s="5">
        <v>0</v>
      </c>
      <c r="U20">
        <f t="shared" si="55"/>
        <v>0</v>
      </c>
      <c r="V20">
        <f t="shared" si="56"/>
        <v>0</v>
      </c>
      <c r="W20">
        <f t="shared" si="56"/>
        <v>0</v>
      </c>
      <c r="X20">
        <f t="shared" si="56"/>
        <v>7</v>
      </c>
      <c r="Y20">
        <f t="shared" si="56"/>
        <v>-7</v>
      </c>
      <c r="Z20">
        <f t="shared" si="56"/>
        <v>0</v>
      </c>
      <c r="AA20">
        <f t="shared" si="56"/>
        <v>0</v>
      </c>
      <c r="AB20">
        <f t="shared" si="56"/>
        <v>0</v>
      </c>
      <c r="AE20">
        <f t="shared" si="57"/>
        <v>0</v>
      </c>
      <c r="AF20">
        <f t="shared" si="41"/>
        <v>0</v>
      </c>
      <c r="AG20">
        <f t="shared" si="42"/>
        <v>0</v>
      </c>
      <c r="AH20">
        <f t="shared" si="43"/>
        <v>7</v>
      </c>
      <c r="AI20">
        <f t="shared" si="44"/>
        <v>0</v>
      </c>
      <c r="AJ20">
        <f t="shared" si="45"/>
        <v>0</v>
      </c>
      <c r="AK20">
        <f t="shared" si="46"/>
        <v>0</v>
      </c>
      <c r="AL20">
        <f t="shared" si="47"/>
        <v>0</v>
      </c>
      <c r="AP20">
        <f t="shared" si="58"/>
        <v>1</v>
      </c>
      <c r="AQ20">
        <f t="shared" si="48"/>
        <v>1</v>
      </c>
      <c r="AR20">
        <f t="shared" si="49"/>
        <v>1</v>
      </c>
      <c r="AS20">
        <f t="shared" si="50"/>
        <v>8</v>
      </c>
      <c r="AT20">
        <f t="shared" si="51"/>
        <v>1</v>
      </c>
      <c r="AU20">
        <f t="shared" si="52"/>
        <v>1</v>
      </c>
      <c r="AV20">
        <f t="shared" si="53"/>
        <v>1</v>
      </c>
      <c r="AW20">
        <f t="shared" si="54"/>
        <v>1</v>
      </c>
      <c r="BS20" t="s">
        <v>46</v>
      </c>
    </row>
    <row r="21" spans="1:71" x14ac:dyDescent="0.25">
      <c r="B21" s="4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 s="5">
        <v>0</v>
      </c>
      <c r="U21">
        <f t="shared" si="55"/>
        <v>0</v>
      </c>
      <c r="V21">
        <f t="shared" si="56"/>
        <v>0</v>
      </c>
      <c r="W21">
        <f t="shared" si="56"/>
        <v>0</v>
      </c>
      <c r="X21">
        <f t="shared" si="56"/>
        <v>7</v>
      </c>
      <c r="Y21">
        <f t="shared" si="56"/>
        <v>-7</v>
      </c>
      <c r="Z21">
        <f t="shared" si="56"/>
        <v>0</v>
      </c>
      <c r="AA21">
        <f t="shared" si="56"/>
        <v>0</v>
      </c>
      <c r="AB21">
        <f t="shared" si="56"/>
        <v>0</v>
      </c>
      <c r="AE21">
        <f t="shared" si="57"/>
        <v>0</v>
      </c>
      <c r="AF21">
        <f t="shared" si="41"/>
        <v>0</v>
      </c>
      <c r="AG21">
        <f t="shared" si="42"/>
        <v>0</v>
      </c>
      <c r="AH21">
        <f t="shared" si="43"/>
        <v>7</v>
      </c>
      <c r="AI21">
        <f t="shared" si="44"/>
        <v>0</v>
      </c>
      <c r="AJ21">
        <f t="shared" si="45"/>
        <v>0</v>
      </c>
      <c r="AK21">
        <f t="shared" si="46"/>
        <v>0</v>
      </c>
      <c r="AL21">
        <f t="shared" si="47"/>
        <v>0</v>
      </c>
      <c r="AP21">
        <f t="shared" si="58"/>
        <v>1</v>
      </c>
      <c r="AQ21">
        <f t="shared" si="48"/>
        <v>1</v>
      </c>
      <c r="AR21">
        <f t="shared" si="49"/>
        <v>1</v>
      </c>
      <c r="AS21">
        <f t="shared" si="50"/>
        <v>8</v>
      </c>
      <c r="AT21">
        <f t="shared" si="51"/>
        <v>1</v>
      </c>
      <c r="AU21">
        <f t="shared" si="52"/>
        <v>1</v>
      </c>
      <c r="AV21">
        <f t="shared" si="53"/>
        <v>1</v>
      </c>
      <c r="AW21">
        <f t="shared" si="54"/>
        <v>1</v>
      </c>
    </row>
    <row r="22" spans="1:71" x14ac:dyDescent="0.25">
      <c r="B22" s="4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 s="5">
        <v>0</v>
      </c>
      <c r="U22">
        <f t="shared" si="55"/>
        <v>0</v>
      </c>
      <c r="V22">
        <f t="shared" si="56"/>
        <v>0</v>
      </c>
      <c r="W22">
        <f t="shared" si="56"/>
        <v>0</v>
      </c>
      <c r="X22">
        <f t="shared" si="56"/>
        <v>7</v>
      </c>
      <c r="Y22">
        <f t="shared" si="56"/>
        <v>-7</v>
      </c>
      <c r="Z22">
        <f t="shared" si="56"/>
        <v>0</v>
      </c>
      <c r="AA22">
        <f t="shared" si="56"/>
        <v>0</v>
      </c>
      <c r="AB22">
        <f t="shared" si="56"/>
        <v>0</v>
      </c>
      <c r="AE22">
        <f t="shared" si="57"/>
        <v>0</v>
      </c>
      <c r="AF22">
        <f t="shared" si="41"/>
        <v>0</v>
      </c>
      <c r="AG22">
        <f t="shared" si="42"/>
        <v>0</v>
      </c>
      <c r="AH22">
        <f t="shared" si="43"/>
        <v>7</v>
      </c>
      <c r="AI22">
        <f t="shared" si="44"/>
        <v>0</v>
      </c>
      <c r="AJ22">
        <f t="shared" si="45"/>
        <v>0</v>
      </c>
      <c r="AK22">
        <f t="shared" si="46"/>
        <v>0</v>
      </c>
      <c r="AL22">
        <f t="shared" si="47"/>
        <v>0</v>
      </c>
      <c r="AP22">
        <f t="shared" si="58"/>
        <v>1</v>
      </c>
      <c r="AQ22">
        <f t="shared" si="48"/>
        <v>1</v>
      </c>
      <c r="AR22">
        <f t="shared" si="49"/>
        <v>1</v>
      </c>
      <c r="AS22">
        <f t="shared" si="50"/>
        <v>8</v>
      </c>
      <c r="AT22">
        <f t="shared" si="51"/>
        <v>1</v>
      </c>
      <c r="AU22">
        <f t="shared" si="52"/>
        <v>1</v>
      </c>
      <c r="AV22">
        <f t="shared" si="53"/>
        <v>1</v>
      </c>
      <c r="AW22">
        <f t="shared" si="54"/>
        <v>1</v>
      </c>
    </row>
    <row r="23" spans="1:71" x14ac:dyDescent="0.25">
      <c r="B23" s="4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 s="5">
        <v>0</v>
      </c>
      <c r="U23">
        <f t="shared" si="55"/>
        <v>0</v>
      </c>
      <c r="V23">
        <f t="shared" si="56"/>
        <v>3</v>
      </c>
      <c r="W23">
        <f t="shared" si="56"/>
        <v>0</v>
      </c>
      <c r="X23">
        <f t="shared" si="56"/>
        <v>4</v>
      </c>
      <c r="Y23">
        <f t="shared" si="56"/>
        <v>-4</v>
      </c>
      <c r="Z23">
        <f t="shared" si="56"/>
        <v>-3</v>
      </c>
      <c r="AA23">
        <f t="shared" si="56"/>
        <v>0</v>
      </c>
      <c r="AB23">
        <f t="shared" si="56"/>
        <v>0</v>
      </c>
      <c r="AE23">
        <f t="shared" si="57"/>
        <v>0</v>
      </c>
      <c r="AF23">
        <f t="shared" si="41"/>
        <v>3</v>
      </c>
      <c r="AG23">
        <f t="shared" si="42"/>
        <v>0</v>
      </c>
      <c r="AH23">
        <f t="shared" si="43"/>
        <v>4</v>
      </c>
      <c r="AI23">
        <f t="shared" si="44"/>
        <v>0</v>
      </c>
      <c r="AJ23">
        <f t="shared" si="45"/>
        <v>0</v>
      </c>
      <c r="AK23">
        <f t="shared" si="46"/>
        <v>0</v>
      </c>
      <c r="AL23">
        <f t="shared" si="47"/>
        <v>0</v>
      </c>
      <c r="AP23">
        <f t="shared" si="58"/>
        <v>1</v>
      </c>
      <c r="AQ23">
        <f t="shared" si="48"/>
        <v>4</v>
      </c>
      <c r="AR23">
        <f t="shared" si="49"/>
        <v>1</v>
      </c>
      <c r="AS23">
        <f t="shared" si="50"/>
        <v>5</v>
      </c>
      <c r="AT23">
        <f t="shared" si="51"/>
        <v>1</v>
      </c>
      <c r="AU23">
        <f t="shared" si="52"/>
        <v>1</v>
      </c>
      <c r="AV23">
        <f t="shared" si="53"/>
        <v>1</v>
      </c>
      <c r="AW23">
        <f t="shared" si="54"/>
        <v>1</v>
      </c>
    </row>
    <row r="24" spans="1:71" x14ac:dyDescent="0.25">
      <c r="B24" s="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 s="5">
        <v>0</v>
      </c>
      <c r="U24">
        <f t="shared" si="55"/>
        <v>0</v>
      </c>
      <c r="V24">
        <f t="shared" si="56"/>
        <v>1</v>
      </c>
      <c r="W24">
        <f t="shared" si="56"/>
        <v>0</v>
      </c>
      <c r="X24">
        <f t="shared" si="56"/>
        <v>3</v>
      </c>
      <c r="Y24">
        <f t="shared" si="56"/>
        <v>-3</v>
      </c>
      <c r="Z24">
        <f t="shared" si="56"/>
        <v>-1</v>
      </c>
      <c r="AA24">
        <f t="shared" si="56"/>
        <v>0</v>
      </c>
      <c r="AB24">
        <f t="shared" si="56"/>
        <v>0</v>
      </c>
      <c r="AE24">
        <f t="shared" si="57"/>
        <v>0</v>
      </c>
      <c r="AF24">
        <f t="shared" si="41"/>
        <v>1</v>
      </c>
      <c r="AG24">
        <f t="shared" si="42"/>
        <v>0</v>
      </c>
      <c r="AH24">
        <f t="shared" si="43"/>
        <v>3</v>
      </c>
      <c r="AI24">
        <f t="shared" si="44"/>
        <v>0</v>
      </c>
      <c r="AJ24">
        <f t="shared" si="45"/>
        <v>0</v>
      </c>
      <c r="AK24">
        <f t="shared" si="46"/>
        <v>0</v>
      </c>
      <c r="AL24">
        <f t="shared" si="47"/>
        <v>0</v>
      </c>
      <c r="AP24">
        <f t="shared" si="58"/>
        <v>1</v>
      </c>
      <c r="AQ24">
        <f t="shared" si="48"/>
        <v>2</v>
      </c>
      <c r="AR24">
        <f t="shared" si="49"/>
        <v>1</v>
      </c>
      <c r="AS24">
        <f t="shared" si="50"/>
        <v>4</v>
      </c>
      <c r="AT24">
        <f t="shared" si="51"/>
        <v>1</v>
      </c>
      <c r="AU24">
        <f t="shared" si="52"/>
        <v>1</v>
      </c>
      <c r="AV24">
        <f t="shared" si="53"/>
        <v>1</v>
      </c>
      <c r="AW24">
        <f t="shared" si="54"/>
        <v>1</v>
      </c>
    </row>
    <row r="25" spans="1:71" ht="15.75" thickBot="1" x14ac:dyDescent="0.3">
      <c r="B25" s="6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</row>
    <row r="29" spans="1:71" x14ac:dyDescent="0.25">
      <c r="A29" s="13" t="s">
        <v>47</v>
      </c>
    </row>
    <row r="30" spans="1:71" ht="15.75" thickBot="1" x14ac:dyDescent="0.3"/>
    <row r="31" spans="1:71" x14ac:dyDescent="0.25">
      <c r="B31" s="20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2">
        <v>0</v>
      </c>
      <c r="N31" s="1">
        <v>0</v>
      </c>
      <c r="O31" s="2">
        <v>1</v>
      </c>
      <c r="P31" s="3">
        <v>0</v>
      </c>
      <c r="R31">
        <v>3</v>
      </c>
      <c r="AG31" s="13"/>
      <c r="AH31" s="13"/>
      <c r="AI31" s="13"/>
      <c r="AJ31" s="13"/>
      <c r="AK31" s="13"/>
      <c r="AL31" s="13"/>
      <c r="AM31" s="13"/>
    </row>
    <row r="32" spans="1:71" x14ac:dyDescent="0.25">
      <c r="B32" s="23">
        <v>0</v>
      </c>
      <c r="C32" s="24">
        <v>0</v>
      </c>
      <c r="D32" s="24">
        <v>0</v>
      </c>
      <c r="E32" s="24">
        <v>0</v>
      </c>
      <c r="F32" s="24">
        <v>1</v>
      </c>
      <c r="G32" s="24">
        <v>1</v>
      </c>
      <c r="H32" s="24">
        <v>0</v>
      </c>
      <c r="I32" s="24">
        <v>0</v>
      </c>
      <c r="J32" s="24">
        <v>0</v>
      </c>
      <c r="K32" s="25">
        <v>0</v>
      </c>
      <c r="N32" s="4">
        <v>1</v>
      </c>
      <c r="O32">
        <v>0</v>
      </c>
      <c r="P32" s="16">
        <v>-1</v>
      </c>
      <c r="U32">
        <f t="shared" ref="U32:AB32" si="59">B31*$N$31 + B32*$N$32 + B33*$N$33 + C31*$O$31+C32*$O$32+C33*$O$33+D31*$P$31+D32*$P$32+D33*$P$33</f>
        <v>0</v>
      </c>
      <c r="V32">
        <f t="shared" si="59"/>
        <v>-0.5</v>
      </c>
      <c r="W32">
        <f t="shared" si="59"/>
        <v>-2</v>
      </c>
      <c r="X32">
        <f t="shared" si="59"/>
        <v>-1</v>
      </c>
      <c r="Y32">
        <f t="shared" si="59"/>
        <v>0.5</v>
      </c>
      <c r="Z32">
        <f t="shared" si="59"/>
        <v>0</v>
      </c>
      <c r="AA32">
        <f t="shared" si="59"/>
        <v>0</v>
      </c>
      <c r="AB32">
        <f t="shared" si="59"/>
        <v>0</v>
      </c>
      <c r="AE32">
        <f>MAX(U32, 0)</f>
        <v>0</v>
      </c>
      <c r="AF32">
        <f t="shared" ref="AF32:AF39" si="60">MAX(V32, 0)</f>
        <v>0</v>
      </c>
      <c r="AG32">
        <f t="shared" ref="AG32:AG39" si="61">MAX(W32, 0)</f>
        <v>0</v>
      </c>
      <c r="AH32">
        <f t="shared" ref="AH32:AH39" si="62">MAX(X32, 0)</f>
        <v>0</v>
      </c>
      <c r="AI32">
        <f t="shared" ref="AI32:AI39" si="63">MAX(Y32, 0)</f>
        <v>0.5</v>
      </c>
      <c r="AJ32">
        <f t="shared" ref="AJ32:AJ39" si="64">MAX(Z32, 0)</f>
        <v>0</v>
      </c>
      <c r="AK32">
        <f t="shared" ref="AK32:AK39" si="65">MAX(AA32, 0)</f>
        <v>0</v>
      </c>
      <c r="AL32">
        <f t="shared" ref="AL32:AL39" si="66">MAX(AB32, 0)</f>
        <v>0</v>
      </c>
      <c r="AP32">
        <f>AE32+$R$31</f>
        <v>3</v>
      </c>
      <c r="AQ32">
        <f t="shared" ref="AQ32:AW39" si="67">AF32+$R$31</f>
        <v>3</v>
      </c>
      <c r="AR32">
        <f t="shared" si="67"/>
        <v>3</v>
      </c>
      <c r="AS32">
        <f t="shared" si="67"/>
        <v>3</v>
      </c>
      <c r="AT32">
        <f t="shared" si="67"/>
        <v>3.5</v>
      </c>
      <c r="AU32">
        <f t="shared" si="67"/>
        <v>3</v>
      </c>
      <c r="AV32">
        <f t="shared" si="67"/>
        <v>3</v>
      </c>
      <c r="AW32">
        <f t="shared" si="67"/>
        <v>3</v>
      </c>
      <c r="BK32" s="13">
        <f>SUM(AE32:AL39)</f>
        <v>19</v>
      </c>
      <c r="BM32">
        <f>BK32-BK44</f>
        <v>9</v>
      </c>
    </row>
    <row r="33" spans="2:63" ht="15.75" thickBot="1" x14ac:dyDescent="0.3">
      <c r="B33" s="23">
        <v>0</v>
      </c>
      <c r="C33" s="24">
        <v>0</v>
      </c>
      <c r="D33" s="24">
        <v>0</v>
      </c>
      <c r="E33" s="24">
        <v>1</v>
      </c>
      <c r="F33" s="24">
        <v>0</v>
      </c>
      <c r="G33" s="24">
        <v>0</v>
      </c>
      <c r="H33" s="24">
        <v>1</v>
      </c>
      <c r="I33" s="24">
        <v>0</v>
      </c>
      <c r="J33" s="24">
        <v>0</v>
      </c>
      <c r="K33" s="25">
        <v>0</v>
      </c>
      <c r="N33" s="6">
        <v>0</v>
      </c>
      <c r="O33" s="7">
        <v>-1</v>
      </c>
      <c r="P33" s="8">
        <v>-0.5</v>
      </c>
      <c r="U33">
        <f t="shared" ref="U33:U39" si="68">B32*$N$31 + B33*$N$32 + B34*$N$33 + C32*$O$31+C33*$O$32+C34*$O$33+D32*$P$31+D33*$P$32+D34*$P$33</f>
        <v>0</v>
      </c>
      <c r="V33">
        <f t="shared" ref="V33:AB39" si="69">C32*$N$31 + C33*$N$32 + C34*$N$33 + D32*$O$31+D33*$O$32+D34*$O$33+E32*$P$31+E33*$P$32+E34*$P$33</f>
        <v>-1.5</v>
      </c>
      <c r="W33">
        <f t="shared" si="69"/>
        <v>-1</v>
      </c>
      <c r="X33">
        <f t="shared" si="69"/>
        <v>2</v>
      </c>
      <c r="Y33">
        <f t="shared" si="69"/>
        <v>-0.5</v>
      </c>
      <c r="Z33">
        <f t="shared" si="69"/>
        <v>-1</v>
      </c>
      <c r="AA33">
        <f t="shared" si="69"/>
        <v>1</v>
      </c>
      <c r="AB33">
        <f t="shared" si="69"/>
        <v>0</v>
      </c>
      <c r="AE33">
        <f t="shared" ref="AE33:AE39" si="70">MAX(U33, 0)</f>
        <v>0</v>
      </c>
      <c r="AF33">
        <f t="shared" si="60"/>
        <v>0</v>
      </c>
      <c r="AG33">
        <f t="shared" si="61"/>
        <v>0</v>
      </c>
      <c r="AH33">
        <f t="shared" si="62"/>
        <v>2</v>
      </c>
      <c r="AI33">
        <f t="shared" si="63"/>
        <v>0</v>
      </c>
      <c r="AJ33">
        <f t="shared" si="64"/>
        <v>0</v>
      </c>
      <c r="AK33">
        <f t="shared" si="65"/>
        <v>1</v>
      </c>
      <c r="AL33">
        <f t="shared" si="66"/>
        <v>0</v>
      </c>
      <c r="AP33">
        <f t="shared" ref="AP33:AP39" si="71">AE33+$R$31</f>
        <v>3</v>
      </c>
      <c r="AQ33">
        <f t="shared" si="67"/>
        <v>3</v>
      </c>
      <c r="AR33">
        <f t="shared" si="67"/>
        <v>3</v>
      </c>
      <c r="AS33">
        <f t="shared" si="67"/>
        <v>5</v>
      </c>
      <c r="AT33">
        <f t="shared" si="67"/>
        <v>3</v>
      </c>
      <c r="AU33">
        <f t="shared" si="67"/>
        <v>3</v>
      </c>
      <c r="AV33">
        <f t="shared" si="67"/>
        <v>4</v>
      </c>
      <c r="AW33">
        <f t="shared" si="67"/>
        <v>3</v>
      </c>
    </row>
    <row r="34" spans="2:63" x14ac:dyDescent="0.25">
      <c r="B34" s="23">
        <v>0</v>
      </c>
      <c r="C34" s="24">
        <v>0</v>
      </c>
      <c r="D34" s="24">
        <v>0</v>
      </c>
      <c r="E34" s="24">
        <v>1</v>
      </c>
      <c r="F34" s="24">
        <v>0</v>
      </c>
      <c r="G34" s="24">
        <v>0</v>
      </c>
      <c r="H34" s="24">
        <v>1</v>
      </c>
      <c r="I34" s="24">
        <v>0</v>
      </c>
      <c r="J34" s="24">
        <v>0</v>
      </c>
      <c r="K34" s="25">
        <v>0</v>
      </c>
      <c r="U34">
        <f t="shared" si="68"/>
        <v>0</v>
      </c>
      <c r="V34">
        <f t="shared" si="69"/>
        <v>-1</v>
      </c>
      <c r="W34">
        <f t="shared" si="69"/>
        <v>0.5</v>
      </c>
      <c r="X34">
        <f t="shared" si="69"/>
        <v>-0.5</v>
      </c>
      <c r="Y34">
        <f t="shared" si="69"/>
        <v>-2</v>
      </c>
      <c r="Z34">
        <f t="shared" si="69"/>
        <v>1</v>
      </c>
      <c r="AA34">
        <f t="shared" si="69"/>
        <v>1</v>
      </c>
      <c r="AB34">
        <f t="shared" si="69"/>
        <v>0</v>
      </c>
      <c r="AE34">
        <f t="shared" si="70"/>
        <v>0</v>
      </c>
      <c r="AF34">
        <f t="shared" si="60"/>
        <v>0</v>
      </c>
      <c r="AG34">
        <f t="shared" si="61"/>
        <v>0.5</v>
      </c>
      <c r="AH34">
        <f t="shared" si="62"/>
        <v>0</v>
      </c>
      <c r="AI34">
        <f t="shared" si="63"/>
        <v>0</v>
      </c>
      <c r="AJ34">
        <f t="shared" si="64"/>
        <v>1</v>
      </c>
      <c r="AK34">
        <f t="shared" si="65"/>
        <v>1</v>
      </c>
      <c r="AL34">
        <f t="shared" si="66"/>
        <v>0</v>
      </c>
      <c r="AP34">
        <f t="shared" si="71"/>
        <v>3</v>
      </c>
      <c r="AQ34">
        <f t="shared" si="67"/>
        <v>3</v>
      </c>
      <c r="AR34">
        <f t="shared" si="67"/>
        <v>3.5</v>
      </c>
      <c r="AS34">
        <f t="shared" si="67"/>
        <v>3</v>
      </c>
      <c r="AT34">
        <f t="shared" si="67"/>
        <v>3</v>
      </c>
      <c r="AU34">
        <f t="shared" si="67"/>
        <v>4</v>
      </c>
      <c r="AV34">
        <f t="shared" si="67"/>
        <v>4</v>
      </c>
      <c r="AW34">
        <f t="shared" si="67"/>
        <v>3</v>
      </c>
    </row>
    <row r="35" spans="2:63" x14ac:dyDescent="0.25">
      <c r="B35" s="23">
        <v>0</v>
      </c>
      <c r="C35" s="24">
        <v>0</v>
      </c>
      <c r="D35" s="24">
        <v>0</v>
      </c>
      <c r="E35" s="24">
        <v>0</v>
      </c>
      <c r="F35" s="24">
        <v>1</v>
      </c>
      <c r="G35" s="24">
        <v>1</v>
      </c>
      <c r="H35" s="24">
        <v>0</v>
      </c>
      <c r="I35" s="24">
        <v>0</v>
      </c>
      <c r="J35" s="24">
        <v>0</v>
      </c>
      <c r="K35" s="25">
        <v>0</v>
      </c>
      <c r="U35">
        <f t="shared" si="68"/>
        <v>0</v>
      </c>
      <c r="V35">
        <f t="shared" si="69"/>
        <v>0</v>
      </c>
      <c r="W35">
        <f t="shared" si="69"/>
        <v>-0.5</v>
      </c>
      <c r="X35">
        <f t="shared" si="69"/>
        <v>-2.5</v>
      </c>
      <c r="Y35">
        <f t="shared" si="69"/>
        <v>0</v>
      </c>
      <c r="Z35">
        <f t="shared" si="69"/>
        <v>2</v>
      </c>
      <c r="AA35">
        <f t="shared" si="69"/>
        <v>0</v>
      </c>
      <c r="AB35">
        <f t="shared" si="69"/>
        <v>0</v>
      </c>
      <c r="AE35">
        <f t="shared" si="70"/>
        <v>0</v>
      </c>
      <c r="AF35">
        <f t="shared" si="60"/>
        <v>0</v>
      </c>
      <c r="AG35">
        <f t="shared" si="61"/>
        <v>0</v>
      </c>
      <c r="AH35">
        <f t="shared" si="62"/>
        <v>0</v>
      </c>
      <c r="AI35">
        <f t="shared" si="63"/>
        <v>0</v>
      </c>
      <c r="AJ35">
        <f t="shared" si="64"/>
        <v>2</v>
      </c>
      <c r="AK35">
        <f t="shared" si="65"/>
        <v>0</v>
      </c>
      <c r="AL35">
        <f t="shared" si="66"/>
        <v>0</v>
      </c>
      <c r="AP35">
        <f t="shared" si="71"/>
        <v>3</v>
      </c>
      <c r="AQ35">
        <f t="shared" si="67"/>
        <v>3</v>
      </c>
      <c r="AR35">
        <f t="shared" si="67"/>
        <v>3</v>
      </c>
      <c r="AS35">
        <f t="shared" si="67"/>
        <v>3</v>
      </c>
      <c r="AT35">
        <f t="shared" si="67"/>
        <v>3</v>
      </c>
      <c r="AU35">
        <f t="shared" si="67"/>
        <v>5</v>
      </c>
      <c r="AV35">
        <f t="shared" si="67"/>
        <v>3</v>
      </c>
      <c r="AW35">
        <f t="shared" si="67"/>
        <v>3</v>
      </c>
    </row>
    <row r="36" spans="2:63" x14ac:dyDescent="0.25">
      <c r="B36" s="23">
        <v>0</v>
      </c>
      <c r="C36" s="24">
        <v>0</v>
      </c>
      <c r="D36" s="24">
        <v>0</v>
      </c>
      <c r="E36" s="24">
        <v>0</v>
      </c>
      <c r="F36" s="24">
        <v>1</v>
      </c>
      <c r="G36" s="24">
        <v>1</v>
      </c>
      <c r="H36" s="24">
        <v>0</v>
      </c>
      <c r="I36" s="24">
        <v>0</v>
      </c>
      <c r="J36" s="24">
        <v>0</v>
      </c>
      <c r="K36" s="25">
        <v>0</v>
      </c>
      <c r="U36">
        <f t="shared" si="68"/>
        <v>0</v>
      </c>
      <c r="V36">
        <f t="shared" si="69"/>
        <v>-0.5</v>
      </c>
      <c r="W36">
        <f t="shared" si="69"/>
        <v>-2</v>
      </c>
      <c r="X36">
        <f t="shared" si="69"/>
        <v>0</v>
      </c>
      <c r="Y36">
        <f t="shared" si="69"/>
        <v>1.5</v>
      </c>
      <c r="Z36">
        <f t="shared" si="69"/>
        <v>0</v>
      </c>
      <c r="AA36">
        <f t="shared" si="69"/>
        <v>0</v>
      </c>
      <c r="AB36">
        <f t="shared" si="69"/>
        <v>0</v>
      </c>
      <c r="AE36">
        <f t="shared" si="70"/>
        <v>0</v>
      </c>
      <c r="AF36">
        <f t="shared" si="60"/>
        <v>0</v>
      </c>
      <c r="AG36">
        <f t="shared" si="61"/>
        <v>0</v>
      </c>
      <c r="AH36">
        <f t="shared" si="62"/>
        <v>0</v>
      </c>
      <c r="AI36">
        <f t="shared" si="63"/>
        <v>1.5</v>
      </c>
      <c r="AJ36">
        <f t="shared" si="64"/>
        <v>0</v>
      </c>
      <c r="AK36">
        <f t="shared" si="65"/>
        <v>0</v>
      </c>
      <c r="AL36">
        <f t="shared" si="66"/>
        <v>0</v>
      </c>
      <c r="AP36">
        <f t="shared" si="71"/>
        <v>3</v>
      </c>
      <c r="AQ36">
        <f t="shared" si="67"/>
        <v>3</v>
      </c>
      <c r="AR36">
        <f t="shared" si="67"/>
        <v>3</v>
      </c>
      <c r="AS36">
        <f t="shared" si="67"/>
        <v>3</v>
      </c>
      <c r="AT36">
        <f t="shared" si="67"/>
        <v>4.5</v>
      </c>
      <c r="AU36">
        <f t="shared" si="67"/>
        <v>3</v>
      </c>
      <c r="AV36">
        <f t="shared" si="67"/>
        <v>3</v>
      </c>
      <c r="AW36">
        <f t="shared" si="67"/>
        <v>3</v>
      </c>
    </row>
    <row r="37" spans="2:63" x14ac:dyDescent="0.25">
      <c r="B37" s="23">
        <v>0</v>
      </c>
      <c r="C37" s="24">
        <v>0</v>
      </c>
      <c r="D37" s="24">
        <v>0</v>
      </c>
      <c r="E37" s="24">
        <v>1</v>
      </c>
      <c r="F37" s="24">
        <v>0</v>
      </c>
      <c r="G37" s="24">
        <v>0</v>
      </c>
      <c r="H37" s="24">
        <v>1</v>
      </c>
      <c r="I37" s="24">
        <v>0</v>
      </c>
      <c r="J37" s="24">
        <v>0</v>
      </c>
      <c r="K37" s="25">
        <v>0</v>
      </c>
      <c r="U37">
        <f t="shared" si="68"/>
        <v>0</v>
      </c>
      <c r="V37">
        <f t="shared" si="69"/>
        <v>-1.5</v>
      </c>
      <c r="W37">
        <f t="shared" si="69"/>
        <v>-1</v>
      </c>
      <c r="X37">
        <f t="shared" si="69"/>
        <v>1.5</v>
      </c>
      <c r="Y37">
        <f t="shared" si="69"/>
        <v>-1.5</v>
      </c>
      <c r="Z37">
        <f t="shared" si="69"/>
        <v>-1</v>
      </c>
      <c r="AA37">
        <f t="shared" si="69"/>
        <v>1</v>
      </c>
      <c r="AB37">
        <f t="shared" si="69"/>
        <v>0</v>
      </c>
      <c r="AE37">
        <f t="shared" si="70"/>
        <v>0</v>
      </c>
      <c r="AF37">
        <f t="shared" si="60"/>
        <v>0</v>
      </c>
      <c r="AG37">
        <f t="shared" si="61"/>
        <v>0</v>
      </c>
      <c r="AH37">
        <f t="shared" si="62"/>
        <v>1.5</v>
      </c>
      <c r="AI37">
        <f t="shared" si="63"/>
        <v>0</v>
      </c>
      <c r="AJ37">
        <f t="shared" si="64"/>
        <v>0</v>
      </c>
      <c r="AK37">
        <f t="shared" si="65"/>
        <v>1</v>
      </c>
      <c r="AL37">
        <f t="shared" si="66"/>
        <v>0</v>
      </c>
      <c r="AP37">
        <f t="shared" si="71"/>
        <v>3</v>
      </c>
      <c r="AQ37">
        <f t="shared" si="67"/>
        <v>3</v>
      </c>
      <c r="AR37">
        <f t="shared" si="67"/>
        <v>3</v>
      </c>
      <c r="AS37">
        <f t="shared" si="67"/>
        <v>4.5</v>
      </c>
      <c r="AT37">
        <f t="shared" si="67"/>
        <v>3</v>
      </c>
      <c r="AU37">
        <f t="shared" si="67"/>
        <v>3</v>
      </c>
      <c r="AV37">
        <f t="shared" si="67"/>
        <v>4</v>
      </c>
      <c r="AW37">
        <f t="shared" si="67"/>
        <v>3</v>
      </c>
    </row>
    <row r="38" spans="2:63" x14ac:dyDescent="0.25">
      <c r="B38" s="23">
        <v>0</v>
      </c>
      <c r="C38" s="24">
        <v>0</v>
      </c>
      <c r="D38" s="24">
        <v>0</v>
      </c>
      <c r="E38" s="24">
        <v>1</v>
      </c>
      <c r="F38" s="24">
        <v>0</v>
      </c>
      <c r="G38" s="24">
        <v>1</v>
      </c>
      <c r="H38" s="24">
        <v>1</v>
      </c>
      <c r="I38" s="24">
        <v>0</v>
      </c>
      <c r="J38" s="24">
        <v>0</v>
      </c>
      <c r="K38" s="25">
        <v>0</v>
      </c>
      <c r="U38">
        <f t="shared" si="68"/>
        <v>0</v>
      </c>
      <c r="V38">
        <f t="shared" si="69"/>
        <v>-1.5</v>
      </c>
      <c r="W38">
        <f t="shared" si="69"/>
        <v>-0.5</v>
      </c>
      <c r="X38">
        <f t="shared" si="69"/>
        <v>-1.5</v>
      </c>
      <c r="Y38">
        <f t="shared" si="69"/>
        <v>-2</v>
      </c>
      <c r="Z38">
        <f t="shared" si="69"/>
        <v>2</v>
      </c>
      <c r="AA38">
        <f t="shared" si="69"/>
        <v>1</v>
      </c>
      <c r="AB38">
        <f t="shared" si="69"/>
        <v>0</v>
      </c>
      <c r="AE38">
        <f t="shared" si="70"/>
        <v>0</v>
      </c>
      <c r="AF38">
        <f t="shared" si="60"/>
        <v>0</v>
      </c>
      <c r="AG38">
        <f t="shared" si="61"/>
        <v>0</v>
      </c>
      <c r="AH38">
        <f t="shared" si="62"/>
        <v>0</v>
      </c>
      <c r="AI38">
        <f t="shared" si="63"/>
        <v>0</v>
      </c>
      <c r="AJ38">
        <f t="shared" si="64"/>
        <v>2</v>
      </c>
      <c r="AK38">
        <f t="shared" si="65"/>
        <v>1</v>
      </c>
      <c r="AL38">
        <f t="shared" si="66"/>
        <v>0</v>
      </c>
      <c r="AP38">
        <f t="shared" si="71"/>
        <v>3</v>
      </c>
      <c r="AQ38">
        <f t="shared" si="67"/>
        <v>3</v>
      </c>
      <c r="AR38">
        <f t="shared" si="67"/>
        <v>3</v>
      </c>
      <c r="AS38">
        <f t="shared" si="67"/>
        <v>3</v>
      </c>
      <c r="AT38">
        <f t="shared" si="67"/>
        <v>3</v>
      </c>
      <c r="AU38">
        <f t="shared" si="67"/>
        <v>5</v>
      </c>
      <c r="AV38">
        <f t="shared" si="67"/>
        <v>4</v>
      </c>
      <c r="AW38">
        <f t="shared" si="67"/>
        <v>3</v>
      </c>
    </row>
    <row r="39" spans="2:63" x14ac:dyDescent="0.25">
      <c r="B39" s="23">
        <v>0</v>
      </c>
      <c r="C39" s="24">
        <v>0</v>
      </c>
      <c r="D39" s="24">
        <v>0</v>
      </c>
      <c r="E39" s="24">
        <v>1</v>
      </c>
      <c r="F39" s="24">
        <v>1</v>
      </c>
      <c r="G39" s="24">
        <v>1</v>
      </c>
      <c r="H39" s="24">
        <v>0</v>
      </c>
      <c r="I39" s="24">
        <v>0</v>
      </c>
      <c r="J39" s="24">
        <v>0</v>
      </c>
      <c r="K39" s="25">
        <v>0</v>
      </c>
      <c r="U39">
        <f t="shared" si="68"/>
        <v>0</v>
      </c>
      <c r="V39">
        <f t="shared" si="69"/>
        <v>-1</v>
      </c>
      <c r="W39">
        <f t="shared" si="69"/>
        <v>0</v>
      </c>
      <c r="X39">
        <f t="shared" si="69"/>
        <v>0</v>
      </c>
      <c r="Y39">
        <f t="shared" si="69"/>
        <v>2</v>
      </c>
      <c r="Z39">
        <f t="shared" si="69"/>
        <v>2</v>
      </c>
      <c r="AA39">
        <f t="shared" si="69"/>
        <v>0</v>
      </c>
      <c r="AB39">
        <f t="shared" si="69"/>
        <v>0</v>
      </c>
      <c r="AE39">
        <f t="shared" si="70"/>
        <v>0</v>
      </c>
      <c r="AF39">
        <f t="shared" si="60"/>
        <v>0</v>
      </c>
      <c r="AG39">
        <f t="shared" si="61"/>
        <v>0</v>
      </c>
      <c r="AH39">
        <f t="shared" si="62"/>
        <v>0</v>
      </c>
      <c r="AI39">
        <f t="shared" si="63"/>
        <v>2</v>
      </c>
      <c r="AJ39">
        <f t="shared" si="64"/>
        <v>2</v>
      </c>
      <c r="AK39">
        <f t="shared" si="65"/>
        <v>0</v>
      </c>
      <c r="AL39">
        <f t="shared" si="66"/>
        <v>0</v>
      </c>
      <c r="AP39">
        <f t="shared" si="71"/>
        <v>3</v>
      </c>
      <c r="AQ39">
        <f t="shared" si="67"/>
        <v>3</v>
      </c>
      <c r="AR39">
        <f t="shared" si="67"/>
        <v>3</v>
      </c>
      <c r="AS39">
        <f t="shared" si="67"/>
        <v>3</v>
      </c>
      <c r="AT39">
        <f t="shared" si="67"/>
        <v>5</v>
      </c>
      <c r="AU39">
        <f t="shared" si="67"/>
        <v>5</v>
      </c>
      <c r="AV39">
        <f t="shared" si="67"/>
        <v>3</v>
      </c>
      <c r="AW39">
        <f t="shared" si="67"/>
        <v>3</v>
      </c>
    </row>
    <row r="40" spans="2:63" ht="15.75" thickBot="1" x14ac:dyDescent="0.3">
      <c r="B40" s="26">
        <v>0</v>
      </c>
      <c r="C40" s="27">
        <v>0</v>
      </c>
      <c r="D40" s="27">
        <v>0</v>
      </c>
      <c r="E40" s="27">
        <v>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8">
        <v>0</v>
      </c>
    </row>
    <row r="42" spans="2:63" ht="15.75" thickBot="1" x14ac:dyDescent="0.3"/>
    <row r="43" spans="2:63" x14ac:dyDescent="0.25">
      <c r="B43" s="1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3">
        <v>0</v>
      </c>
    </row>
    <row r="44" spans="2:63" x14ac:dyDescent="0.25">
      <c r="B44" s="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 s="5">
        <v>0</v>
      </c>
      <c r="U44">
        <f>B43*$N$31 + B44*$N$32 + B45*$N$33 + C43*$O$31+C44*$O$32+C45*$O$33+D43*$P$31+D44*$P$32+D45*$P$33</f>
        <v>0</v>
      </c>
      <c r="V44">
        <f t="shared" ref="V44:V51" si="72">C43*$N$31 + C44*$N$32 + C45*$N$33 + D43*$O$31+D44*$O$32+D45*$O$33+E43*$P$31+E44*$P$32+E45*$P$33</f>
        <v>0</v>
      </c>
      <c r="W44">
        <f t="shared" ref="W44:W51" si="73">D43*$N$31 + D44*$N$32 + D45*$N$33 + E43*$O$31+E44*$O$32+E45*$O$33+F43*$P$31+F44*$P$32+F45*$P$33</f>
        <v>-0.5</v>
      </c>
      <c r="X44">
        <f t="shared" ref="X44:X51" si="74">E43*$N$31 + E44*$N$32 + E45*$N$33 + F43*$O$31+F44*$O$32+F45*$O$33+G43*$P$31+G44*$P$32+G45*$P$33</f>
        <v>-2.5</v>
      </c>
      <c r="Y44">
        <f t="shared" ref="Y44:Y51" si="75">F43*$N$31 + F44*$N$32 + F45*$N$33 + G43*$O$31+G44*$O$32+G45*$O$33+H43*$P$31+H44*$P$32+H45*$P$33</f>
        <v>-1</v>
      </c>
      <c r="Z44">
        <f t="shared" ref="Z44:Z51" si="76">G43*$N$31 + G44*$N$32 + G45*$N$33 + H43*$O$31+H44*$O$32+H45*$O$33+I43*$P$31+I44*$P$32+I45*$P$33</f>
        <v>1</v>
      </c>
      <c r="AA44">
        <f t="shared" ref="AA44:AA51" si="77">H43*$N$31 + H44*$N$32 + H45*$N$33 + I43*$O$31+I44*$O$32+I45*$O$33+J43*$P$31+J44*$P$32+J45*$P$33</f>
        <v>0</v>
      </c>
      <c r="AB44">
        <f t="shared" ref="AB44:AB51" si="78">I43*$N$31 + I44*$N$32 + I45*$N$33 + J43*$O$31+J44*$O$32+J45*$O$33+K43*$P$31+K44*$P$32+K45*$P$33</f>
        <v>0</v>
      </c>
      <c r="AE44">
        <f>MAX(U44, 0)</f>
        <v>0</v>
      </c>
      <c r="AF44">
        <f t="shared" ref="AF44:AF51" si="79">MAX(V44, 0)</f>
        <v>0</v>
      </c>
      <c r="AG44">
        <f t="shared" ref="AG44:AG51" si="80">MAX(W44, 0)</f>
        <v>0</v>
      </c>
      <c r="AH44">
        <f t="shared" ref="AH44:AH51" si="81">MAX(X44, 0)</f>
        <v>0</v>
      </c>
      <c r="AI44">
        <f t="shared" ref="AI44:AI51" si="82">MAX(Y44, 0)</f>
        <v>0</v>
      </c>
      <c r="AJ44">
        <f t="shared" ref="AJ44:AJ51" si="83">MAX(Z44, 0)</f>
        <v>1</v>
      </c>
      <c r="AK44">
        <f t="shared" ref="AK44:AK51" si="84">MAX(AA44, 0)</f>
        <v>0</v>
      </c>
      <c r="AL44">
        <f t="shared" ref="AL44:AL51" si="85">MAX(AB44, 0)</f>
        <v>0</v>
      </c>
      <c r="AP44">
        <f t="shared" ref="AP44:AP51" si="86">AE44+$R$31</f>
        <v>3</v>
      </c>
      <c r="AQ44">
        <f t="shared" ref="AQ44:AQ51" si="87">AF44+$R$31</f>
        <v>3</v>
      </c>
      <c r="AR44">
        <f t="shared" ref="AR44:AR51" si="88">AG44+$R$31</f>
        <v>3</v>
      </c>
      <c r="AS44">
        <f t="shared" ref="AS44:AS51" si="89">AH44+$R$31</f>
        <v>3</v>
      </c>
      <c r="AT44">
        <f t="shared" ref="AT44:AT51" si="90">AI44+$R$31</f>
        <v>3</v>
      </c>
      <c r="AU44">
        <f t="shared" ref="AU44:AU51" si="91">AJ44+$R$31</f>
        <v>4</v>
      </c>
      <c r="AV44">
        <f t="shared" ref="AV44:AV51" si="92">AK44+$R$31</f>
        <v>3</v>
      </c>
      <c r="AW44">
        <f t="shared" ref="AW44:AW51" si="93">AL44+$R$31</f>
        <v>3</v>
      </c>
      <c r="BK44" s="13">
        <f>SUM(AE44:AL51)</f>
        <v>10</v>
      </c>
    </row>
    <row r="45" spans="2:63" x14ac:dyDescent="0.25">
      <c r="B45" s="4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 s="5">
        <v>0</v>
      </c>
      <c r="U45">
        <f t="shared" ref="U45:U51" si="94">B44*$N$31 + B45*$N$32 + B46*$N$33 + C44*$O$31+C45*$O$32+C46*$O$33+D44*$P$31+D45*$P$32+D46*$P$33</f>
        <v>0</v>
      </c>
      <c r="V45">
        <f t="shared" si="72"/>
        <v>0</v>
      </c>
      <c r="W45">
        <f t="shared" si="73"/>
        <v>-1</v>
      </c>
      <c r="X45">
        <f t="shared" si="74"/>
        <v>-1.5</v>
      </c>
      <c r="Y45">
        <f t="shared" si="75"/>
        <v>1</v>
      </c>
      <c r="Z45">
        <f t="shared" si="76"/>
        <v>1</v>
      </c>
      <c r="AA45">
        <f t="shared" si="77"/>
        <v>0</v>
      </c>
      <c r="AB45">
        <f t="shared" si="78"/>
        <v>0</v>
      </c>
      <c r="AE45">
        <f t="shared" ref="AE45:AE51" si="95">MAX(U45, 0)</f>
        <v>0</v>
      </c>
      <c r="AF45">
        <f t="shared" si="79"/>
        <v>0</v>
      </c>
      <c r="AG45">
        <f t="shared" si="80"/>
        <v>0</v>
      </c>
      <c r="AH45">
        <f t="shared" si="81"/>
        <v>0</v>
      </c>
      <c r="AI45">
        <f t="shared" si="82"/>
        <v>1</v>
      </c>
      <c r="AJ45">
        <f t="shared" si="83"/>
        <v>1</v>
      </c>
      <c r="AK45">
        <f t="shared" si="84"/>
        <v>0</v>
      </c>
      <c r="AL45">
        <f t="shared" si="85"/>
        <v>0</v>
      </c>
      <c r="AP45">
        <f t="shared" si="86"/>
        <v>3</v>
      </c>
      <c r="AQ45">
        <f t="shared" si="87"/>
        <v>3</v>
      </c>
      <c r="AR45">
        <f t="shared" si="88"/>
        <v>3</v>
      </c>
      <c r="AS45">
        <f t="shared" si="89"/>
        <v>3</v>
      </c>
      <c r="AT45">
        <f t="shared" si="90"/>
        <v>4</v>
      </c>
      <c r="AU45">
        <f t="shared" si="91"/>
        <v>4</v>
      </c>
      <c r="AV45">
        <f t="shared" si="92"/>
        <v>3</v>
      </c>
      <c r="AW45">
        <f t="shared" si="93"/>
        <v>3</v>
      </c>
      <c r="BK45" s="13"/>
    </row>
    <row r="46" spans="2:63" x14ac:dyDescent="0.25">
      <c r="B46" s="4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 s="5">
        <v>0</v>
      </c>
      <c r="U46">
        <f t="shared" si="94"/>
        <v>0</v>
      </c>
      <c r="V46">
        <f t="shared" si="72"/>
        <v>0</v>
      </c>
      <c r="W46">
        <f t="shared" si="73"/>
        <v>0</v>
      </c>
      <c r="X46">
        <f t="shared" si="74"/>
        <v>-0.5</v>
      </c>
      <c r="Y46">
        <f t="shared" si="75"/>
        <v>0</v>
      </c>
      <c r="Z46">
        <f t="shared" si="76"/>
        <v>1</v>
      </c>
      <c r="AA46">
        <f t="shared" si="77"/>
        <v>0</v>
      </c>
      <c r="AB46">
        <f t="shared" si="78"/>
        <v>0</v>
      </c>
      <c r="AE46">
        <f t="shared" si="95"/>
        <v>0</v>
      </c>
      <c r="AF46">
        <f t="shared" si="79"/>
        <v>0</v>
      </c>
      <c r="AG46">
        <f t="shared" si="80"/>
        <v>0</v>
      </c>
      <c r="AH46">
        <f t="shared" si="81"/>
        <v>0</v>
      </c>
      <c r="AI46">
        <f t="shared" si="82"/>
        <v>0</v>
      </c>
      <c r="AJ46">
        <f t="shared" si="83"/>
        <v>1</v>
      </c>
      <c r="AK46">
        <f t="shared" si="84"/>
        <v>0</v>
      </c>
      <c r="AL46">
        <f t="shared" si="85"/>
        <v>0</v>
      </c>
      <c r="AP46">
        <f t="shared" si="86"/>
        <v>3</v>
      </c>
      <c r="AQ46">
        <f t="shared" si="87"/>
        <v>3</v>
      </c>
      <c r="AR46">
        <f t="shared" si="88"/>
        <v>3</v>
      </c>
      <c r="AS46">
        <f t="shared" si="89"/>
        <v>3</v>
      </c>
      <c r="AT46">
        <f t="shared" si="90"/>
        <v>3</v>
      </c>
      <c r="AU46">
        <f t="shared" si="91"/>
        <v>4</v>
      </c>
      <c r="AV46">
        <f t="shared" si="92"/>
        <v>3</v>
      </c>
      <c r="AW46">
        <f t="shared" si="93"/>
        <v>3</v>
      </c>
    </row>
    <row r="47" spans="2:63" x14ac:dyDescent="0.25">
      <c r="B47" s="4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 s="5">
        <v>0</v>
      </c>
      <c r="U47">
        <f t="shared" si="94"/>
        <v>0</v>
      </c>
      <c r="V47">
        <f t="shared" si="72"/>
        <v>0</v>
      </c>
      <c r="W47">
        <f t="shared" si="73"/>
        <v>0</v>
      </c>
      <c r="X47">
        <f t="shared" si="74"/>
        <v>-1.5</v>
      </c>
      <c r="Y47">
        <f t="shared" si="75"/>
        <v>0</v>
      </c>
      <c r="Z47">
        <f t="shared" si="76"/>
        <v>1</v>
      </c>
      <c r="AA47">
        <f t="shared" si="77"/>
        <v>0</v>
      </c>
      <c r="AB47">
        <f t="shared" si="78"/>
        <v>0</v>
      </c>
      <c r="AE47">
        <f t="shared" si="95"/>
        <v>0</v>
      </c>
      <c r="AF47">
        <f t="shared" si="79"/>
        <v>0</v>
      </c>
      <c r="AG47">
        <f t="shared" si="80"/>
        <v>0</v>
      </c>
      <c r="AH47">
        <f t="shared" si="81"/>
        <v>0</v>
      </c>
      <c r="AI47">
        <f t="shared" si="82"/>
        <v>0</v>
      </c>
      <c r="AJ47">
        <f t="shared" si="83"/>
        <v>1</v>
      </c>
      <c r="AK47">
        <f t="shared" si="84"/>
        <v>0</v>
      </c>
      <c r="AL47">
        <f t="shared" si="85"/>
        <v>0</v>
      </c>
      <c r="AP47">
        <f t="shared" si="86"/>
        <v>3</v>
      </c>
      <c r="AQ47">
        <f t="shared" si="87"/>
        <v>3</v>
      </c>
      <c r="AR47">
        <f t="shared" si="88"/>
        <v>3</v>
      </c>
      <c r="AS47">
        <f t="shared" si="89"/>
        <v>3</v>
      </c>
      <c r="AT47">
        <f t="shared" si="90"/>
        <v>3</v>
      </c>
      <c r="AU47">
        <f t="shared" si="91"/>
        <v>4</v>
      </c>
      <c r="AV47">
        <f t="shared" si="92"/>
        <v>3</v>
      </c>
      <c r="AW47">
        <f t="shared" si="93"/>
        <v>3</v>
      </c>
    </row>
    <row r="48" spans="2:63" x14ac:dyDescent="0.25">
      <c r="B48" s="4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 s="5">
        <v>0</v>
      </c>
      <c r="U48">
        <f t="shared" si="94"/>
        <v>0</v>
      </c>
      <c r="V48">
        <f t="shared" si="72"/>
        <v>0</v>
      </c>
      <c r="W48">
        <f t="shared" si="73"/>
        <v>0</v>
      </c>
      <c r="X48">
        <f t="shared" si="74"/>
        <v>-1.5</v>
      </c>
      <c r="Y48">
        <f t="shared" si="75"/>
        <v>0</v>
      </c>
      <c r="Z48">
        <f t="shared" si="76"/>
        <v>1</v>
      </c>
      <c r="AA48">
        <f t="shared" si="77"/>
        <v>0</v>
      </c>
      <c r="AB48">
        <f t="shared" si="78"/>
        <v>0</v>
      </c>
      <c r="AE48">
        <f t="shared" si="95"/>
        <v>0</v>
      </c>
      <c r="AF48">
        <f t="shared" si="79"/>
        <v>0</v>
      </c>
      <c r="AG48">
        <f t="shared" si="80"/>
        <v>0</v>
      </c>
      <c r="AH48">
        <f t="shared" si="81"/>
        <v>0</v>
      </c>
      <c r="AI48">
        <f t="shared" si="82"/>
        <v>0</v>
      </c>
      <c r="AJ48">
        <f t="shared" si="83"/>
        <v>1</v>
      </c>
      <c r="AK48">
        <f t="shared" si="84"/>
        <v>0</v>
      </c>
      <c r="AL48">
        <f t="shared" si="85"/>
        <v>0</v>
      </c>
      <c r="AP48">
        <f t="shared" si="86"/>
        <v>3</v>
      </c>
      <c r="AQ48">
        <f t="shared" si="87"/>
        <v>3</v>
      </c>
      <c r="AR48">
        <f t="shared" si="88"/>
        <v>3</v>
      </c>
      <c r="AS48">
        <f t="shared" si="89"/>
        <v>3</v>
      </c>
      <c r="AT48">
        <f t="shared" si="90"/>
        <v>3</v>
      </c>
      <c r="AU48">
        <f t="shared" si="91"/>
        <v>4</v>
      </c>
      <c r="AV48">
        <f t="shared" si="92"/>
        <v>3</v>
      </c>
      <c r="AW48">
        <f t="shared" si="93"/>
        <v>3</v>
      </c>
    </row>
    <row r="49" spans="2:49" x14ac:dyDescent="0.25">
      <c r="B49" s="4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 s="5">
        <v>0</v>
      </c>
      <c r="U49">
        <f t="shared" si="94"/>
        <v>0</v>
      </c>
      <c r="V49">
        <f t="shared" si="72"/>
        <v>0</v>
      </c>
      <c r="W49">
        <f t="shared" si="73"/>
        <v>0</v>
      </c>
      <c r="X49">
        <f t="shared" si="74"/>
        <v>-1.5</v>
      </c>
      <c r="Y49">
        <f t="shared" si="75"/>
        <v>0</v>
      </c>
      <c r="Z49">
        <f t="shared" si="76"/>
        <v>1</v>
      </c>
      <c r="AA49">
        <f t="shared" si="77"/>
        <v>0</v>
      </c>
      <c r="AB49">
        <f t="shared" si="78"/>
        <v>0</v>
      </c>
      <c r="AE49">
        <f t="shared" si="95"/>
        <v>0</v>
      </c>
      <c r="AF49">
        <f t="shared" si="79"/>
        <v>0</v>
      </c>
      <c r="AG49">
        <f t="shared" si="80"/>
        <v>0</v>
      </c>
      <c r="AH49">
        <f t="shared" si="81"/>
        <v>0</v>
      </c>
      <c r="AI49">
        <f t="shared" si="82"/>
        <v>0</v>
      </c>
      <c r="AJ49">
        <f t="shared" si="83"/>
        <v>1</v>
      </c>
      <c r="AK49">
        <f t="shared" si="84"/>
        <v>0</v>
      </c>
      <c r="AL49">
        <f t="shared" si="85"/>
        <v>0</v>
      </c>
      <c r="AP49">
        <f t="shared" si="86"/>
        <v>3</v>
      </c>
      <c r="AQ49">
        <f t="shared" si="87"/>
        <v>3</v>
      </c>
      <c r="AR49">
        <f t="shared" si="88"/>
        <v>3</v>
      </c>
      <c r="AS49">
        <f t="shared" si="89"/>
        <v>3</v>
      </c>
      <c r="AT49">
        <f t="shared" si="90"/>
        <v>3</v>
      </c>
      <c r="AU49">
        <f t="shared" si="91"/>
        <v>4</v>
      </c>
      <c r="AV49">
        <f t="shared" si="92"/>
        <v>3</v>
      </c>
      <c r="AW49">
        <f t="shared" si="93"/>
        <v>3</v>
      </c>
    </row>
    <row r="50" spans="2:49" x14ac:dyDescent="0.25">
      <c r="B50" s="4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 s="5">
        <v>0</v>
      </c>
      <c r="U50">
        <f t="shared" si="94"/>
        <v>0</v>
      </c>
      <c r="V50">
        <f t="shared" si="72"/>
        <v>-0.5</v>
      </c>
      <c r="W50">
        <f t="shared" si="73"/>
        <v>-1.5</v>
      </c>
      <c r="X50">
        <f t="shared" si="74"/>
        <v>-2.5</v>
      </c>
      <c r="Y50">
        <f t="shared" si="75"/>
        <v>-0.5</v>
      </c>
      <c r="Z50">
        <f t="shared" si="76"/>
        <v>0</v>
      </c>
      <c r="AA50">
        <f t="shared" si="77"/>
        <v>0</v>
      </c>
      <c r="AB50">
        <f t="shared" si="78"/>
        <v>0</v>
      </c>
      <c r="AE50">
        <f t="shared" si="95"/>
        <v>0</v>
      </c>
      <c r="AF50">
        <f t="shared" si="79"/>
        <v>0</v>
      </c>
      <c r="AG50">
        <f t="shared" si="80"/>
        <v>0</v>
      </c>
      <c r="AH50">
        <f t="shared" si="81"/>
        <v>0</v>
      </c>
      <c r="AI50">
        <f t="shared" si="82"/>
        <v>0</v>
      </c>
      <c r="AJ50">
        <f t="shared" si="83"/>
        <v>0</v>
      </c>
      <c r="AK50">
        <f t="shared" si="84"/>
        <v>0</v>
      </c>
      <c r="AL50">
        <f t="shared" si="85"/>
        <v>0</v>
      </c>
      <c r="AP50">
        <f t="shared" si="86"/>
        <v>3</v>
      </c>
      <c r="AQ50">
        <f t="shared" si="87"/>
        <v>3</v>
      </c>
      <c r="AR50">
        <f t="shared" si="88"/>
        <v>3</v>
      </c>
      <c r="AS50">
        <f t="shared" si="89"/>
        <v>3</v>
      </c>
      <c r="AT50">
        <f t="shared" si="90"/>
        <v>3</v>
      </c>
      <c r="AU50">
        <f t="shared" si="91"/>
        <v>3</v>
      </c>
      <c r="AV50">
        <f t="shared" si="92"/>
        <v>3</v>
      </c>
      <c r="AW50">
        <f t="shared" si="93"/>
        <v>3</v>
      </c>
    </row>
    <row r="51" spans="2:49" x14ac:dyDescent="0.25">
      <c r="B51" s="4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 s="5">
        <v>0</v>
      </c>
      <c r="U51">
        <f t="shared" si="94"/>
        <v>0</v>
      </c>
      <c r="V51">
        <f t="shared" si="72"/>
        <v>-1</v>
      </c>
      <c r="W51">
        <f t="shared" si="73"/>
        <v>-1</v>
      </c>
      <c r="X51">
        <f t="shared" si="74"/>
        <v>0</v>
      </c>
      <c r="Y51">
        <f t="shared" si="75"/>
        <v>1</v>
      </c>
      <c r="Z51">
        <f t="shared" si="76"/>
        <v>1</v>
      </c>
      <c r="AA51">
        <f t="shared" si="77"/>
        <v>1</v>
      </c>
      <c r="AB51">
        <f t="shared" si="78"/>
        <v>0</v>
      </c>
      <c r="AE51">
        <f t="shared" si="95"/>
        <v>0</v>
      </c>
      <c r="AF51">
        <f t="shared" si="79"/>
        <v>0</v>
      </c>
      <c r="AG51">
        <f t="shared" si="80"/>
        <v>0</v>
      </c>
      <c r="AH51">
        <f t="shared" si="81"/>
        <v>0</v>
      </c>
      <c r="AI51">
        <f t="shared" si="82"/>
        <v>1</v>
      </c>
      <c r="AJ51">
        <f t="shared" si="83"/>
        <v>1</v>
      </c>
      <c r="AK51">
        <f t="shared" si="84"/>
        <v>1</v>
      </c>
      <c r="AL51">
        <f t="shared" si="85"/>
        <v>0</v>
      </c>
      <c r="AP51">
        <f t="shared" si="86"/>
        <v>3</v>
      </c>
      <c r="AQ51">
        <f t="shared" si="87"/>
        <v>3</v>
      </c>
      <c r="AR51">
        <f t="shared" si="88"/>
        <v>3</v>
      </c>
      <c r="AS51">
        <f t="shared" si="89"/>
        <v>3</v>
      </c>
      <c r="AT51">
        <f t="shared" si="90"/>
        <v>4</v>
      </c>
      <c r="AU51">
        <f t="shared" si="91"/>
        <v>4</v>
      </c>
      <c r="AV51">
        <f t="shared" si="92"/>
        <v>4</v>
      </c>
      <c r="AW51">
        <f t="shared" si="93"/>
        <v>3</v>
      </c>
    </row>
    <row r="52" spans="2:49" ht="15.75" thickBot="1" x14ac:dyDescent="0.3"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</row>
    <row r="56" spans="2:49" x14ac:dyDescent="0.25">
      <c r="S56" t="s">
        <v>48</v>
      </c>
    </row>
    <row r="57" spans="2:49" x14ac:dyDescent="0.25">
      <c r="T57" t="s">
        <v>49</v>
      </c>
    </row>
    <row r="58" spans="2:49" x14ac:dyDescent="0.25">
      <c r="T58" t="s">
        <v>50</v>
      </c>
    </row>
    <row r="59" spans="2:49" x14ac:dyDescent="0.25">
      <c r="U59" t="s">
        <v>51</v>
      </c>
    </row>
    <row r="60" spans="2:49" x14ac:dyDescent="0.25">
      <c r="U60" t="s">
        <v>52</v>
      </c>
    </row>
    <row r="62" spans="2:49" x14ac:dyDescent="0.25">
      <c r="T62" t="s">
        <v>53</v>
      </c>
    </row>
    <row r="63" spans="2:49" x14ac:dyDescent="0.25">
      <c r="U63" t="s">
        <v>54</v>
      </c>
    </row>
    <row r="64" spans="2:49" x14ac:dyDescent="0.25">
      <c r="U64" t="s">
        <v>55</v>
      </c>
    </row>
    <row r="65" spans="19:21" x14ac:dyDescent="0.25">
      <c r="U65" t="s">
        <v>56</v>
      </c>
    </row>
    <row r="66" spans="19:21" x14ac:dyDescent="0.25">
      <c r="U66" t="s">
        <v>57</v>
      </c>
    </row>
    <row r="67" spans="19:21" x14ac:dyDescent="0.25">
      <c r="U67" t="s">
        <v>58</v>
      </c>
    </row>
    <row r="68" spans="19:21" x14ac:dyDescent="0.25">
      <c r="U68" t="s">
        <v>59</v>
      </c>
    </row>
    <row r="70" spans="19:21" x14ac:dyDescent="0.25">
      <c r="U70" t="s">
        <v>60</v>
      </c>
    </row>
    <row r="72" spans="19:21" x14ac:dyDescent="0.25">
      <c r="S72" t="s">
        <v>61</v>
      </c>
    </row>
    <row r="73" spans="19:21" x14ac:dyDescent="0.25">
      <c r="T73" t="s">
        <v>62</v>
      </c>
    </row>
    <row r="74" spans="19:21" x14ac:dyDescent="0.25">
      <c r="U74" t="s">
        <v>63</v>
      </c>
    </row>
    <row r="75" spans="19:21" x14ac:dyDescent="0.25">
      <c r="U75" t="s">
        <v>64</v>
      </c>
    </row>
    <row r="77" spans="19:21" x14ac:dyDescent="0.25">
      <c r="T77" t="s">
        <v>65</v>
      </c>
    </row>
    <row r="78" spans="19:21" x14ac:dyDescent="0.25">
      <c r="U78" t="s">
        <v>66</v>
      </c>
    </row>
    <row r="79" spans="19:21" x14ac:dyDescent="0.25">
      <c r="U79" t="s">
        <v>67</v>
      </c>
    </row>
    <row r="80" spans="19:21" x14ac:dyDescent="0.25">
      <c r="U80" t="s">
        <v>68</v>
      </c>
    </row>
  </sheetData>
  <conditionalFormatting sqref="B4:K52">
    <cfRule type="cellIs" dxfId="15" priority="1" operator="equal">
      <formula>1</formula>
    </cfRule>
  </conditionalFormatting>
  <conditionalFormatting sqref="N15:P15 O16:P17 BT18:BT19"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42:P44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4:Q6 M7:Q13"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1:Q33 M34:Q40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43:Q44 M45:Q52 M43:M44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33:AC40 U31:AC32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33:AC40 U32:AC32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43:AC52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44:AC52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5:AB24 AC5:AC13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17:AB24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32:AB5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44:AB5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4:AC4"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4:AC13"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5:AC13"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16:AC16"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16:AC25"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17:AC25"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31:AC31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43:AC43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44:AC52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D4:AD13 U5:AC13"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D31:AD40 U32:AC40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E5:AL24 AM5:AM13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E17:AL24"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E32:AL39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E32:AL51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E44:AL51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E5:AM13"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S18:BS19 Q16:Q17 M19:Q25 O18:Q18 BS20:BT20"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D3EF-6BEA-1D47-8B92-F53BECC66FF6}">
  <dimension ref="A1:BI52"/>
  <sheetViews>
    <sheetView topLeftCell="A11" workbookViewId="0">
      <selection activeCell="BI12" sqref="BI12"/>
    </sheetView>
  </sheetViews>
  <sheetFormatPr defaultColWidth="8.7109375" defaultRowHeight="15" x14ac:dyDescent="0.25"/>
  <cols>
    <col min="2" max="11" width="3.7109375" customWidth="1"/>
    <col min="13" max="27" width="3.7109375" customWidth="1"/>
    <col min="29" max="38" width="3.7109375" customWidth="1"/>
    <col min="39" max="39" width="4.85546875" customWidth="1"/>
    <col min="40" max="40" width="3.7109375" customWidth="1"/>
    <col min="41" max="41" width="4.85546875" customWidth="1"/>
    <col min="43" max="51" width="3.7109375" customWidth="1"/>
    <col min="52" max="59" width="3.85546875" customWidth="1"/>
  </cols>
  <sheetData>
    <row r="1" spans="1:61" x14ac:dyDescent="0.25">
      <c r="N1" s="13" t="s">
        <v>0</v>
      </c>
    </row>
    <row r="2" spans="1:61" x14ac:dyDescent="0.25">
      <c r="A2" s="13" t="s">
        <v>27</v>
      </c>
      <c r="N2" s="13" t="s">
        <v>1</v>
      </c>
      <c r="T2" t="s">
        <v>7</v>
      </c>
    </row>
    <row r="3" spans="1:61" ht="15.75" thickBot="1" x14ac:dyDescent="0.3">
      <c r="T3" t="s">
        <v>29</v>
      </c>
      <c r="AC3" t="s">
        <v>30</v>
      </c>
      <c r="AE3" s="13"/>
      <c r="AM3" s="13"/>
      <c r="AO3" t="s">
        <v>33</v>
      </c>
    </row>
    <row r="4" spans="1:61" ht="15.75" thickBot="1" x14ac:dyDescent="0.3">
      <c r="B4" s="1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3">
        <v>0</v>
      </c>
      <c r="N4">
        <v>-4</v>
      </c>
      <c r="O4">
        <v>5</v>
      </c>
      <c r="P4">
        <v>-5</v>
      </c>
      <c r="AE4" s="13"/>
      <c r="AF4" s="13"/>
      <c r="AG4" s="13"/>
      <c r="AH4" s="13"/>
      <c r="AI4" s="13"/>
      <c r="AJ4" s="13"/>
      <c r="AK4" s="13"/>
    </row>
    <row r="5" spans="1:61" x14ac:dyDescent="0.25">
      <c r="B5" s="4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 s="5">
        <v>0</v>
      </c>
      <c r="N5">
        <v>-5</v>
      </c>
      <c r="O5">
        <v>6.6381882092363922E-7</v>
      </c>
      <c r="P5">
        <v>-5</v>
      </c>
      <c r="S5" s="1">
        <f>B4*$N$4 + B5*$N$5 + B6*$N$6 + C4*$O$4+C5*$O$5+C6*$O$6+D4*$P$4+D5*$P$5+D6*$P$6</f>
        <v>0</v>
      </c>
      <c r="T5" s="2">
        <f t="shared" ref="T5:Z12" si="0">C4*$N$4 + C5*$N$5 + C6*$N$6 + D4*$O$4+D5*$O$5+D6*$O$6+E4*$P$4+E5*$P$5+E6*$P$6</f>
        <v>-5</v>
      </c>
      <c r="U5" s="2">
        <f t="shared" si="0"/>
        <v>0</v>
      </c>
      <c r="V5" s="2">
        <f t="shared" si="0"/>
        <v>-5.1377381204157837</v>
      </c>
      <c r="W5" s="2">
        <f t="shared" si="0"/>
        <v>-9.9999993361811796</v>
      </c>
      <c r="X5" s="2">
        <f t="shared" si="0"/>
        <v>0</v>
      </c>
      <c r="Y5" s="2">
        <f t="shared" si="0"/>
        <v>-0.13773878423460437</v>
      </c>
      <c r="Z5" s="3">
        <f t="shared" si="0"/>
        <v>0</v>
      </c>
      <c r="AC5" s="1">
        <f>MAX(S5, 0)</f>
        <v>0</v>
      </c>
      <c r="AD5" s="2">
        <f t="shared" ref="AD5:AJ12" si="1">MAX(T5, 0)</f>
        <v>0</v>
      </c>
      <c r="AE5" s="2">
        <f t="shared" si="1"/>
        <v>0</v>
      </c>
      <c r="AF5" s="2">
        <f t="shared" si="1"/>
        <v>0</v>
      </c>
      <c r="AG5" s="2">
        <f t="shared" si="1"/>
        <v>0</v>
      </c>
      <c r="AH5" s="2">
        <f t="shared" si="1"/>
        <v>0</v>
      </c>
      <c r="AI5" s="2">
        <f t="shared" si="1"/>
        <v>0</v>
      </c>
      <c r="AJ5" s="3">
        <f t="shared" si="1"/>
        <v>0</v>
      </c>
      <c r="AM5">
        <v>-5</v>
      </c>
      <c r="AN5">
        <v>5</v>
      </c>
      <c r="AO5">
        <v>-5</v>
      </c>
      <c r="AQ5" s="1">
        <f>AC5*$AM$5 + AC6*$AM$6 + AC7*$AM$7 + AD5*$AN$5+AD6*$AN$6+AD7*$AN$7+AE5*$AO$5+AE6*$AO$6+AE7*$AO$7</f>
        <v>-6.6381882124488811E-6</v>
      </c>
      <c r="AR5" s="2">
        <f t="shared" ref="AR5:AW11" si="2">AD5*$AM$5 + AD6*$AM$6 + AD7*$AM$7 + AE5*$AN$5+AE6*$AN$6+AE7*$AN$7+AF5*$AO$5+AF6*$AO$6+AF7*$AO$7</f>
        <v>3.3190945468798678E-6</v>
      </c>
      <c r="AS5" s="2">
        <f t="shared" si="2"/>
        <v>-3.4105277036147596E-6</v>
      </c>
      <c r="AT5" s="2">
        <f t="shared" si="2"/>
        <v>-29.311312717015191</v>
      </c>
      <c r="AU5" s="2">
        <f t="shared" si="2"/>
        <v>24.311310061740347</v>
      </c>
      <c r="AV5" s="2">
        <f t="shared" si="2"/>
        <v>-5.6697253590182957</v>
      </c>
      <c r="AW5" s="3">
        <f t="shared" si="2"/>
        <v>0</v>
      </c>
      <c r="AZ5" s="1">
        <f>MAX(AP5, 0)</f>
        <v>0</v>
      </c>
      <c r="BA5" s="2">
        <f t="shared" ref="BA5:BA12" si="3">MAX(AQ5, 0)</f>
        <v>0</v>
      </c>
      <c r="BB5" s="2">
        <f t="shared" ref="BB5:BB12" si="4">MAX(AR5, 0)</f>
        <v>3.3190945468798678E-6</v>
      </c>
      <c r="BC5" s="2">
        <f t="shared" ref="BC5:BC12" si="5">MAX(AS5, 0)</f>
        <v>0</v>
      </c>
      <c r="BD5" s="2">
        <f t="shared" ref="BD5:BD12" si="6">MAX(AT5, 0)</f>
        <v>0</v>
      </c>
      <c r="BE5" s="2">
        <f t="shared" ref="BE5:BE12" si="7">MAX(AU5, 0)</f>
        <v>24.311310061740347</v>
      </c>
      <c r="BF5" s="2">
        <f t="shared" ref="BF5:BF12" si="8">MAX(AV5, 0)</f>
        <v>0</v>
      </c>
      <c r="BG5" s="3">
        <f t="shared" ref="BG5:BG12" si="9">MAX(AW5, 0)</f>
        <v>0</v>
      </c>
    </row>
    <row r="6" spans="1:61" x14ac:dyDescent="0.25">
      <c r="B6" s="4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 s="5">
        <v>0</v>
      </c>
      <c r="N6">
        <v>-0.13773878423460437</v>
      </c>
      <c r="O6">
        <v>5</v>
      </c>
      <c r="P6">
        <v>-5</v>
      </c>
      <c r="S6" s="4">
        <f t="shared" ref="S6:S12" si="10">B5*$N$4 + B6*$N$5 + B7*$N$6 + C5*$O$4+C6*$O$5+C7*$O$6+D5*$P$4+D6*$P$5+D7*$P$6</f>
        <v>0</v>
      </c>
      <c r="T6">
        <f t="shared" si="0"/>
        <v>-10</v>
      </c>
      <c r="U6">
        <f t="shared" si="0"/>
        <v>6.6381882124488811E-7</v>
      </c>
      <c r="V6">
        <f t="shared" si="0"/>
        <v>-5.1377387842346041</v>
      </c>
      <c r="W6">
        <f t="shared" si="0"/>
        <v>-9</v>
      </c>
      <c r="X6">
        <f t="shared" si="0"/>
        <v>1.0000006638188208</v>
      </c>
      <c r="Y6">
        <f t="shared" si="0"/>
        <v>-5.1377387842346041</v>
      </c>
      <c r="Z6" s="5">
        <f t="shared" si="0"/>
        <v>0</v>
      </c>
      <c r="AC6" s="4">
        <f t="shared" ref="AC6:AC12" si="11">MAX(S6, 0)</f>
        <v>0</v>
      </c>
      <c r="AD6">
        <f t="shared" si="1"/>
        <v>0</v>
      </c>
      <c r="AE6">
        <f t="shared" si="1"/>
        <v>6.6381882124488811E-7</v>
      </c>
      <c r="AF6">
        <f t="shared" si="1"/>
        <v>0</v>
      </c>
      <c r="AG6">
        <f t="shared" si="1"/>
        <v>0</v>
      </c>
      <c r="AH6">
        <f t="shared" si="1"/>
        <v>1.0000006638188208</v>
      </c>
      <c r="AI6">
        <f t="shared" si="1"/>
        <v>0</v>
      </c>
      <c r="AJ6" s="5">
        <f t="shared" si="1"/>
        <v>0</v>
      </c>
      <c r="AM6">
        <v>-5</v>
      </c>
      <c r="AN6">
        <v>6.6381882092363922E-7</v>
      </c>
      <c r="AO6">
        <v>-5</v>
      </c>
      <c r="AQ6" s="4">
        <f t="shared" ref="AQ6:AQ11" si="12">AC6*$AM$5 + AC7*$AM$6 + AC8*$AM$7 + AD6*$AN$5+AD7*$AN$6+AD8*$AN$7+AE6*$AO$5+AE7*$AO$6+AE8*$AO$7</f>
        <v>-6.6381882124488811E-6</v>
      </c>
      <c r="AR6">
        <f t="shared" si="2"/>
        <v>3.3190945468798678E-6</v>
      </c>
      <c r="AS6">
        <f t="shared" si="2"/>
        <v>-6.6381882124488811E-6</v>
      </c>
      <c r="AT6">
        <f t="shared" si="2"/>
        <v>-29.311312717015191</v>
      </c>
      <c r="AU6">
        <f t="shared" si="2"/>
        <v>5.0000065467550519</v>
      </c>
      <c r="AV6">
        <f t="shared" si="2"/>
        <v>-29.311312717015191</v>
      </c>
      <c r="AW6" s="5">
        <f t="shared" si="2"/>
        <v>0</v>
      </c>
      <c r="AZ6" s="4">
        <f t="shared" ref="AZ6:AZ12" si="13">MAX(AP6, 0)</f>
        <v>0</v>
      </c>
      <c r="BA6">
        <f t="shared" si="3"/>
        <v>0</v>
      </c>
      <c r="BB6">
        <f t="shared" si="4"/>
        <v>3.3190945468798678E-6</v>
      </c>
      <c r="BC6">
        <f t="shared" si="5"/>
        <v>0</v>
      </c>
      <c r="BD6">
        <f t="shared" si="6"/>
        <v>0</v>
      </c>
      <c r="BE6">
        <f t="shared" si="7"/>
        <v>5.0000065467550519</v>
      </c>
      <c r="BF6">
        <f t="shared" si="8"/>
        <v>0</v>
      </c>
      <c r="BG6" s="5">
        <f t="shared" si="9"/>
        <v>0</v>
      </c>
    </row>
    <row r="7" spans="1:61" x14ac:dyDescent="0.25">
      <c r="B7" s="4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 s="5">
        <v>0</v>
      </c>
      <c r="S7" s="4">
        <f t="shared" si="10"/>
        <v>0</v>
      </c>
      <c r="T7">
        <f t="shared" si="0"/>
        <v>-10</v>
      </c>
      <c r="U7">
        <f t="shared" si="0"/>
        <v>6.6381882124488811E-7</v>
      </c>
      <c r="V7">
        <f t="shared" si="0"/>
        <v>-9</v>
      </c>
      <c r="W7">
        <f t="shared" si="0"/>
        <v>-5.1377387842346041</v>
      </c>
      <c r="X7">
        <f t="shared" si="0"/>
        <v>4.8622618795842172</v>
      </c>
      <c r="Y7">
        <f t="shared" si="0"/>
        <v>-9</v>
      </c>
      <c r="Z7" s="5">
        <f t="shared" si="0"/>
        <v>0</v>
      </c>
      <c r="AC7" s="4">
        <f t="shared" si="11"/>
        <v>0</v>
      </c>
      <c r="AD7">
        <f t="shared" si="1"/>
        <v>0</v>
      </c>
      <c r="AE7">
        <f t="shared" si="1"/>
        <v>6.6381882124488811E-7</v>
      </c>
      <c r="AF7">
        <f t="shared" si="1"/>
        <v>0</v>
      </c>
      <c r="AG7">
        <f t="shared" si="1"/>
        <v>0</v>
      </c>
      <c r="AH7">
        <f t="shared" si="1"/>
        <v>4.8622618795842172</v>
      </c>
      <c r="AI7">
        <f t="shared" si="1"/>
        <v>0</v>
      </c>
      <c r="AJ7" s="5">
        <f t="shared" si="1"/>
        <v>0</v>
      </c>
      <c r="AM7">
        <v>-0.13773878423460437</v>
      </c>
      <c r="AN7">
        <v>5</v>
      </c>
      <c r="AO7">
        <v>-5</v>
      </c>
      <c r="AQ7" s="4">
        <f t="shared" si="12"/>
        <v>-3.3190941062244406E-6</v>
      </c>
      <c r="AR7">
        <f t="shared" si="2"/>
        <v>3.3190941062244406E-6</v>
      </c>
      <c r="AS7">
        <f t="shared" si="2"/>
        <v>-3.3190941062244406E-6</v>
      </c>
      <c r="AT7">
        <f t="shared" si="2"/>
        <v>-24.311309397921086</v>
      </c>
      <c r="AU7">
        <f t="shared" si="2"/>
        <v>24.311309397921086</v>
      </c>
      <c r="AV7">
        <f t="shared" si="2"/>
        <v>-24.311309397921086</v>
      </c>
      <c r="AW7" s="5">
        <f t="shared" si="2"/>
        <v>0</v>
      </c>
      <c r="AZ7" s="4">
        <f t="shared" si="13"/>
        <v>0</v>
      </c>
      <c r="BA7">
        <f t="shared" si="3"/>
        <v>0</v>
      </c>
      <c r="BB7">
        <f t="shared" si="4"/>
        <v>3.3190941062244406E-6</v>
      </c>
      <c r="BC7">
        <f t="shared" si="5"/>
        <v>0</v>
      </c>
      <c r="BD7">
        <f t="shared" si="6"/>
        <v>0</v>
      </c>
      <c r="BE7">
        <f t="shared" si="7"/>
        <v>24.311309397921086</v>
      </c>
      <c r="BF7">
        <f t="shared" si="8"/>
        <v>0</v>
      </c>
      <c r="BG7" s="5">
        <f t="shared" si="9"/>
        <v>0</v>
      </c>
    </row>
    <row r="8" spans="1:61" x14ac:dyDescent="0.25">
      <c r="B8" s="4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 s="5">
        <v>0</v>
      </c>
      <c r="S8" s="4">
        <f t="shared" si="10"/>
        <v>0</v>
      </c>
      <c r="T8">
        <f t="shared" si="0"/>
        <v>-5</v>
      </c>
      <c r="U8">
        <f t="shared" si="0"/>
        <v>-5</v>
      </c>
      <c r="V8">
        <f t="shared" si="0"/>
        <v>-8.9999993361811796</v>
      </c>
      <c r="W8">
        <f t="shared" si="0"/>
        <v>-5.1377381204157828</v>
      </c>
      <c r="X8">
        <f t="shared" si="0"/>
        <v>-0.13773878423460406</v>
      </c>
      <c r="Y8">
        <f t="shared" si="0"/>
        <v>-4</v>
      </c>
      <c r="Z8" s="5">
        <f t="shared" si="0"/>
        <v>0</v>
      </c>
      <c r="AC8" s="4">
        <f t="shared" si="11"/>
        <v>0</v>
      </c>
      <c r="AD8">
        <f t="shared" si="1"/>
        <v>0</v>
      </c>
      <c r="AE8">
        <f t="shared" si="1"/>
        <v>0</v>
      </c>
      <c r="AF8">
        <f t="shared" si="1"/>
        <v>0</v>
      </c>
      <c r="AG8">
        <f t="shared" si="1"/>
        <v>0</v>
      </c>
      <c r="AH8">
        <f t="shared" si="1"/>
        <v>0</v>
      </c>
      <c r="AI8">
        <f t="shared" si="1"/>
        <v>0</v>
      </c>
      <c r="AJ8" s="5">
        <f t="shared" si="1"/>
        <v>0</v>
      </c>
      <c r="AQ8" s="4">
        <f t="shared" si="12"/>
        <v>-3.3190941062244406E-6</v>
      </c>
      <c r="AR8">
        <f t="shared" si="2"/>
        <v>3.3190941062244406E-6</v>
      </c>
      <c r="AS8">
        <f t="shared" si="2"/>
        <v>-9.1433597390319046E-8</v>
      </c>
      <c r="AT8">
        <f t="shared" si="2"/>
        <v>-5.0000033190941036</v>
      </c>
      <c r="AU8">
        <f t="shared" si="2"/>
        <v>5.0000033190941036</v>
      </c>
      <c r="AV8">
        <f t="shared" si="2"/>
        <v>-0.1377388756682017</v>
      </c>
      <c r="AW8" s="5">
        <f t="shared" si="2"/>
        <v>0</v>
      </c>
      <c r="AZ8" s="4">
        <f t="shared" si="13"/>
        <v>0</v>
      </c>
      <c r="BA8">
        <f t="shared" si="3"/>
        <v>0</v>
      </c>
      <c r="BB8">
        <f t="shared" si="4"/>
        <v>3.3190941062244406E-6</v>
      </c>
      <c r="BC8">
        <f t="shared" si="5"/>
        <v>0</v>
      </c>
      <c r="BD8">
        <f t="shared" si="6"/>
        <v>0</v>
      </c>
      <c r="BE8">
        <f t="shared" si="7"/>
        <v>5.0000033190941036</v>
      </c>
      <c r="BF8">
        <f t="shared" si="8"/>
        <v>0</v>
      </c>
      <c r="BG8" s="5">
        <f t="shared" si="9"/>
        <v>0</v>
      </c>
    </row>
    <row r="9" spans="1:61" x14ac:dyDescent="0.25">
      <c r="B9" s="4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 s="5">
        <v>0</v>
      </c>
      <c r="S9" s="4">
        <f t="shared" si="10"/>
        <v>0</v>
      </c>
      <c r="T9">
        <f t="shared" si="0"/>
        <v>-5</v>
      </c>
      <c r="U9">
        <f t="shared" si="0"/>
        <v>-5</v>
      </c>
      <c r="V9">
        <f t="shared" si="0"/>
        <v>-5.1377381204157828</v>
      </c>
      <c r="W9">
        <f t="shared" si="0"/>
        <v>-8.9999993361811796</v>
      </c>
      <c r="X9">
        <f t="shared" si="0"/>
        <v>-4</v>
      </c>
      <c r="Y9">
        <f t="shared" si="0"/>
        <v>-0.13773878423460437</v>
      </c>
      <c r="Z9" s="5">
        <f t="shared" si="0"/>
        <v>0</v>
      </c>
      <c r="AC9" s="4">
        <f t="shared" si="11"/>
        <v>0</v>
      </c>
      <c r="AD9">
        <f t="shared" si="1"/>
        <v>0</v>
      </c>
      <c r="AE9">
        <f t="shared" si="1"/>
        <v>0</v>
      </c>
      <c r="AF9">
        <f t="shared" si="1"/>
        <v>0</v>
      </c>
      <c r="AG9">
        <f t="shared" si="1"/>
        <v>0</v>
      </c>
      <c r="AH9">
        <f t="shared" si="1"/>
        <v>0</v>
      </c>
      <c r="AI9">
        <f t="shared" si="1"/>
        <v>0</v>
      </c>
      <c r="AJ9" s="5">
        <f t="shared" si="1"/>
        <v>0</v>
      </c>
      <c r="AQ9" s="4">
        <f t="shared" si="12"/>
        <v>-6.6381882124488811E-6</v>
      </c>
      <c r="AR9">
        <f t="shared" si="2"/>
        <v>3.3190945468798678E-6</v>
      </c>
      <c r="AS9">
        <f t="shared" si="2"/>
        <v>-3.4105277036147596E-6</v>
      </c>
      <c r="AT9">
        <f t="shared" si="2"/>
        <v>-29.311312717015191</v>
      </c>
      <c r="AU9">
        <f t="shared" si="2"/>
        <v>24.311310061740347</v>
      </c>
      <c r="AV9">
        <f t="shared" si="2"/>
        <v>-5.6697253590182957</v>
      </c>
      <c r="AW9" s="5">
        <f t="shared" si="2"/>
        <v>0</v>
      </c>
      <c r="AZ9" s="4">
        <f t="shared" si="13"/>
        <v>0</v>
      </c>
      <c r="BA9">
        <f t="shared" si="3"/>
        <v>0</v>
      </c>
      <c r="BB9">
        <f t="shared" si="4"/>
        <v>3.3190945468798678E-6</v>
      </c>
      <c r="BC9">
        <f t="shared" si="5"/>
        <v>0</v>
      </c>
      <c r="BD9">
        <f t="shared" si="6"/>
        <v>0</v>
      </c>
      <c r="BE9">
        <f t="shared" si="7"/>
        <v>24.311310061740347</v>
      </c>
      <c r="BF9">
        <f t="shared" si="8"/>
        <v>0</v>
      </c>
      <c r="BG9" s="5">
        <f t="shared" si="9"/>
        <v>0</v>
      </c>
    </row>
    <row r="10" spans="1:61" x14ac:dyDescent="0.25">
      <c r="B10" s="4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 s="5">
        <v>0</v>
      </c>
      <c r="S10" s="4">
        <f t="shared" si="10"/>
        <v>0</v>
      </c>
      <c r="T10">
        <f t="shared" si="0"/>
        <v>-10</v>
      </c>
      <c r="U10">
        <f t="shared" si="0"/>
        <v>6.6381882124488811E-7</v>
      </c>
      <c r="V10">
        <f t="shared" si="0"/>
        <v>-5.1377387842346041</v>
      </c>
      <c r="W10">
        <f t="shared" si="0"/>
        <v>-9</v>
      </c>
      <c r="X10">
        <f t="shared" si="0"/>
        <v>1.0000006638188208</v>
      </c>
      <c r="Y10">
        <f t="shared" si="0"/>
        <v>-5.1377387842346041</v>
      </c>
      <c r="Z10" s="5">
        <f t="shared" si="0"/>
        <v>0</v>
      </c>
      <c r="AC10" s="4">
        <f t="shared" si="11"/>
        <v>0</v>
      </c>
      <c r="AD10">
        <f t="shared" si="1"/>
        <v>0</v>
      </c>
      <c r="AE10">
        <f t="shared" si="1"/>
        <v>6.6381882124488811E-7</v>
      </c>
      <c r="AF10">
        <f t="shared" si="1"/>
        <v>0</v>
      </c>
      <c r="AG10">
        <f t="shared" si="1"/>
        <v>0</v>
      </c>
      <c r="AH10">
        <f t="shared" si="1"/>
        <v>1.0000006638188208</v>
      </c>
      <c r="AI10">
        <f t="shared" si="1"/>
        <v>0</v>
      </c>
      <c r="AJ10" s="5">
        <f t="shared" si="1"/>
        <v>0</v>
      </c>
      <c r="AQ10" s="4">
        <f t="shared" si="12"/>
        <v>-6.6381882124488811E-6</v>
      </c>
      <c r="AR10">
        <f t="shared" si="2"/>
        <v>3.3190945468798678E-6</v>
      </c>
      <c r="AS10">
        <f t="shared" si="2"/>
        <v>-6.6381882124488811E-6</v>
      </c>
      <c r="AT10">
        <f t="shared" si="2"/>
        <v>-29.311312717015191</v>
      </c>
      <c r="AU10">
        <f t="shared" si="2"/>
        <v>5.0000065467550519</v>
      </c>
      <c r="AV10">
        <f t="shared" si="2"/>
        <v>-29.311312717015191</v>
      </c>
      <c r="AW10" s="5">
        <f t="shared" si="2"/>
        <v>0</v>
      </c>
      <c r="AZ10" s="4">
        <f t="shared" si="13"/>
        <v>0</v>
      </c>
      <c r="BA10">
        <f t="shared" si="3"/>
        <v>0</v>
      </c>
      <c r="BB10">
        <f t="shared" si="4"/>
        <v>3.3190945468798678E-6</v>
      </c>
      <c r="BC10">
        <f t="shared" si="5"/>
        <v>0</v>
      </c>
      <c r="BD10">
        <f t="shared" si="6"/>
        <v>0</v>
      </c>
      <c r="BE10">
        <f t="shared" si="7"/>
        <v>5.0000065467550519</v>
      </c>
      <c r="BF10">
        <f t="shared" si="8"/>
        <v>0</v>
      </c>
      <c r="BG10" s="5">
        <f t="shared" si="9"/>
        <v>0</v>
      </c>
    </row>
    <row r="11" spans="1:61" ht="15.75" thickBot="1" x14ac:dyDescent="0.3">
      <c r="B11" s="4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 s="5">
        <v>0</v>
      </c>
      <c r="S11" s="4">
        <f t="shared" si="10"/>
        <v>0</v>
      </c>
      <c r="T11">
        <f t="shared" si="0"/>
        <v>-10</v>
      </c>
      <c r="U11">
        <f t="shared" si="0"/>
        <v>6.6381882124488811E-7</v>
      </c>
      <c r="V11">
        <f t="shared" si="0"/>
        <v>-9</v>
      </c>
      <c r="W11">
        <f t="shared" si="0"/>
        <v>-5.1377387842346041</v>
      </c>
      <c r="X11">
        <f t="shared" si="0"/>
        <v>4.8622618795842172</v>
      </c>
      <c r="Y11">
        <f t="shared" si="0"/>
        <v>-9</v>
      </c>
      <c r="Z11" s="5">
        <f t="shared" si="0"/>
        <v>0</v>
      </c>
      <c r="AC11" s="4">
        <f t="shared" si="11"/>
        <v>0</v>
      </c>
      <c r="AD11">
        <f t="shared" si="1"/>
        <v>0</v>
      </c>
      <c r="AE11">
        <f t="shared" si="1"/>
        <v>6.6381882124488811E-7</v>
      </c>
      <c r="AF11">
        <f t="shared" si="1"/>
        <v>0</v>
      </c>
      <c r="AG11">
        <f t="shared" si="1"/>
        <v>0</v>
      </c>
      <c r="AH11">
        <f t="shared" si="1"/>
        <v>4.8622618795842172</v>
      </c>
      <c r="AI11">
        <f t="shared" si="1"/>
        <v>0</v>
      </c>
      <c r="AJ11" s="5">
        <f t="shared" si="1"/>
        <v>0</v>
      </c>
      <c r="AQ11" s="6">
        <f t="shared" si="12"/>
        <v>-3.3190941062244406E-6</v>
      </c>
      <c r="AR11" s="7">
        <f t="shared" si="2"/>
        <v>3.3190941062244406E-6</v>
      </c>
      <c r="AS11" s="7">
        <f t="shared" si="2"/>
        <v>-3.3190941062244406E-6</v>
      </c>
      <c r="AT11" s="7">
        <f t="shared" si="2"/>
        <v>-24.311309397921086</v>
      </c>
      <c r="AU11" s="7">
        <f t="shared" si="2"/>
        <v>24.311309397921086</v>
      </c>
      <c r="AV11" s="7">
        <f t="shared" si="2"/>
        <v>-24.311309397921086</v>
      </c>
      <c r="AW11" s="8">
        <f t="shared" si="2"/>
        <v>0</v>
      </c>
      <c r="AZ11" s="4">
        <f t="shared" si="13"/>
        <v>0</v>
      </c>
      <c r="BA11">
        <f t="shared" si="3"/>
        <v>0</v>
      </c>
      <c r="BB11">
        <f t="shared" si="4"/>
        <v>3.3190941062244406E-6</v>
      </c>
      <c r="BC11">
        <f t="shared" si="5"/>
        <v>0</v>
      </c>
      <c r="BD11">
        <f t="shared" si="6"/>
        <v>0</v>
      </c>
      <c r="BE11">
        <f t="shared" si="7"/>
        <v>24.311309397921086</v>
      </c>
      <c r="BF11">
        <f t="shared" si="8"/>
        <v>0</v>
      </c>
      <c r="BG11" s="5">
        <f t="shared" si="9"/>
        <v>0</v>
      </c>
    </row>
    <row r="12" spans="1:61" ht="15.75" thickBot="1" x14ac:dyDescent="0.3">
      <c r="B12" s="4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 s="5">
        <v>0</v>
      </c>
      <c r="S12" s="6">
        <f t="shared" si="10"/>
        <v>0</v>
      </c>
      <c r="T12" s="7">
        <f t="shared" si="0"/>
        <v>-5</v>
      </c>
      <c r="U12" s="7">
        <f t="shared" si="0"/>
        <v>0</v>
      </c>
      <c r="V12" s="7">
        <f t="shared" si="0"/>
        <v>-8.9999993361811796</v>
      </c>
      <c r="W12" s="7">
        <f t="shared" si="0"/>
        <v>-9.9999993361811796</v>
      </c>
      <c r="X12" s="7">
        <f t="shared" si="0"/>
        <v>0</v>
      </c>
      <c r="Y12" s="7">
        <f t="shared" si="0"/>
        <v>-4</v>
      </c>
      <c r="Z12" s="8">
        <f t="shared" si="0"/>
        <v>0</v>
      </c>
      <c r="AC12" s="6">
        <f t="shared" si="11"/>
        <v>0</v>
      </c>
      <c r="AD12" s="7">
        <f t="shared" si="1"/>
        <v>0</v>
      </c>
      <c r="AE12" s="7">
        <f t="shared" si="1"/>
        <v>0</v>
      </c>
      <c r="AF12" s="7">
        <f t="shared" si="1"/>
        <v>0</v>
      </c>
      <c r="AG12" s="7">
        <f t="shared" si="1"/>
        <v>0</v>
      </c>
      <c r="AH12" s="7">
        <f t="shared" si="1"/>
        <v>0</v>
      </c>
      <c r="AI12" s="7">
        <f t="shared" si="1"/>
        <v>0</v>
      </c>
      <c r="AJ12" s="8">
        <f t="shared" si="1"/>
        <v>0</v>
      </c>
      <c r="AZ12" s="6">
        <f t="shared" si="13"/>
        <v>0</v>
      </c>
      <c r="BA12" s="7">
        <f t="shared" si="3"/>
        <v>0</v>
      </c>
      <c r="BB12" s="7">
        <f t="shared" si="4"/>
        <v>0</v>
      </c>
      <c r="BC12" s="7">
        <f t="shared" si="5"/>
        <v>0</v>
      </c>
      <c r="BD12" s="7">
        <f t="shared" si="6"/>
        <v>0</v>
      </c>
      <c r="BE12" s="7">
        <f t="shared" si="7"/>
        <v>0</v>
      </c>
      <c r="BF12" s="7">
        <f t="shared" si="8"/>
        <v>0</v>
      </c>
      <c r="BG12" s="8">
        <f t="shared" si="9"/>
        <v>0</v>
      </c>
      <c r="BI12">
        <f>SUM(AZ5:BG12)</f>
        <v>112.24527856558757</v>
      </c>
    </row>
    <row r="13" spans="1:61" ht="15.75" thickBot="1" x14ac:dyDescent="0.3"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</row>
    <row r="15" spans="1:61" ht="15.75" thickBot="1" x14ac:dyDescent="0.3"/>
    <row r="16" spans="1:61" ht="15.75" thickBot="1" x14ac:dyDescent="0.3">
      <c r="B16" s="1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>
        <v>0</v>
      </c>
    </row>
    <row r="17" spans="1:61" x14ac:dyDescent="0.25">
      <c r="B17" s="4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 s="5">
        <v>0</v>
      </c>
      <c r="S17" s="1">
        <f>B16*$N$4 + B17*$N$5 + B18*$N$6 + C16*$O$4+C17*$O$5+C18*$O$6+D16*$P$4+D17*$P$5+D18*$P$6</f>
        <v>0</v>
      </c>
      <c r="T17" s="2">
        <f t="shared" ref="T17:Z24" si="14">C16*$N$4 + C17*$N$5 + C18*$N$6 + D16*$O$4+D17*$O$5+D18*$O$6+E16*$P$4+E17*$P$5+E18*$P$6</f>
        <v>0</v>
      </c>
      <c r="U17" s="2">
        <f t="shared" si="14"/>
        <v>-5</v>
      </c>
      <c r="V17" s="2">
        <f t="shared" si="14"/>
        <v>-5</v>
      </c>
      <c r="W17" s="2">
        <f t="shared" si="14"/>
        <v>4.8622618795842163</v>
      </c>
      <c r="X17" s="2">
        <f t="shared" si="14"/>
        <v>-5.1377387842346041</v>
      </c>
      <c r="Y17" s="2">
        <f t="shared" si="14"/>
        <v>0</v>
      </c>
      <c r="Z17" s="3">
        <f t="shared" si="14"/>
        <v>0</v>
      </c>
      <c r="AC17" s="1">
        <f>MAX(S17, 0)</f>
        <v>0</v>
      </c>
      <c r="AD17" s="2">
        <f t="shared" ref="AD17:AJ24" si="15">MAX(T17, 0)</f>
        <v>0</v>
      </c>
      <c r="AE17" s="2">
        <f t="shared" si="15"/>
        <v>0</v>
      </c>
      <c r="AF17" s="2">
        <f t="shared" si="15"/>
        <v>0</v>
      </c>
      <c r="AG17" s="2">
        <f t="shared" si="15"/>
        <v>4.8622618795842163</v>
      </c>
      <c r="AH17" s="2">
        <f t="shared" si="15"/>
        <v>0</v>
      </c>
      <c r="AI17" s="2">
        <f t="shared" si="15"/>
        <v>0</v>
      </c>
      <c r="AJ17" s="3">
        <f t="shared" si="15"/>
        <v>0</v>
      </c>
      <c r="AM17" s="13"/>
      <c r="AQ17" s="1">
        <f>AC17*$AM$5 + AC18*$AM$6 + AC19*$AM$7 + AD17*$AN$5+AD18*$AN$6+AD19*$AN$7+AE17*$AO$5+AE18*$AO$6+AE19*$AO$7</f>
        <v>0</v>
      </c>
      <c r="AR17" s="2">
        <f t="shared" ref="AR17:AR23" si="16">AD17*$AM$5 + AD18*$AM$6 + AD19*$AM$7 + AE17*$AN$5+AE18*$AN$6+AE19*$AN$7+AF17*$AO$5+AF18*$AO$6+AF19*$AO$7</f>
        <v>0</v>
      </c>
      <c r="AS17" s="2">
        <f t="shared" ref="AS17:AS23" si="17">AE17*$AM$5 + AE18*$AM$6 + AE19*$AM$7 + AF17*$AN$5+AF18*$AN$6+AF19*$AN$7+AG17*$AO$5+AG18*$AO$6+AG19*$AO$7</f>
        <v>-79.311316036109289</v>
      </c>
      <c r="AT17" s="2">
        <f t="shared" ref="AT17:AT23" si="18">AF17*$AM$5 + AF18*$AM$6 + AF19*$AM$7 + AG17*$AN$5+AG18*$AN$6+AG19*$AN$7+AH17*$AO$5+AH18*$AO$6+AH19*$AO$7</f>
        <v>54.31131603610973</v>
      </c>
      <c r="AU17" s="2">
        <f t="shared" ref="AU17:AU23" si="19">AG17*$AM$5 + AG18*$AM$6 + AG19*$AM$7 + AH17*$AN$5+AH18*$AN$6+AH19*$AN$7+AI17*$AO$5+AI18*$AO$6+AI19*$AO$7</f>
        <v>-50.137745513856409</v>
      </c>
      <c r="AV17" s="2">
        <f t="shared" ref="AV17:AV23" si="20">AH17*$AM$5 + AH18*$AM$6 + AH19*$AM$7 + AI17*$AN$5+AI18*$AN$6+AI19*$AN$7+AJ17*$AO$5+AJ18*$AO$6+AJ19*$AO$7</f>
        <v>0</v>
      </c>
      <c r="AW17" s="3">
        <f t="shared" ref="AW17:AW23" si="21">AI17*$AM$5 + AI18*$AM$6 + AI19*$AM$7 + AJ17*$AN$5+AJ18*$AN$6+AJ19*$AN$7+AK17*$AO$5+AK18*$AO$6+AK19*$AO$7</f>
        <v>0</v>
      </c>
      <c r="AZ17" s="1">
        <f>MAX(AP17, 0)</f>
        <v>0</v>
      </c>
      <c r="BA17" s="2">
        <f t="shared" ref="BA17:BA24" si="22">MAX(AQ17, 0)</f>
        <v>0</v>
      </c>
      <c r="BB17" s="2">
        <f t="shared" ref="BB17:BB24" si="23">MAX(AR17, 0)</f>
        <v>0</v>
      </c>
      <c r="BC17" s="2">
        <f t="shared" ref="BC17:BC24" si="24">MAX(AS17, 0)</f>
        <v>0</v>
      </c>
      <c r="BD17" s="2">
        <f t="shared" ref="BD17:BD24" si="25">MAX(AT17, 0)</f>
        <v>54.31131603610973</v>
      </c>
      <c r="BE17" s="2">
        <f t="shared" ref="BE17:BE24" si="26">MAX(AU17, 0)</f>
        <v>0</v>
      </c>
      <c r="BF17" s="2">
        <f t="shared" ref="BF17:BF24" si="27">MAX(AV17, 0)</f>
        <v>0</v>
      </c>
      <c r="BG17" s="3">
        <f t="shared" ref="BG17:BG24" si="28">MAX(AW17, 0)</f>
        <v>0</v>
      </c>
    </row>
    <row r="18" spans="1:61" x14ac:dyDescent="0.25">
      <c r="B18" s="4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 s="5">
        <v>0</v>
      </c>
      <c r="S18" s="4">
        <f t="shared" ref="S18:S24" si="29">B17*$N$4 + B18*$N$5 + B19*$N$6 + C17*$O$4+C18*$O$5+C19*$O$6+D17*$P$4+D18*$P$5+D19*$P$6</f>
        <v>0</v>
      </c>
      <c r="T18">
        <f t="shared" si="14"/>
        <v>0</v>
      </c>
      <c r="U18">
        <f t="shared" si="14"/>
        <v>-5</v>
      </c>
      <c r="V18">
        <f t="shared" si="14"/>
        <v>-14.99999933618118</v>
      </c>
      <c r="W18">
        <f t="shared" si="14"/>
        <v>5.0000006638188212</v>
      </c>
      <c r="X18">
        <f t="shared" si="14"/>
        <v>-9.1377387842346049</v>
      </c>
      <c r="Y18">
        <f t="shared" si="14"/>
        <v>0</v>
      </c>
      <c r="Z18" s="5">
        <f t="shared" si="14"/>
        <v>0</v>
      </c>
      <c r="AC18" s="4">
        <f t="shared" ref="AC18:AC24" si="30">MAX(S18, 0)</f>
        <v>0</v>
      </c>
      <c r="AD18">
        <f t="shared" si="15"/>
        <v>0</v>
      </c>
      <c r="AE18">
        <f t="shared" si="15"/>
        <v>0</v>
      </c>
      <c r="AF18">
        <f t="shared" si="15"/>
        <v>0</v>
      </c>
      <c r="AG18">
        <f t="shared" si="15"/>
        <v>5.0000006638188212</v>
      </c>
      <c r="AH18">
        <f t="shared" si="15"/>
        <v>0</v>
      </c>
      <c r="AI18">
        <f t="shared" si="15"/>
        <v>0</v>
      </c>
      <c r="AJ18" s="5">
        <f t="shared" si="15"/>
        <v>0</v>
      </c>
      <c r="AM18" s="13"/>
      <c r="AQ18" s="4">
        <f t="shared" ref="AQ18:AQ23" si="31">AC18*$AM$5 + AC19*$AM$6 + AC20*$AM$7 + AD18*$AN$5+AD19*$AN$6+AD20*$AN$7+AE18*$AO$5+AE19*$AO$6+AE20*$AO$7</f>
        <v>0</v>
      </c>
      <c r="AR18">
        <f t="shared" si="16"/>
        <v>0</v>
      </c>
      <c r="AS18">
        <f t="shared" si="17"/>
        <v>-105.00000995728232</v>
      </c>
      <c r="AT18">
        <f t="shared" si="18"/>
        <v>75.00001062110158</v>
      </c>
      <c r="AU18">
        <f t="shared" si="19"/>
        <v>-56.377394571967855</v>
      </c>
      <c r="AV18">
        <f t="shared" si="20"/>
        <v>0</v>
      </c>
      <c r="AW18" s="5">
        <f t="shared" si="21"/>
        <v>0</v>
      </c>
      <c r="AZ18" s="4">
        <f t="shared" ref="AZ18:AZ24" si="32">MAX(AP18, 0)</f>
        <v>0</v>
      </c>
      <c r="BA18">
        <f t="shared" si="22"/>
        <v>0</v>
      </c>
      <c r="BB18">
        <f t="shared" si="23"/>
        <v>0</v>
      </c>
      <c r="BC18">
        <f t="shared" si="24"/>
        <v>0</v>
      </c>
      <c r="BD18">
        <f t="shared" si="25"/>
        <v>75.00001062110158</v>
      </c>
      <c r="BE18">
        <f t="shared" si="26"/>
        <v>0</v>
      </c>
      <c r="BF18">
        <f t="shared" si="27"/>
        <v>0</v>
      </c>
      <c r="BG18" s="5">
        <f t="shared" si="28"/>
        <v>0</v>
      </c>
    </row>
    <row r="19" spans="1:61" x14ac:dyDescent="0.25">
      <c r="B19" s="4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 s="5">
        <v>0</v>
      </c>
      <c r="S19" s="4">
        <f t="shared" si="29"/>
        <v>0</v>
      </c>
      <c r="T19">
        <f t="shared" si="14"/>
        <v>0</v>
      </c>
      <c r="U19">
        <f t="shared" si="14"/>
        <v>-5</v>
      </c>
      <c r="V19">
        <f t="shared" si="14"/>
        <v>-10</v>
      </c>
      <c r="W19">
        <f t="shared" si="14"/>
        <v>6.0000006638188212</v>
      </c>
      <c r="X19">
        <f t="shared" si="14"/>
        <v>-9.1377387842346049</v>
      </c>
      <c r="Y19">
        <f t="shared" si="14"/>
        <v>0</v>
      </c>
      <c r="Z19" s="5">
        <f t="shared" si="14"/>
        <v>0</v>
      </c>
      <c r="AC19" s="4">
        <f t="shared" si="30"/>
        <v>0</v>
      </c>
      <c r="AD19">
        <f t="shared" si="15"/>
        <v>0</v>
      </c>
      <c r="AE19">
        <f t="shared" si="15"/>
        <v>0</v>
      </c>
      <c r="AF19">
        <f t="shared" si="15"/>
        <v>0</v>
      </c>
      <c r="AG19">
        <f t="shared" si="15"/>
        <v>6.0000006638188212</v>
      </c>
      <c r="AH19">
        <f t="shared" si="15"/>
        <v>0</v>
      </c>
      <c r="AI19">
        <f t="shared" si="15"/>
        <v>0</v>
      </c>
      <c r="AJ19" s="5">
        <f t="shared" si="15"/>
        <v>0</v>
      </c>
      <c r="AQ19" s="4">
        <f t="shared" si="31"/>
        <v>0</v>
      </c>
      <c r="AR19">
        <f t="shared" si="16"/>
        <v>0</v>
      </c>
      <c r="AS19">
        <f t="shared" si="17"/>
        <v>-130.00000995728232</v>
      </c>
      <c r="AT19">
        <f t="shared" si="18"/>
        <v>80.000013276376862</v>
      </c>
      <c r="AU19">
        <f t="shared" si="19"/>
        <v>-81.377394571967855</v>
      </c>
      <c r="AV19">
        <f t="shared" si="20"/>
        <v>0</v>
      </c>
      <c r="AW19" s="5">
        <f t="shared" si="21"/>
        <v>0</v>
      </c>
      <c r="AZ19" s="4">
        <f t="shared" si="32"/>
        <v>0</v>
      </c>
      <c r="BA19">
        <f t="shared" si="22"/>
        <v>0</v>
      </c>
      <c r="BB19">
        <f t="shared" si="23"/>
        <v>0</v>
      </c>
      <c r="BC19">
        <f t="shared" si="24"/>
        <v>0</v>
      </c>
      <c r="BD19">
        <f t="shared" si="25"/>
        <v>80.000013276376862</v>
      </c>
      <c r="BE19">
        <f t="shared" si="26"/>
        <v>0</v>
      </c>
      <c r="BF19">
        <f t="shared" si="27"/>
        <v>0</v>
      </c>
      <c r="BG19" s="5">
        <f t="shared" si="28"/>
        <v>0</v>
      </c>
    </row>
    <row r="20" spans="1:61" x14ac:dyDescent="0.25">
      <c r="B20" s="4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 s="5">
        <v>0</v>
      </c>
      <c r="S20" s="4">
        <f t="shared" si="29"/>
        <v>0</v>
      </c>
      <c r="T20">
        <f t="shared" si="14"/>
        <v>0</v>
      </c>
      <c r="U20">
        <f t="shared" si="14"/>
        <v>0</v>
      </c>
      <c r="V20">
        <f t="shared" si="14"/>
        <v>-15</v>
      </c>
      <c r="W20">
        <f t="shared" si="14"/>
        <v>10.00000066381882</v>
      </c>
      <c r="X20">
        <f t="shared" si="14"/>
        <v>-9.1377387842346049</v>
      </c>
      <c r="Y20">
        <f t="shared" si="14"/>
        <v>0</v>
      </c>
      <c r="Z20" s="5">
        <f t="shared" si="14"/>
        <v>0</v>
      </c>
      <c r="AC20" s="4">
        <f t="shared" si="30"/>
        <v>0</v>
      </c>
      <c r="AD20">
        <f t="shared" si="15"/>
        <v>0</v>
      </c>
      <c r="AE20">
        <f t="shared" si="15"/>
        <v>0</v>
      </c>
      <c r="AF20">
        <f t="shared" si="15"/>
        <v>0</v>
      </c>
      <c r="AG20">
        <f t="shared" si="15"/>
        <v>10.00000066381882</v>
      </c>
      <c r="AH20">
        <f t="shared" si="15"/>
        <v>0</v>
      </c>
      <c r="AI20">
        <f t="shared" si="15"/>
        <v>0</v>
      </c>
      <c r="AJ20" s="5">
        <f t="shared" si="15"/>
        <v>0</v>
      </c>
      <c r="AQ20" s="4">
        <f t="shared" si="31"/>
        <v>0</v>
      </c>
      <c r="AR20">
        <f t="shared" si="16"/>
        <v>0</v>
      </c>
      <c r="AS20">
        <f t="shared" si="17"/>
        <v>-150.00000995728232</v>
      </c>
      <c r="AT20">
        <f t="shared" si="18"/>
        <v>100.00001327637686</v>
      </c>
      <c r="AU20">
        <f t="shared" si="19"/>
        <v>-101.37739457196786</v>
      </c>
      <c r="AV20">
        <f t="shared" si="20"/>
        <v>0</v>
      </c>
      <c r="AW20" s="5">
        <f t="shared" si="21"/>
        <v>0</v>
      </c>
      <c r="AZ20" s="4">
        <f t="shared" si="32"/>
        <v>0</v>
      </c>
      <c r="BA20">
        <f t="shared" si="22"/>
        <v>0</v>
      </c>
      <c r="BB20">
        <f t="shared" si="23"/>
        <v>0</v>
      </c>
      <c r="BC20">
        <f t="shared" si="24"/>
        <v>0</v>
      </c>
      <c r="BD20">
        <f t="shared" si="25"/>
        <v>100.00001327637686</v>
      </c>
      <c r="BE20">
        <f t="shared" si="26"/>
        <v>0</v>
      </c>
      <c r="BF20">
        <f t="shared" si="27"/>
        <v>0</v>
      </c>
      <c r="BG20" s="5">
        <f t="shared" si="28"/>
        <v>0</v>
      </c>
    </row>
    <row r="21" spans="1:61" x14ac:dyDescent="0.25">
      <c r="B21" s="4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 s="5">
        <v>0</v>
      </c>
      <c r="S21" s="4">
        <f t="shared" si="29"/>
        <v>0</v>
      </c>
      <c r="T21">
        <f t="shared" si="14"/>
        <v>0</v>
      </c>
      <c r="U21">
        <f t="shared" si="14"/>
        <v>0</v>
      </c>
      <c r="V21">
        <f t="shared" si="14"/>
        <v>-15</v>
      </c>
      <c r="W21">
        <f t="shared" si="14"/>
        <v>10.00000066381882</v>
      </c>
      <c r="X21">
        <f t="shared" si="14"/>
        <v>-9.1377387842346049</v>
      </c>
      <c r="Y21">
        <f t="shared" si="14"/>
        <v>0</v>
      </c>
      <c r="Z21" s="5">
        <f t="shared" si="14"/>
        <v>0</v>
      </c>
      <c r="AC21" s="4">
        <f t="shared" si="30"/>
        <v>0</v>
      </c>
      <c r="AD21">
        <f t="shared" si="15"/>
        <v>0</v>
      </c>
      <c r="AE21">
        <f t="shared" si="15"/>
        <v>0</v>
      </c>
      <c r="AF21">
        <f t="shared" si="15"/>
        <v>0</v>
      </c>
      <c r="AG21">
        <f t="shared" si="15"/>
        <v>10.00000066381882</v>
      </c>
      <c r="AH21">
        <f t="shared" si="15"/>
        <v>0</v>
      </c>
      <c r="AI21">
        <f t="shared" si="15"/>
        <v>0</v>
      </c>
      <c r="AJ21" s="5">
        <f t="shared" si="15"/>
        <v>0</v>
      </c>
      <c r="AQ21" s="4">
        <f t="shared" si="31"/>
        <v>0</v>
      </c>
      <c r="AR21">
        <f t="shared" si="16"/>
        <v>0</v>
      </c>
      <c r="AS21">
        <f t="shared" si="17"/>
        <v>-124.3113160361093</v>
      </c>
      <c r="AT21">
        <f t="shared" si="18"/>
        <v>74.311319355203835</v>
      </c>
      <c r="AU21">
        <f t="shared" si="19"/>
        <v>-100.66972867811241</v>
      </c>
      <c r="AV21">
        <f t="shared" si="20"/>
        <v>0</v>
      </c>
      <c r="AW21" s="5">
        <f t="shared" si="21"/>
        <v>0</v>
      </c>
      <c r="AZ21" s="4">
        <f t="shared" si="32"/>
        <v>0</v>
      </c>
      <c r="BA21">
        <f t="shared" si="22"/>
        <v>0</v>
      </c>
      <c r="BB21">
        <f t="shared" si="23"/>
        <v>0</v>
      </c>
      <c r="BC21">
        <f t="shared" si="24"/>
        <v>0</v>
      </c>
      <c r="BD21">
        <f t="shared" si="25"/>
        <v>74.311319355203835</v>
      </c>
      <c r="BE21">
        <f t="shared" si="26"/>
        <v>0</v>
      </c>
      <c r="BF21">
        <f t="shared" si="27"/>
        <v>0</v>
      </c>
      <c r="BG21" s="5">
        <f t="shared" si="28"/>
        <v>0</v>
      </c>
    </row>
    <row r="22" spans="1:61" x14ac:dyDescent="0.25">
      <c r="B22" s="4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 s="5">
        <v>0</v>
      </c>
      <c r="S22" s="4">
        <f t="shared" si="29"/>
        <v>0</v>
      </c>
      <c r="T22">
        <f t="shared" si="14"/>
        <v>0</v>
      </c>
      <c r="U22">
        <f t="shared" si="14"/>
        <v>0</v>
      </c>
      <c r="V22">
        <f t="shared" si="14"/>
        <v>-15</v>
      </c>
      <c r="W22">
        <f t="shared" si="14"/>
        <v>10.00000066381882</v>
      </c>
      <c r="X22">
        <f t="shared" si="14"/>
        <v>-9.1377387842346049</v>
      </c>
      <c r="Y22">
        <f t="shared" si="14"/>
        <v>0</v>
      </c>
      <c r="Z22" s="5">
        <f t="shared" si="14"/>
        <v>0</v>
      </c>
      <c r="AC22" s="4">
        <f t="shared" si="30"/>
        <v>0</v>
      </c>
      <c r="AD22">
        <f t="shared" si="15"/>
        <v>0</v>
      </c>
      <c r="AE22">
        <f t="shared" si="15"/>
        <v>0</v>
      </c>
      <c r="AF22">
        <f t="shared" si="15"/>
        <v>0</v>
      </c>
      <c r="AG22">
        <f t="shared" si="15"/>
        <v>10.00000066381882</v>
      </c>
      <c r="AH22">
        <f t="shared" si="15"/>
        <v>0</v>
      </c>
      <c r="AI22">
        <f t="shared" si="15"/>
        <v>0</v>
      </c>
      <c r="AJ22" s="5">
        <f t="shared" si="15"/>
        <v>0</v>
      </c>
      <c r="AQ22" s="4">
        <f t="shared" si="31"/>
        <v>0</v>
      </c>
      <c r="AR22">
        <f t="shared" si="16"/>
        <v>0</v>
      </c>
      <c r="AS22">
        <f t="shared" si="17"/>
        <v>-74.311312717015198</v>
      </c>
      <c r="AT22">
        <f t="shared" si="18"/>
        <v>50.000006546755053</v>
      </c>
      <c r="AU22">
        <f t="shared" si="19"/>
        <v>-74.311312717015198</v>
      </c>
      <c r="AV22">
        <f t="shared" si="20"/>
        <v>0</v>
      </c>
      <c r="AW22" s="5">
        <f t="shared" si="21"/>
        <v>0</v>
      </c>
      <c r="AZ22" s="4">
        <f t="shared" si="32"/>
        <v>0</v>
      </c>
      <c r="BA22">
        <f t="shared" si="22"/>
        <v>0</v>
      </c>
      <c r="BB22">
        <f t="shared" si="23"/>
        <v>0</v>
      </c>
      <c r="BC22">
        <f t="shared" si="24"/>
        <v>0</v>
      </c>
      <c r="BD22">
        <f t="shared" si="25"/>
        <v>50.000006546755053</v>
      </c>
      <c r="BE22">
        <f t="shared" si="26"/>
        <v>0</v>
      </c>
      <c r="BF22">
        <f t="shared" si="27"/>
        <v>0</v>
      </c>
      <c r="BG22" s="5">
        <f t="shared" si="28"/>
        <v>0</v>
      </c>
    </row>
    <row r="23" spans="1:61" ht="15.75" thickBot="1" x14ac:dyDescent="0.3">
      <c r="B23" s="4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 s="5">
        <v>0</v>
      </c>
      <c r="S23" s="4">
        <f t="shared" si="29"/>
        <v>0</v>
      </c>
      <c r="T23">
        <f t="shared" si="14"/>
        <v>-5</v>
      </c>
      <c r="U23">
        <f t="shared" si="14"/>
        <v>0</v>
      </c>
      <c r="V23">
        <f t="shared" si="14"/>
        <v>-10.137738784234603</v>
      </c>
      <c r="W23">
        <f t="shared" si="14"/>
        <v>4.8622618795842172</v>
      </c>
      <c r="X23">
        <f t="shared" si="14"/>
        <v>-4.1377387842346049</v>
      </c>
      <c r="Y23">
        <f t="shared" si="14"/>
        <v>-0.13773878423460437</v>
      </c>
      <c r="Z23" s="5">
        <f t="shared" si="14"/>
        <v>0</v>
      </c>
      <c r="AC23" s="4">
        <f t="shared" si="30"/>
        <v>0</v>
      </c>
      <c r="AD23">
        <f t="shared" si="15"/>
        <v>0</v>
      </c>
      <c r="AE23">
        <f t="shared" si="15"/>
        <v>0</v>
      </c>
      <c r="AF23">
        <f t="shared" si="15"/>
        <v>0</v>
      </c>
      <c r="AG23">
        <f t="shared" si="15"/>
        <v>4.8622618795842172</v>
      </c>
      <c r="AH23">
        <f t="shared" si="15"/>
        <v>0</v>
      </c>
      <c r="AI23">
        <f t="shared" si="15"/>
        <v>0</v>
      </c>
      <c r="AJ23" s="5">
        <f t="shared" si="15"/>
        <v>0</v>
      </c>
      <c r="AQ23" s="6">
        <f t="shared" si="31"/>
        <v>0</v>
      </c>
      <c r="AR23" s="7">
        <f t="shared" si="16"/>
        <v>0</v>
      </c>
      <c r="AS23" s="7">
        <f t="shared" si="17"/>
        <v>-24.311309397921086</v>
      </c>
      <c r="AT23" s="7">
        <f t="shared" si="18"/>
        <v>24.311309397921086</v>
      </c>
      <c r="AU23" s="7">
        <f t="shared" si="19"/>
        <v>-24.311309397921086</v>
      </c>
      <c r="AV23" s="7">
        <f t="shared" si="20"/>
        <v>0</v>
      </c>
      <c r="AW23" s="8">
        <f t="shared" si="21"/>
        <v>0</v>
      </c>
      <c r="AZ23" s="4">
        <f t="shared" si="32"/>
        <v>0</v>
      </c>
      <c r="BA23">
        <f t="shared" si="22"/>
        <v>0</v>
      </c>
      <c r="BB23">
        <f t="shared" si="23"/>
        <v>0</v>
      </c>
      <c r="BC23">
        <f t="shared" si="24"/>
        <v>0</v>
      </c>
      <c r="BD23">
        <f t="shared" si="25"/>
        <v>24.311309397921086</v>
      </c>
      <c r="BE23">
        <f t="shared" si="26"/>
        <v>0</v>
      </c>
      <c r="BF23">
        <f t="shared" si="27"/>
        <v>0</v>
      </c>
      <c r="BG23" s="5">
        <f t="shared" si="28"/>
        <v>0</v>
      </c>
    </row>
    <row r="24" spans="1:61" ht="15.75" thickBot="1" x14ac:dyDescent="0.3">
      <c r="B24" s="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 s="5">
        <v>0</v>
      </c>
      <c r="S24" s="6">
        <f t="shared" si="29"/>
        <v>0</v>
      </c>
      <c r="T24" s="7">
        <f t="shared" si="14"/>
        <v>-5</v>
      </c>
      <c r="U24" s="7">
        <f t="shared" si="14"/>
        <v>-4.9999993361811788</v>
      </c>
      <c r="V24" s="7">
        <f t="shared" si="14"/>
        <v>-14.99999933618118</v>
      </c>
      <c r="W24" s="7">
        <f t="shared" si="14"/>
        <v>-4.9999993361811788</v>
      </c>
      <c r="X24" s="7">
        <f t="shared" si="14"/>
        <v>-8.9999993361811796</v>
      </c>
      <c r="Y24" s="7">
        <f t="shared" si="14"/>
        <v>-5</v>
      </c>
      <c r="Z24" s="8">
        <f t="shared" si="14"/>
        <v>0</v>
      </c>
      <c r="AC24" s="6">
        <f t="shared" si="30"/>
        <v>0</v>
      </c>
      <c r="AD24" s="7">
        <f t="shared" si="15"/>
        <v>0</v>
      </c>
      <c r="AE24" s="7">
        <f t="shared" si="15"/>
        <v>0</v>
      </c>
      <c r="AF24" s="7">
        <f t="shared" si="15"/>
        <v>0</v>
      </c>
      <c r="AG24" s="7">
        <f t="shared" si="15"/>
        <v>0</v>
      </c>
      <c r="AH24" s="7">
        <f t="shared" si="15"/>
        <v>0</v>
      </c>
      <c r="AI24" s="7">
        <f t="shared" si="15"/>
        <v>0</v>
      </c>
      <c r="AJ24" s="8">
        <f t="shared" si="15"/>
        <v>0</v>
      </c>
      <c r="AZ24" s="6">
        <f t="shared" si="32"/>
        <v>0</v>
      </c>
      <c r="BA24" s="7">
        <f t="shared" si="22"/>
        <v>0</v>
      </c>
      <c r="BB24" s="7">
        <f t="shared" si="23"/>
        <v>0</v>
      </c>
      <c r="BC24" s="7">
        <f t="shared" si="24"/>
        <v>0</v>
      </c>
      <c r="BD24" s="7">
        <f t="shared" si="25"/>
        <v>0</v>
      </c>
      <c r="BE24" s="7">
        <f t="shared" si="26"/>
        <v>0</v>
      </c>
      <c r="BF24" s="7">
        <f t="shared" si="27"/>
        <v>0</v>
      </c>
      <c r="BG24" s="8">
        <f t="shared" si="28"/>
        <v>0</v>
      </c>
      <c r="BI24">
        <f>SUM(AZ17:BG24)</f>
        <v>457.93398850984499</v>
      </c>
    </row>
    <row r="25" spans="1:61" ht="15.75" thickBot="1" x14ac:dyDescent="0.3">
      <c r="B25" s="6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</row>
    <row r="29" spans="1:61" x14ac:dyDescent="0.25">
      <c r="A29" s="13" t="s">
        <v>69</v>
      </c>
    </row>
    <row r="30" spans="1:61" ht="15.75" thickBot="1" x14ac:dyDescent="0.3"/>
    <row r="31" spans="1:61" x14ac:dyDescent="0.25">
      <c r="B31" s="1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3">
        <v>0</v>
      </c>
      <c r="M31">
        <v>5</v>
      </c>
      <c r="N31">
        <v>5</v>
      </c>
      <c r="O31">
        <v>5</v>
      </c>
      <c r="AE31" s="13"/>
      <c r="AF31" s="13"/>
      <c r="AG31" s="13"/>
      <c r="AH31" s="13"/>
      <c r="AI31" s="13"/>
      <c r="AJ31" s="13"/>
      <c r="AK31" s="13"/>
    </row>
    <row r="32" spans="1:61" x14ac:dyDescent="0.25">
      <c r="B32" s="4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 s="5">
        <v>0</v>
      </c>
      <c r="M32">
        <v>5</v>
      </c>
      <c r="N32">
        <v>5</v>
      </c>
      <c r="O32">
        <v>5</v>
      </c>
      <c r="S32">
        <f t="shared" ref="S32:Z39" si="33">B31*$M$31 + B32*$M$32 + B33*$M$33 + C31*$N$31+C32*$N$32+C33*$N$33+D31*$O$31+D32*$O$32+D33*$O$33</f>
        <v>0</v>
      </c>
      <c r="T32">
        <f t="shared" si="33"/>
        <v>5</v>
      </c>
      <c r="U32">
        <f t="shared" si="33"/>
        <v>10</v>
      </c>
      <c r="V32">
        <f t="shared" si="33"/>
        <v>15</v>
      </c>
      <c r="W32">
        <f t="shared" si="33"/>
        <v>15</v>
      </c>
      <c r="X32">
        <f t="shared" si="33"/>
        <v>10</v>
      </c>
      <c r="Y32">
        <f t="shared" si="33"/>
        <v>5</v>
      </c>
      <c r="Z32">
        <f t="shared" si="33"/>
        <v>0</v>
      </c>
      <c r="AC32">
        <f>MAX(S32, 0)</f>
        <v>0</v>
      </c>
      <c r="AD32">
        <f t="shared" ref="AD32:AJ39" si="34">MAX(T32, 0)</f>
        <v>5</v>
      </c>
      <c r="AE32">
        <f t="shared" si="34"/>
        <v>10</v>
      </c>
      <c r="AF32">
        <f t="shared" si="34"/>
        <v>15</v>
      </c>
      <c r="AG32">
        <f t="shared" si="34"/>
        <v>15</v>
      </c>
      <c r="AH32">
        <f t="shared" si="34"/>
        <v>10</v>
      </c>
      <c r="AI32">
        <f t="shared" si="34"/>
        <v>5</v>
      </c>
      <c r="AJ32">
        <f t="shared" si="34"/>
        <v>0</v>
      </c>
      <c r="AM32" s="13">
        <f>SUM(AC32:AJ39)</f>
        <v>660</v>
      </c>
      <c r="AO32">
        <f>AM32-AM44</f>
        <v>225</v>
      </c>
    </row>
    <row r="33" spans="2:41" x14ac:dyDescent="0.25">
      <c r="B33" s="4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 s="5">
        <v>0</v>
      </c>
      <c r="M33">
        <v>5</v>
      </c>
      <c r="N33">
        <v>5</v>
      </c>
      <c r="O33">
        <v>5</v>
      </c>
      <c r="S33">
        <f t="shared" si="33"/>
        <v>0</v>
      </c>
      <c r="T33">
        <f t="shared" si="33"/>
        <v>10</v>
      </c>
      <c r="U33">
        <f t="shared" si="33"/>
        <v>15</v>
      </c>
      <c r="V33">
        <f t="shared" si="33"/>
        <v>20</v>
      </c>
      <c r="W33">
        <f t="shared" si="33"/>
        <v>20</v>
      </c>
      <c r="X33">
        <f t="shared" si="33"/>
        <v>15</v>
      </c>
      <c r="Y33">
        <f t="shared" si="33"/>
        <v>10</v>
      </c>
      <c r="Z33">
        <f t="shared" si="33"/>
        <v>0</v>
      </c>
      <c r="AC33">
        <f t="shared" ref="AC33:AC39" si="35">MAX(S33, 0)</f>
        <v>0</v>
      </c>
      <c r="AD33">
        <f t="shared" si="34"/>
        <v>10</v>
      </c>
      <c r="AE33">
        <f t="shared" si="34"/>
        <v>15</v>
      </c>
      <c r="AF33">
        <f t="shared" si="34"/>
        <v>20</v>
      </c>
      <c r="AG33">
        <f t="shared" si="34"/>
        <v>20</v>
      </c>
      <c r="AH33">
        <f t="shared" si="34"/>
        <v>15</v>
      </c>
      <c r="AI33">
        <f t="shared" si="34"/>
        <v>10</v>
      </c>
      <c r="AJ33">
        <f t="shared" si="34"/>
        <v>0</v>
      </c>
    </row>
    <row r="34" spans="2:41" x14ac:dyDescent="0.25">
      <c r="B34" s="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 s="5">
        <v>0</v>
      </c>
      <c r="S34">
        <f t="shared" si="33"/>
        <v>0</v>
      </c>
      <c r="T34">
        <f t="shared" si="33"/>
        <v>10</v>
      </c>
      <c r="U34">
        <f t="shared" si="33"/>
        <v>15</v>
      </c>
      <c r="V34">
        <f t="shared" si="33"/>
        <v>20</v>
      </c>
      <c r="W34">
        <f t="shared" si="33"/>
        <v>20</v>
      </c>
      <c r="X34">
        <f t="shared" si="33"/>
        <v>15</v>
      </c>
      <c r="Y34">
        <f t="shared" si="33"/>
        <v>10</v>
      </c>
      <c r="Z34">
        <f t="shared" si="33"/>
        <v>0</v>
      </c>
      <c r="AC34">
        <f t="shared" si="35"/>
        <v>0</v>
      </c>
      <c r="AD34">
        <f t="shared" si="34"/>
        <v>10</v>
      </c>
      <c r="AE34">
        <f t="shared" si="34"/>
        <v>15</v>
      </c>
      <c r="AF34">
        <f t="shared" si="34"/>
        <v>20</v>
      </c>
      <c r="AG34">
        <f t="shared" si="34"/>
        <v>20</v>
      </c>
      <c r="AH34">
        <f t="shared" si="34"/>
        <v>15</v>
      </c>
      <c r="AI34">
        <f t="shared" si="34"/>
        <v>10</v>
      </c>
      <c r="AJ34">
        <f t="shared" si="34"/>
        <v>0</v>
      </c>
    </row>
    <row r="35" spans="2:41" x14ac:dyDescent="0.25">
      <c r="B35" s="4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 s="5">
        <v>0</v>
      </c>
      <c r="S35">
        <f t="shared" si="33"/>
        <v>0</v>
      </c>
      <c r="T35">
        <f t="shared" si="33"/>
        <v>5</v>
      </c>
      <c r="U35">
        <f t="shared" si="33"/>
        <v>15</v>
      </c>
      <c r="V35">
        <f t="shared" si="33"/>
        <v>25</v>
      </c>
      <c r="W35">
        <f t="shared" si="33"/>
        <v>25</v>
      </c>
      <c r="X35">
        <f t="shared" si="33"/>
        <v>15</v>
      </c>
      <c r="Y35">
        <f t="shared" si="33"/>
        <v>5</v>
      </c>
      <c r="Z35">
        <f t="shared" si="33"/>
        <v>0</v>
      </c>
      <c r="AC35">
        <f t="shared" si="35"/>
        <v>0</v>
      </c>
      <c r="AD35">
        <f t="shared" si="34"/>
        <v>5</v>
      </c>
      <c r="AE35">
        <f t="shared" si="34"/>
        <v>15</v>
      </c>
      <c r="AF35">
        <f t="shared" si="34"/>
        <v>25</v>
      </c>
      <c r="AG35">
        <f t="shared" si="34"/>
        <v>25</v>
      </c>
      <c r="AH35">
        <f t="shared" si="34"/>
        <v>15</v>
      </c>
      <c r="AI35">
        <f t="shared" si="34"/>
        <v>5</v>
      </c>
      <c r="AJ35">
        <f t="shared" si="34"/>
        <v>0</v>
      </c>
    </row>
    <row r="36" spans="2:41" x14ac:dyDescent="0.25">
      <c r="B36" s="4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 s="5">
        <v>0</v>
      </c>
      <c r="S36">
        <f t="shared" si="33"/>
        <v>0</v>
      </c>
      <c r="T36">
        <f t="shared" si="33"/>
        <v>5</v>
      </c>
      <c r="U36">
        <f t="shared" si="33"/>
        <v>15</v>
      </c>
      <c r="V36">
        <f t="shared" si="33"/>
        <v>25</v>
      </c>
      <c r="W36">
        <f t="shared" si="33"/>
        <v>25</v>
      </c>
      <c r="X36">
        <f t="shared" si="33"/>
        <v>15</v>
      </c>
      <c r="Y36">
        <f t="shared" si="33"/>
        <v>5</v>
      </c>
      <c r="Z36">
        <f t="shared" si="33"/>
        <v>0</v>
      </c>
      <c r="AC36">
        <f t="shared" si="35"/>
        <v>0</v>
      </c>
      <c r="AD36">
        <f t="shared" si="34"/>
        <v>5</v>
      </c>
      <c r="AE36">
        <f t="shared" si="34"/>
        <v>15</v>
      </c>
      <c r="AF36">
        <f t="shared" si="34"/>
        <v>25</v>
      </c>
      <c r="AG36">
        <f t="shared" si="34"/>
        <v>25</v>
      </c>
      <c r="AH36">
        <f t="shared" si="34"/>
        <v>15</v>
      </c>
      <c r="AI36">
        <f t="shared" si="34"/>
        <v>5</v>
      </c>
      <c r="AJ36">
        <f t="shared" si="34"/>
        <v>0</v>
      </c>
    </row>
    <row r="37" spans="2:41" x14ac:dyDescent="0.25">
      <c r="B37" s="4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 s="5">
        <v>0</v>
      </c>
      <c r="S37">
        <f t="shared" si="33"/>
        <v>0</v>
      </c>
      <c r="T37">
        <f t="shared" si="33"/>
        <v>10</v>
      </c>
      <c r="U37">
        <f t="shared" si="33"/>
        <v>15</v>
      </c>
      <c r="V37">
        <f t="shared" si="33"/>
        <v>20</v>
      </c>
      <c r="W37">
        <f t="shared" si="33"/>
        <v>20</v>
      </c>
      <c r="X37">
        <f t="shared" si="33"/>
        <v>15</v>
      </c>
      <c r="Y37">
        <f t="shared" si="33"/>
        <v>10</v>
      </c>
      <c r="Z37">
        <f t="shared" si="33"/>
        <v>0</v>
      </c>
      <c r="AC37">
        <f t="shared" si="35"/>
        <v>0</v>
      </c>
      <c r="AD37">
        <f t="shared" si="34"/>
        <v>10</v>
      </c>
      <c r="AE37">
        <f t="shared" si="34"/>
        <v>15</v>
      </c>
      <c r="AF37">
        <f t="shared" si="34"/>
        <v>20</v>
      </c>
      <c r="AG37">
        <f t="shared" si="34"/>
        <v>20</v>
      </c>
      <c r="AH37">
        <f t="shared" si="34"/>
        <v>15</v>
      </c>
      <c r="AI37">
        <f t="shared" si="34"/>
        <v>10</v>
      </c>
      <c r="AJ37">
        <f t="shared" si="34"/>
        <v>0</v>
      </c>
    </row>
    <row r="38" spans="2:41" x14ac:dyDescent="0.25">
      <c r="B38" s="4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 s="5">
        <v>0</v>
      </c>
      <c r="S38">
        <f t="shared" si="33"/>
        <v>0</v>
      </c>
      <c r="T38">
        <f t="shared" si="33"/>
        <v>10</v>
      </c>
      <c r="U38">
        <f t="shared" si="33"/>
        <v>15</v>
      </c>
      <c r="V38">
        <f t="shared" si="33"/>
        <v>20</v>
      </c>
      <c r="W38">
        <f t="shared" si="33"/>
        <v>20</v>
      </c>
      <c r="X38">
        <f t="shared" si="33"/>
        <v>15</v>
      </c>
      <c r="Y38">
        <f t="shared" si="33"/>
        <v>10</v>
      </c>
      <c r="Z38">
        <f t="shared" si="33"/>
        <v>0</v>
      </c>
      <c r="AC38">
        <f t="shared" si="35"/>
        <v>0</v>
      </c>
      <c r="AD38">
        <f t="shared" si="34"/>
        <v>10</v>
      </c>
      <c r="AE38">
        <f t="shared" si="34"/>
        <v>15</v>
      </c>
      <c r="AF38">
        <f t="shared" si="34"/>
        <v>20</v>
      </c>
      <c r="AG38">
        <f t="shared" si="34"/>
        <v>20</v>
      </c>
      <c r="AH38">
        <f t="shared" si="34"/>
        <v>15</v>
      </c>
      <c r="AI38">
        <f t="shared" si="34"/>
        <v>10</v>
      </c>
      <c r="AJ38">
        <f t="shared" si="34"/>
        <v>0</v>
      </c>
    </row>
    <row r="39" spans="2:41" x14ac:dyDescent="0.25">
      <c r="B39" s="4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 s="5">
        <v>0</v>
      </c>
      <c r="S39">
        <f t="shared" si="33"/>
        <v>0</v>
      </c>
      <c r="T39">
        <f t="shared" si="33"/>
        <v>5</v>
      </c>
      <c r="U39">
        <f t="shared" si="33"/>
        <v>10</v>
      </c>
      <c r="V39">
        <f t="shared" si="33"/>
        <v>15</v>
      </c>
      <c r="W39">
        <f t="shared" si="33"/>
        <v>15</v>
      </c>
      <c r="X39">
        <f t="shared" si="33"/>
        <v>10</v>
      </c>
      <c r="Y39">
        <f t="shared" si="33"/>
        <v>5</v>
      </c>
      <c r="Z39">
        <f t="shared" si="33"/>
        <v>0</v>
      </c>
      <c r="AC39">
        <f t="shared" si="35"/>
        <v>0</v>
      </c>
      <c r="AD39">
        <f t="shared" si="34"/>
        <v>5</v>
      </c>
      <c r="AE39">
        <f t="shared" si="34"/>
        <v>10</v>
      </c>
      <c r="AF39">
        <f t="shared" si="34"/>
        <v>15</v>
      </c>
      <c r="AG39">
        <f t="shared" si="34"/>
        <v>15</v>
      </c>
      <c r="AH39">
        <f t="shared" si="34"/>
        <v>10</v>
      </c>
      <c r="AI39">
        <f t="shared" si="34"/>
        <v>5</v>
      </c>
      <c r="AJ39">
        <f t="shared" si="34"/>
        <v>0</v>
      </c>
      <c r="AO39">
        <f>AO32+AO17</f>
        <v>225</v>
      </c>
    </row>
    <row r="40" spans="2:41" ht="15.75" thickBot="1" x14ac:dyDescent="0.3">
      <c r="B40" s="6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</row>
    <row r="42" spans="2:41" ht="15.75" thickBot="1" x14ac:dyDescent="0.3"/>
    <row r="43" spans="2:41" x14ac:dyDescent="0.25">
      <c r="B43" s="1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3">
        <v>0</v>
      </c>
    </row>
    <row r="44" spans="2:41" x14ac:dyDescent="0.25">
      <c r="B44" s="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 s="5">
        <v>0</v>
      </c>
      <c r="S44">
        <f t="shared" ref="S44:Z51" si="36">B43*$M$31 + B44*$M$32 + B45*$M$33 + C43*$N$31+C44*$N$32+C45*$N$33+D43*$O$31+D44*$O$32+D45*$O$33</f>
        <v>0</v>
      </c>
      <c r="T44">
        <f t="shared" si="36"/>
        <v>0</v>
      </c>
      <c r="U44">
        <f t="shared" si="36"/>
        <v>5</v>
      </c>
      <c r="V44">
        <f t="shared" si="36"/>
        <v>15</v>
      </c>
      <c r="W44">
        <f t="shared" si="36"/>
        <v>15</v>
      </c>
      <c r="X44">
        <f t="shared" si="36"/>
        <v>10</v>
      </c>
      <c r="Y44">
        <f t="shared" si="36"/>
        <v>0</v>
      </c>
      <c r="Z44">
        <f t="shared" si="36"/>
        <v>0</v>
      </c>
      <c r="AC44">
        <f>MAX(S44, 0)</f>
        <v>0</v>
      </c>
      <c r="AD44">
        <f t="shared" ref="AD44:AJ51" si="37">MAX(T44, 0)</f>
        <v>0</v>
      </c>
      <c r="AE44">
        <f t="shared" si="37"/>
        <v>5</v>
      </c>
      <c r="AF44">
        <f t="shared" si="37"/>
        <v>15</v>
      </c>
      <c r="AG44">
        <f t="shared" si="37"/>
        <v>15</v>
      </c>
      <c r="AH44">
        <f t="shared" si="37"/>
        <v>10</v>
      </c>
      <c r="AI44">
        <f t="shared" si="37"/>
        <v>0</v>
      </c>
      <c r="AJ44">
        <f t="shared" si="37"/>
        <v>0</v>
      </c>
      <c r="AM44" s="13">
        <f>SUM(AC44:AJ51)</f>
        <v>435</v>
      </c>
    </row>
    <row r="45" spans="2:41" x14ac:dyDescent="0.25">
      <c r="B45" s="4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 s="5">
        <v>0</v>
      </c>
      <c r="S45">
        <f t="shared" si="36"/>
        <v>0</v>
      </c>
      <c r="T45">
        <f t="shared" si="36"/>
        <v>0</v>
      </c>
      <c r="U45">
        <f t="shared" si="36"/>
        <v>5</v>
      </c>
      <c r="V45">
        <f t="shared" si="36"/>
        <v>20</v>
      </c>
      <c r="W45">
        <f t="shared" si="36"/>
        <v>20</v>
      </c>
      <c r="X45">
        <f t="shared" si="36"/>
        <v>15</v>
      </c>
      <c r="Y45">
        <f t="shared" si="36"/>
        <v>0</v>
      </c>
      <c r="Z45">
        <f t="shared" si="36"/>
        <v>0</v>
      </c>
      <c r="AC45">
        <f t="shared" ref="AC45:AC51" si="38">MAX(S45, 0)</f>
        <v>0</v>
      </c>
      <c r="AD45">
        <f t="shared" si="37"/>
        <v>0</v>
      </c>
      <c r="AE45">
        <f t="shared" si="37"/>
        <v>5</v>
      </c>
      <c r="AF45">
        <f t="shared" si="37"/>
        <v>20</v>
      </c>
      <c r="AG45">
        <f t="shared" si="37"/>
        <v>20</v>
      </c>
      <c r="AH45">
        <f t="shared" si="37"/>
        <v>15</v>
      </c>
      <c r="AI45">
        <f t="shared" si="37"/>
        <v>0</v>
      </c>
      <c r="AJ45">
        <f t="shared" si="37"/>
        <v>0</v>
      </c>
      <c r="AM45" s="13"/>
    </row>
    <row r="46" spans="2:41" x14ac:dyDescent="0.25">
      <c r="B46" s="4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 s="5">
        <v>0</v>
      </c>
      <c r="S46">
        <f t="shared" si="36"/>
        <v>0</v>
      </c>
      <c r="T46">
        <f t="shared" si="36"/>
        <v>0</v>
      </c>
      <c r="U46">
        <f t="shared" si="36"/>
        <v>5</v>
      </c>
      <c r="V46">
        <f t="shared" si="36"/>
        <v>20</v>
      </c>
      <c r="W46">
        <f t="shared" si="36"/>
        <v>20</v>
      </c>
      <c r="X46">
        <f t="shared" si="36"/>
        <v>15</v>
      </c>
      <c r="Y46">
        <f t="shared" si="36"/>
        <v>0</v>
      </c>
      <c r="Z46">
        <f t="shared" si="36"/>
        <v>0</v>
      </c>
      <c r="AC46">
        <f t="shared" si="38"/>
        <v>0</v>
      </c>
      <c r="AD46">
        <f t="shared" si="37"/>
        <v>0</v>
      </c>
      <c r="AE46">
        <f t="shared" si="37"/>
        <v>5</v>
      </c>
      <c r="AF46">
        <f t="shared" si="37"/>
        <v>20</v>
      </c>
      <c r="AG46">
        <f t="shared" si="37"/>
        <v>20</v>
      </c>
      <c r="AH46">
        <f t="shared" si="37"/>
        <v>15</v>
      </c>
      <c r="AI46">
        <f t="shared" si="37"/>
        <v>0</v>
      </c>
      <c r="AJ46">
        <f t="shared" si="37"/>
        <v>0</v>
      </c>
    </row>
    <row r="47" spans="2:41" x14ac:dyDescent="0.25">
      <c r="B47" s="4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 s="5">
        <v>0</v>
      </c>
      <c r="S47">
        <f t="shared" si="36"/>
        <v>0</v>
      </c>
      <c r="T47">
        <f t="shared" si="36"/>
        <v>0</v>
      </c>
      <c r="U47">
        <f t="shared" si="36"/>
        <v>0</v>
      </c>
      <c r="V47">
        <f t="shared" si="36"/>
        <v>15</v>
      </c>
      <c r="W47">
        <f t="shared" si="36"/>
        <v>15</v>
      </c>
      <c r="X47">
        <f t="shared" si="36"/>
        <v>15</v>
      </c>
      <c r="Y47">
        <f t="shared" si="36"/>
        <v>0</v>
      </c>
      <c r="Z47">
        <f t="shared" si="36"/>
        <v>0</v>
      </c>
      <c r="AC47">
        <f t="shared" si="38"/>
        <v>0</v>
      </c>
      <c r="AD47">
        <f t="shared" si="37"/>
        <v>0</v>
      </c>
      <c r="AE47">
        <f t="shared" si="37"/>
        <v>0</v>
      </c>
      <c r="AF47">
        <f t="shared" si="37"/>
        <v>15</v>
      </c>
      <c r="AG47">
        <f t="shared" si="37"/>
        <v>15</v>
      </c>
      <c r="AH47">
        <f t="shared" si="37"/>
        <v>15</v>
      </c>
      <c r="AI47">
        <f t="shared" si="37"/>
        <v>0</v>
      </c>
      <c r="AJ47">
        <f t="shared" si="37"/>
        <v>0</v>
      </c>
    </row>
    <row r="48" spans="2:41" x14ac:dyDescent="0.25">
      <c r="B48" s="4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 s="5">
        <v>0</v>
      </c>
      <c r="S48">
        <f t="shared" si="36"/>
        <v>0</v>
      </c>
      <c r="T48">
        <f t="shared" si="36"/>
        <v>0</v>
      </c>
      <c r="U48">
        <f t="shared" si="36"/>
        <v>0</v>
      </c>
      <c r="V48">
        <f t="shared" si="36"/>
        <v>15</v>
      </c>
      <c r="W48">
        <f t="shared" si="36"/>
        <v>15</v>
      </c>
      <c r="X48">
        <f t="shared" si="36"/>
        <v>15</v>
      </c>
      <c r="Y48">
        <f t="shared" si="36"/>
        <v>0</v>
      </c>
      <c r="Z48">
        <f t="shared" si="36"/>
        <v>0</v>
      </c>
      <c r="AC48">
        <f t="shared" si="38"/>
        <v>0</v>
      </c>
      <c r="AD48">
        <f t="shared" si="37"/>
        <v>0</v>
      </c>
      <c r="AE48">
        <f t="shared" si="37"/>
        <v>0</v>
      </c>
      <c r="AF48">
        <f t="shared" si="37"/>
        <v>15</v>
      </c>
      <c r="AG48">
        <f t="shared" si="37"/>
        <v>15</v>
      </c>
      <c r="AH48">
        <f t="shared" si="37"/>
        <v>15</v>
      </c>
      <c r="AI48">
        <f t="shared" si="37"/>
        <v>0</v>
      </c>
      <c r="AJ48">
        <f t="shared" si="37"/>
        <v>0</v>
      </c>
    </row>
    <row r="49" spans="2:36" x14ac:dyDescent="0.25">
      <c r="B49" s="4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 s="5">
        <v>0</v>
      </c>
      <c r="S49">
        <f t="shared" si="36"/>
        <v>0</v>
      </c>
      <c r="T49">
        <f t="shared" si="36"/>
        <v>0</v>
      </c>
      <c r="U49">
        <f t="shared" si="36"/>
        <v>0</v>
      </c>
      <c r="V49">
        <f t="shared" si="36"/>
        <v>15</v>
      </c>
      <c r="W49">
        <f t="shared" si="36"/>
        <v>15</v>
      </c>
      <c r="X49">
        <f t="shared" si="36"/>
        <v>15</v>
      </c>
      <c r="Y49">
        <f t="shared" si="36"/>
        <v>0</v>
      </c>
      <c r="Z49">
        <f t="shared" si="36"/>
        <v>0</v>
      </c>
      <c r="AC49">
        <f t="shared" si="38"/>
        <v>0</v>
      </c>
      <c r="AD49">
        <f t="shared" si="37"/>
        <v>0</v>
      </c>
      <c r="AE49">
        <f t="shared" si="37"/>
        <v>0</v>
      </c>
      <c r="AF49">
        <f t="shared" si="37"/>
        <v>15</v>
      </c>
      <c r="AG49">
        <f t="shared" si="37"/>
        <v>15</v>
      </c>
      <c r="AH49">
        <f t="shared" si="37"/>
        <v>15</v>
      </c>
      <c r="AI49">
        <f t="shared" si="37"/>
        <v>0</v>
      </c>
      <c r="AJ49">
        <f t="shared" si="37"/>
        <v>0</v>
      </c>
    </row>
    <row r="50" spans="2:36" x14ac:dyDescent="0.25">
      <c r="B50" s="4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 s="5">
        <v>0</v>
      </c>
      <c r="S50">
        <f t="shared" si="36"/>
        <v>0</v>
      </c>
      <c r="T50">
        <f t="shared" si="36"/>
        <v>0</v>
      </c>
      <c r="U50">
        <f t="shared" si="36"/>
        <v>5</v>
      </c>
      <c r="V50">
        <f t="shared" si="36"/>
        <v>20</v>
      </c>
      <c r="W50">
        <f t="shared" si="36"/>
        <v>25</v>
      </c>
      <c r="X50">
        <f t="shared" si="36"/>
        <v>20</v>
      </c>
      <c r="Y50">
        <f t="shared" si="36"/>
        <v>5</v>
      </c>
      <c r="Z50">
        <f t="shared" si="36"/>
        <v>0</v>
      </c>
      <c r="AC50">
        <f t="shared" si="38"/>
        <v>0</v>
      </c>
      <c r="AD50">
        <f t="shared" si="37"/>
        <v>0</v>
      </c>
      <c r="AE50">
        <f t="shared" si="37"/>
        <v>5</v>
      </c>
      <c r="AF50">
        <f t="shared" si="37"/>
        <v>20</v>
      </c>
      <c r="AG50">
        <f t="shared" si="37"/>
        <v>25</v>
      </c>
      <c r="AH50">
        <f t="shared" si="37"/>
        <v>20</v>
      </c>
      <c r="AI50">
        <f t="shared" si="37"/>
        <v>5</v>
      </c>
      <c r="AJ50">
        <f t="shared" si="37"/>
        <v>0</v>
      </c>
    </row>
    <row r="51" spans="2:36" x14ac:dyDescent="0.25">
      <c r="B51" s="4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 s="5">
        <v>0</v>
      </c>
      <c r="S51">
        <f t="shared" si="36"/>
        <v>0</v>
      </c>
      <c r="T51">
        <f t="shared" si="36"/>
        <v>0</v>
      </c>
      <c r="U51">
        <f t="shared" si="36"/>
        <v>5</v>
      </c>
      <c r="V51">
        <f t="shared" si="36"/>
        <v>15</v>
      </c>
      <c r="W51">
        <f t="shared" si="36"/>
        <v>20</v>
      </c>
      <c r="X51">
        <f t="shared" si="36"/>
        <v>15</v>
      </c>
      <c r="Y51">
        <f t="shared" si="36"/>
        <v>5</v>
      </c>
      <c r="Z51">
        <f t="shared" si="36"/>
        <v>0</v>
      </c>
      <c r="AC51">
        <f t="shared" si="38"/>
        <v>0</v>
      </c>
      <c r="AD51">
        <f t="shared" si="37"/>
        <v>0</v>
      </c>
      <c r="AE51">
        <f t="shared" si="37"/>
        <v>5</v>
      </c>
      <c r="AF51">
        <f t="shared" si="37"/>
        <v>15</v>
      </c>
      <c r="AG51">
        <f t="shared" si="37"/>
        <v>20</v>
      </c>
      <c r="AH51">
        <f t="shared" si="37"/>
        <v>15</v>
      </c>
      <c r="AI51">
        <f t="shared" si="37"/>
        <v>5</v>
      </c>
      <c r="AJ51">
        <f t="shared" si="37"/>
        <v>0</v>
      </c>
    </row>
    <row r="52" spans="2:36" ht="15.75" thickBot="1" x14ac:dyDescent="0.3"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</row>
  </sheetData>
  <conditionalFormatting sqref="B4:K25">
    <cfRule type="cellIs" dxfId="14" priority="8" operator="equal">
      <formula>1</formula>
    </cfRule>
  </conditionalFormatting>
  <conditionalFormatting sqref="B31:K40">
    <cfRule type="cellIs" dxfId="13" priority="49" operator="greaterThan">
      <formula>0.5</formula>
    </cfRule>
  </conditionalFormatting>
  <conditionalFormatting sqref="B43:K52">
    <cfRule type="cellIs" dxfId="12" priority="44" operator="greaterThan">
      <formula>0.5</formula>
    </cfRule>
  </conditionalFormatting>
  <conditionalFormatting sqref="M31:O33 Q31:Q33 M34:Q40"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5:P17"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42:P44"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4:Q6 M10:Q13 M7:M9 Q7:Q9">
    <cfRule type="colorScale" priority="7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6:Q17 M18:Q25 M16:M17">
    <cfRule type="colorScale" priority="7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43:Q44 M45:Q52 M43:M44"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4:AA13"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5:AA13">
    <cfRule type="colorScale" priority="6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16:AA25"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17:AA25"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31:AA40">
    <cfRule type="colorScale" priority="4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32:AA40"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43:AA52"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44:AA52"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5:Z24"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17:Z24"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32:Z51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44:Z51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4:AA4"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16:AA16"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17:AA25"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31:AA31"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43:AA43"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44:AA52"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B4:AB13 S5:AA13">
    <cfRule type="colorScale" priority="6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B31:AB40 S32:AA40"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5:AJ12"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5:AJ24"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17:AJ24"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32:AJ39"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32:AJ51"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44:AJ51"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M5:AO7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Q5:AW11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Q17:AW23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Z5:BG12 BI12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Z17:BG24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I24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34BC-8001-46AC-9DE4-CC3FBBC08ABD}">
  <dimension ref="A2:C11"/>
  <sheetViews>
    <sheetView workbookViewId="0">
      <selection activeCell="C2" sqref="C2:C7"/>
    </sheetView>
  </sheetViews>
  <sheetFormatPr defaultColWidth="8.85546875" defaultRowHeight="15" x14ac:dyDescent="0.25"/>
  <cols>
    <col min="1" max="1" width="15.140625" bestFit="1" customWidth="1"/>
    <col min="2" max="2" width="17.140625" customWidth="1"/>
  </cols>
  <sheetData>
    <row r="2" spans="1:3" x14ac:dyDescent="0.25">
      <c r="A2" s="13" t="s">
        <v>70</v>
      </c>
      <c r="B2" s="13" t="s">
        <v>71</v>
      </c>
      <c r="C2" s="13" t="s">
        <v>72</v>
      </c>
    </row>
    <row r="3" spans="1:3" x14ac:dyDescent="0.25">
      <c r="A3" t="s">
        <v>73</v>
      </c>
      <c r="B3" t="s">
        <v>74</v>
      </c>
      <c r="C3">
        <v>0</v>
      </c>
    </row>
    <row r="4" spans="1:3" x14ac:dyDescent="0.25">
      <c r="A4" t="s">
        <v>75</v>
      </c>
      <c r="B4" t="s">
        <v>76</v>
      </c>
      <c r="C4">
        <v>1</v>
      </c>
    </row>
    <row r="5" spans="1:3" x14ac:dyDescent="0.25">
      <c r="A5" t="s">
        <v>77</v>
      </c>
      <c r="B5" t="s">
        <v>76</v>
      </c>
      <c r="C5">
        <v>1</v>
      </c>
    </row>
    <row r="6" spans="1:3" x14ac:dyDescent="0.25">
      <c r="A6" t="s">
        <v>78</v>
      </c>
      <c r="B6" t="s">
        <v>74</v>
      </c>
      <c r="C6">
        <v>0</v>
      </c>
    </row>
    <row r="7" spans="1:3" x14ac:dyDescent="0.25">
      <c r="A7" t="s">
        <v>79</v>
      </c>
      <c r="B7" t="s">
        <v>80</v>
      </c>
      <c r="C7">
        <v>2</v>
      </c>
    </row>
    <row r="10" spans="1:3" x14ac:dyDescent="0.25">
      <c r="A10" s="13" t="s">
        <v>81</v>
      </c>
    </row>
    <row r="11" spans="1:3" x14ac:dyDescent="0.25">
      <c r="A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FAD2-6C93-48C2-9F0B-A1FD2C4455D2}">
  <dimension ref="A1:AF96"/>
  <sheetViews>
    <sheetView topLeftCell="G7" workbookViewId="0">
      <selection activeCell="M12" sqref="M12"/>
    </sheetView>
  </sheetViews>
  <sheetFormatPr defaultColWidth="8.85546875" defaultRowHeight="15" x14ac:dyDescent="0.25"/>
  <cols>
    <col min="2" max="2" width="6.7109375" bestFit="1" customWidth="1"/>
    <col min="3" max="3" width="4.85546875" bestFit="1" customWidth="1"/>
    <col min="4" max="4" width="9.42578125" customWidth="1"/>
    <col min="5" max="5" width="8.85546875" customWidth="1"/>
    <col min="6" max="6" width="12" bestFit="1" customWidth="1"/>
    <col min="10" max="10" width="19" bestFit="1" customWidth="1"/>
    <col min="11" max="11" width="8.85546875" customWidth="1"/>
    <col min="17" max="17" width="11" bestFit="1" customWidth="1"/>
    <col min="30" max="30" width="29.7109375" bestFit="1" customWidth="1"/>
    <col min="35" max="35" width="16.42578125" bestFit="1" customWidth="1"/>
  </cols>
  <sheetData>
    <row r="1" spans="1:32" x14ac:dyDescent="0.25">
      <c r="A1" s="13" t="s">
        <v>83</v>
      </c>
      <c r="D1" s="41" t="s">
        <v>84</v>
      </c>
      <c r="E1" s="41"/>
      <c r="J1" s="13" t="s">
        <v>85</v>
      </c>
      <c r="K1" s="41" t="s">
        <v>86</v>
      </c>
      <c r="L1" s="41"/>
      <c r="N1" s="13" t="s">
        <v>87</v>
      </c>
      <c r="R1" s="13" t="s">
        <v>88</v>
      </c>
      <c r="V1" s="13" t="s">
        <v>89</v>
      </c>
      <c r="Z1" s="13" t="s">
        <v>90</v>
      </c>
      <c r="AD1" s="13" t="s">
        <v>91</v>
      </c>
      <c r="AE1" t="s">
        <v>92</v>
      </c>
    </row>
    <row r="2" spans="1:32" x14ac:dyDescent="0.25">
      <c r="A2" t="s">
        <v>93</v>
      </c>
      <c r="B2" t="s">
        <v>94</v>
      </c>
      <c r="D2" t="s">
        <v>95</v>
      </c>
      <c r="E2" t="s">
        <v>96</v>
      </c>
      <c r="K2" t="s">
        <v>95</v>
      </c>
      <c r="L2" t="s">
        <v>96</v>
      </c>
      <c r="O2" t="s">
        <v>95</v>
      </c>
      <c r="P2" t="s">
        <v>96</v>
      </c>
      <c r="S2" t="s">
        <v>95</v>
      </c>
      <c r="T2" t="s">
        <v>96</v>
      </c>
      <c r="V2" t="s">
        <v>95</v>
      </c>
      <c r="W2" t="s">
        <v>96</v>
      </c>
      <c r="Z2" t="s">
        <v>95</v>
      </c>
      <c r="AA2" t="s">
        <v>96</v>
      </c>
      <c r="AD2" t="s">
        <v>97</v>
      </c>
      <c r="AE2" t="s">
        <v>95</v>
      </c>
      <c r="AF2" t="s">
        <v>96</v>
      </c>
    </row>
    <row r="3" spans="1:32" x14ac:dyDescent="0.25">
      <c r="A3">
        <v>1</v>
      </c>
      <c r="B3" t="s">
        <v>98</v>
      </c>
      <c r="D3">
        <v>0.71455085652198203</v>
      </c>
      <c r="E3">
        <v>0.1</v>
      </c>
      <c r="J3" t="str">
        <f>G22</f>
        <v>Coca Cola 330 ml</v>
      </c>
      <c r="K3">
        <f>G24</f>
        <v>0.64999955496450956</v>
      </c>
      <c r="L3">
        <f>G25</f>
        <v>0.7</v>
      </c>
      <c r="N3" t="s">
        <v>99</v>
      </c>
      <c r="O3">
        <f t="shared" ref="O3:O11" si="0">INDEX($D$3:$E$14,MATCH(N3,$B$3:$B$14,0),1)</f>
        <v>0.2</v>
      </c>
      <c r="P3">
        <f t="shared" ref="P3:P11" si="1">INDEX($D$3:$E$14,MATCH(N3,$B$3:$B$14,0),2)</f>
        <v>0.2</v>
      </c>
      <c r="R3" t="s">
        <v>100</v>
      </c>
      <c r="S3">
        <f t="shared" ref="S3:S11" si="2">INDEX($D$3:$E$14,MATCH(R3,$B$3:$B$14,0),1)</f>
        <v>0.8</v>
      </c>
      <c r="T3">
        <f t="shared" ref="T3:T11" si="3">INDEX($D$3:$E$14,MATCH(R3,$B$3:$B$14,0),2)</f>
        <v>0.8</v>
      </c>
      <c r="V3">
        <f>ABS(K3-O3) - ABS(K3-S3) + 1</f>
        <v>1.2999991099290191</v>
      </c>
      <c r="W3">
        <f>ABS(L3-P3) - ABS(L3-T3) + 1</f>
        <v>1.4</v>
      </c>
      <c r="Z3">
        <f>V3^2</f>
        <v>1.689997685816242</v>
      </c>
      <c r="AA3">
        <f>W3^2</f>
        <v>1.9599999999999997</v>
      </c>
      <c r="AD3" t="str">
        <f t="shared" ref="AD3:AF5" si="4">J3</f>
        <v>Coca Cola 330 ml</v>
      </c>
      <c r="AE3">
        <f t="shared" si="4"/>
        <v>0.64999955496450956</v>
      </c>
      <c r="AF3">
        <f t="shared" si="4"/>
        <v>0.7</v>
      </c>
    </row>
    <row r="4" spans="1:32" x14ac:dyDescent="0.25">
      <c r="A4">
        <v>2</v>
      </c>
      <c r="B4" t="s">
        <v>101</v>
      </c>
      <c r="D4">
        <v>0.88544736333605634</v>
      </c>
      <c r="E4">
        <v>0.9</v>
      </c>
      <c r="J4" t="str">
        <f>G27</f>
        <v xml:space="preserve">Coca Cola Can </v>
      </c>
      <c r="K4">
        <f>G29</f>
        <v>0.79999940661934621</v>
      </c>
      <c r="L4">
        <f>G30</f>
        <v>0.6</v>
      </c>
      <c r="N4" t="s">
        <v>100</v>
      </c>
      <c r="O4">
        <f t="shared" si="0"/>
        <v>0.8</v>
      </c>
      <c r="P4">
        <f t="shared" si="1"/>
        <v>0.8</v>
      </c>
      <c r="R4" t="s">
        <v>99</v>
      </c>
      <c r="S4">
        <f t="shared" si="2"/>
        <v>0.2</v>
      </c>
      <c r="T4">
        <f t="shared" si="3"/>
        <v>0.2</v>
      </c>
      <c r="V4">
        <f t="shared" ref="V4:W11" si="5">ABS(K4-O4) - ABS(K4-S4) + 1</f>
        <v>0.40000118676130769</v>
      </c>
      <c r="W4">
        <f t="shared" si="5"/>
        <v>0.8</v>
      </c>
      <c r="Z4">
        <f t="shared" ref="Z4:AA11" si="6">V4^2</f>
        <v>0.16000094941045456</v>
      </c>
      <c r="AA4">
        <f t="shared" si="6"/>
        <v>0.64000000000000012</v>
      </c>
      <c r="AD4" t="str">
        <f t="shared" si="4"/>
        <v xml:space="preserve">Coca Cola Can </v>
      </c>
      <c r="AE4">
        <f t="shared" si="4"/>
        <v>0.79999940661934621</v>
      </c>
      <c r="AF4">
        <f t="shared" si="4"/>
        <v>0.6</v>
      </c>
    </row>
    <row r="5" spans="1:32" x14ac:dyDescent="0.25">
      <c r="A5">
        <v>3</v>
      </c>
      <c r="B5">
        <v>330</v>
      </c>
      <c r="D5">
        <v>0.9</v>
      </c>
      <c r="E5">
        <v>0.9</v>
      </c>
      <c r="J5" t="str">
        <f>G32</f>
        <v>Pepsi Cola 500 ml</v>
      </c>
      <c r="K5">
        <f>G34</f>
        <v>0.32130133122017485</v>
      </c>
      <c r="L5">
        <f>G35</f>
        <v>0.5</v>
      </c>
      <c r="N5" t="s">
        <v>99</v>
      </c>
      <c r="O5">
        <f t="shared" si="0"/>
        <v>0.2</v>
      </c>
      <c r="P5">
        <f t="shared" si="1"/>
        <v>0.2</v>
      </c>
      <c r="R5" t="s">
        <v>100</v>
      </c>
      <c r="S5">
        <f t="shared" si="2"/>
        <v>0.8</v>
      </c>
      <c r="T5">
        <f t="shared" si="3"/>
        <v>0.8</v>
      </c>
      <c r="V5">
        <f t="shared" si="5"/>
        <v>0.64260266244034958</v>
      </c>
      <c r="W5">
        <f t="shared" si="5"/>
        <v>1</v>
      </c>
      <c r="Z5">
        <f t="shared" si="6"/>
        <v>0.41293818177542585</v>
      </c>
      <c r="AA5">
        <f t="shared" si="6"/>
        <v>1</v>
      </c>
      <c r="AD5" t="str">
        <f t="shared" si="4"/>
        <v>Pepsi Cola 500 ml</v>
      </c>
      <c r="AE5">
        <f t="shared" si="4"/>
        <v>0.32130133122017485</v>
      </c>
      <c r="AF5">
        <f t="shared" si="4"/>
        <v>0.5</v>
      </c>
    </row>
    <row r="6" spans="1:32" x14ac:dyDescent="0.25">
      <c r="A6">
        <v>4</v>
      </c>
      <c r="B6" t="s">
        <v>102</v>
      </c>
      <c r="D6">
        <v>0.1</v>
      </c>
      <c r="E6">
        <v>0.9</v>
      </c>
      <c r="J6" t="str">
        <f>G37</f>
        <v>Pepsi Cola 330 ml</v>
      </c>
      <c r="K6">
        <f>G39</f>
        <v>0.52130133122017486</v>
      </c>
      <c r="L6">
        <f>G40</f>
        <v>0.7</v>
      </c>
      <c r="N6" t="s">
        <v>100</v>
      </c>
      <c r="O6">
        <f t="shared" si="0"/>
        <v>0.8</v>
      </c>
      <c r="P6">
        <f t="shared" si="1"/>
        <v>0.8</v>
      </c>
      <c r="R6" t="s">
        <v>99</v>
      </c>
      <c r="S6">
        <f t="shared" si="2"/>
        <v>0.2</v>
      </c>
      <c r="T6">
        <f t="shared" si="3"/>
        <v>0.2</v>
      </c>
      <c r="V6">
        <f t="shared" si="5"/>
        <v>0.95739733755965029</v>
      </c>
      <c r="W6">
        <f t="shared" si="5"/>
        <v>0.60000000000000009</v>
      </c>
      <c r="Z6">
        <f t="shared" si="6"/>
        <v>0.916609661966307</v>
      </c>
      <c r="AA6">
        <f t="shared" si="6"/>
        <v>0.3600000000000001</v>
      </c>
      <c r="AD6" t="str">
        <f t="shared" ref="AD6:AF10" si="7">J7</f>
        <v xml:space="preserve">Pepsi Bottle  </v>
      </c>
      <c r="AE6">
        <f t="shared" si="7"/>
        <v>0.19987898077232147</v>
      </c>
      <c r="AF6">
        <f t="shared" si="7"/>
        <v>0.15000000000000002</v>
      </c>
    </row>
    <row r="7" spans="1:32" x14ac:dyDescent="0.25">
      <c r="A7">
        <v>5</v>
      </c>
      <c r="B7" t="s">
        <v>103</v>
      </c>
      <c r="D7">
        <v>0.19975796154464295</v>
      </c>
      <c r="E7">
        <v>0.1</v>
      </c>
      <c r="J7" t="str">
        <f>G42</f>
        <v xml:space="preserve">Pepsi Bottle  </v>
      </c>
      <c r="K7">
        <f>G44</f>
        <v>0.19987898077232147</v>
      </c>
      <c r="L7">
        <f>G45</f>
        <v>0.15000000000000002</v>
      </c>
      <c r="N7" t="s">
        <v>99</v>
      </c>
      <c r="O7">
        <f t="shared" si="0"/>
        <v>0.2</v>
      </c>
      <c r="P7">
        <f t="shared" si="1"/>
        <v>0.2</v>
      </c>
      <c r="R7" t="s">
        <v>100</v>
      </c>
      <c r="S7">
        <f t="shared" si="2"/>
        <v>0.8</v>
      </c>
      <c r="T7">
        <f t="shared" si="3"/>
        <v>0.8</v>
      </c>
      <c r="V7">
        <f t="shared" si="5"/>
        <v>0.39999999999999991</v>
      </c>
      <c r="W7">
        <f t="shared" si="5"/>
        <v>0.39999999999999991</v>
      </c>
      <c r="Z7">
        <f t="shared" si="6"/>
        <v>0.15999999999999992</v>
      </c>
      <c r="AA7">
        <f t="shared" si="6"/>
        <v>0.15999999999999992</v>
      </c>
      <c r="AD7" t="str">
        <f t="shared" si="7"/>
        <v xml:space="preserve">Purina Dog  </v>
      </c>
      <c r="AE7">
        <f t="shared" si="7"/>
        <v>0.80000066816089654</v>
      </c>
      <c r="AF7">
        <f t="shared" si="7"/>
        <v>0.5</v>
      </c>
    </row>
    <row r="8" spans="1:32" x14ac:dyDescent="0.25">
      <c r="A8">
        <v>6</v>
      </c>
      <c r="B8" t="s">
        <v>104</v>
      </c>
      <c r="D8">
        <v>0.9</v>
      </c>
      <c r="E8">
        <v>0.10000000000000002</v>
      </c>
      <c r="J8" t="str">
        <f>G47</f>
        <v xml:space="preserve">Purina Dog  </v>
      </c>
      <c r="K8">
        <f>G49</f>
        <v>0.80000066816089654</v>
      </c>
      <c r="L8">
        <f>G50</f>
        <v>0.5</v>
      </c>
      <c r="N8" t="s">
        <v>100</v>
      </c>
      <c r="O8">
        <f t="shared" si="0"/>
        <v>0.8</v>
      </c>
      <c r="P8">
        <f t="shared" si="1"/>
        <v>0.8</v>
      </c>
      <c r="R8" t="s">
        <v>105</v>
      </c>
      <c r="S8">
        <f t="shared" si="2"/>
        <v>0.2</v>
      </c>
      <c r="T8">
        <f t="shared" si="3"/>
        <v>0.8</v>
      </c>
      <c r="V8">
        <f t="shared" si="5"/>
        <v>0.4</v>
      </c>
      <c r="W8">
        <f t="shared" si="5"/>
        <v>1</v>
      </c>
      <c r="Z8">
        <f t="shared" si="6"/>
        <v>0.16000000000000003</v>
      </c>
      <c r="AA8">
        <f t="shared" si="6"/>
        <v>1</v>
      </c>
      <c r="AD8" t="str">
        <f t="shared" si="7"/>
        <v>Purina Pouch 500 ml</v>
      </c>
      <c r="AE8">
        <f t="shared" si="7"/>
        <v>0.27500033408044833</v>
      </c>
      <c r="AF8">
        <f t="shared" si="7"/>
        <v>0.67500000000000004</v>
      </c>
    </row>
    <row r="9" spans="1:32" x14ac:dyDescent="0.25">
      <c r="A9">
        <v>7</v>
      </c>
      <c r="B9">
        <v>500</v>
      </c>
      <c r="D9">
        <v>0.1</v>
      </c>
      <c r="E9">
        <v>0.10000000000000002</v>
      </c>
      <c r="J9" t="str">
        <f>G52</f>
        <v>Purina Pouch 500 ml</v>
      </c>
      <c r="K9">
        <f>G54</f>
        <v>0.27500033408044833</v>
      </c>
      <c r="L9">
        <f>G55</f>
        <v>0.67500000000000004</v>
      </c>
      <c r="N9" t="s">
        <v>105</v>
      </c>
      <c r="O9">
        <f t="shared" si="0"/>
        <v>0.2</v>
      </c>
      <c r="P9">
        <f t="shared" si="1"/>
        <v>0.8</v>
      </c>
      <c r="R9" t="s">
        <v>100</v>
      </c>
      <c r="S9">
        <f t="shared" si="2"/>
        <v>0.8</v>
      </c>
      <c r="T9">
        <f t="shared" si="3"/>
        <v>0.8</v>
      </c>
      <c r="V9">
        <f t="shared" si="5"/>
        <v>0.55000066816089666</v>
      </c>
      <c r="W9">
        <f t="shared" si="5"/>
        <v>1</v>
      </c>
      <c r="Z9">
        <f t="shared" si="6"/>
        <v>0.30250073497743274</v>
      </c>
      <c r="AA9">
        <f t="shared" si="6"/>
        <v>1</v>
      </c>
      <c r="AD9" t="str">
        <f t="shared" si="7"/>
        <v xml:space="preserve">Coke Bottle  </v>
      </c>
      <c r="AE9">
        <f t="shared" si="7"/>
        <v>0.19999840368155392</v>
      </c>
      <c r="AF9">
        <f t="shared" si="7"/>
        <v>0.20009389195145511</v>
      </c>
    </row>
    <row r="10" spans="1:32" x14ac:dyDescent="0.25">
      <c r="A10">
        <v>8</v>
      </c>
      <c r="B10" t="s">
        <v>106</v>
      </c>
      <c r="D10">
        <v>0.19999680736310782</v>
      </c>
      <c r="E10">
        <v>0.20018778390291017</v>
      </c>
      <c r="J10" t="str">
        <f>G57</f>
        <v xml:space="preserve">Coke Bottle  </v>
      </c>
      <c r="K10">
        <f>G59</f>
        <v>0.19999840368155392</v>
      </c>
      <c r="L10">
        <f>G60</f>
        <v>0.20009389195145511</v>
      </c>
      <c r="N10" t="s">
        <v>99</v>
      </c>
      <c r="O10">
        <f t="shared" si="0"/>
        <v>0.2</v>
      </c>
      <c r="P10">
        <f t="shared" si="1"/>
        <v>0.2</v>
      </c>
      <c r="R10" t="s">
        <v>100</v>
      </c>
      <c r="S10">
        <f t="shared" si="2"/>
        <v>0.8</v>
      </c>
      <c r="T10">
        <f t="shared" si="3"/>
        <v>0.8</v>
      </c>
      <c r="V10">
        <f t="shared" si="5"/>
        <v>0.39999999999999991</v>
      </c>
      <c r="W10">
        <f t="shared" si="5"/>
        <v>0.40018778390291021</v>
      </c>
      <c r="Z10">
        <f t="shared" si="6"/>
        <v>0.15999999999999992</v>
      </c>
      <c r="AA10">
        <f t="shared" si="6"/>
        <v>0.16015026238512237</v>
      </c>
      <c r="AD10" t="str">
        <f t="shared" si="7"/>
        <v xml:space="preserve">Coke 330 ml </v>
      </c>
      <c r="AE10">
        <f t="shared" si="7"/>
        <v>0.39999893578770268</v>
      </c>
      <c r="AF10">
        <f t="shared" si="7"/>
        <v>0.66672926130096999</v>
      </c>
    </row>
    <row r="11" spans="1:32" x14ac:dyDescent="0.25">
      <c r="A11">
        <v>9</v>
      </c>
      <c r="B11" t="s">
        <v>107</v>
      </c>
      <c r="D11">
        <v>0.70000133632179307</v>
      </c>
      <c r="E11">
        <v>0.9</v>
      </c>
      <c r="J11" t="str">
        <f>G63</f>
        <v xml:space="preserve">Coke 330 ml </v>
      </c>
      <c r="K11">
        <f>G65</f>
        <v>0.39999893578770268</v>
      </c>
      <c r="L11">
        <f>G66</f>
        <v>0.66672926130096999</v>
      </c>
      <c r="N11" t="s">
        <v>100</v>
      </c>
      <c r="O11">
        <f t="shared" si="0"/>
        <v>0.8</v>
      </c>
      <c r="P11">
        <f t="shared" si="1"/>
        <v>0.8</v>
      </c>
      <c r="R11" t="s">
        <v>99</v>
      </c>
      <c r="S11">
        <f t="shared" si="2"/>
        <v>0.2</v>
      </c>
      <c r="T11">
        <f t="shared" si="3"/>
        <v>0.2</v>
      </c>
      <c r="V11">
        <f t="shared" si="5"/>
        <v>1.2000021284245947</v>
      </c>
      <c r="W11">
        <f t="shared" si="5"/>
        <v>0.66654147739806002</v>
      </c>
      <c r="Z11">
        <f t="shared" si="6"/>
        <v>1.4400051082235577</v>
      </c>
      <c r="AA11">
        <f t="shared" si="6"/>
        <v>0.44427754109198858</v>
      </c>
      <c r="AD11" t="s">
        <v>99</v>
      </c>
      <c r="AE11">
        <f>D12</f>
        <v>0.2</v>
      </c>
      <c r="AF11">
        <f>E12</f>
        <v>0.2</v>
      </c>
    </row>
    <row r="12" spans="1:32" x14ac:dyDescent="0.25">
      <c r="A12" s="30">
        <v>10</v>
      </c>
      <c r="B12" s="30" t="s">
        <v>99</v>
      </c>
      <c r="C12" s="30"/>
      <c r="D12" s="30">
        <v>0.2</v>
      </c>
      <c r="E12" s="30">
        <v>0.2</v>
      </c>
      <c r="F12" s="42" t="s">
        <v>108</v>
      </c>
      <c r="V12" t="s">
        <v>89</v>
      </c>
      <c r="X12">
        <f>AVERAGE(V3:W11)</f>
        <v>0.75092957525426607</v>
      </c>
      <c r="Z12" t="s">
        <v>109</v>
      </c>
      <c r="AB12">
        <f>AVERAGE(Z3:AA11)</f>
        <v>0.67369334031369621</v>
      </c>
      <c r="AD12" t="str">
        <f>B14</f>
        <v>Can</v>
      </c>
      <c r="AE12">
        <f>D14</f>
        <v>0.8</v>
      </c>
      <c r="AF12">
        <f>E14</f>
        <v>0.8</v>
      </c>
    </row>
    <row r="13" spans="1:32" x14ac:dyDescent="0.25">
      <c r="A13" s="30">
        <v>11</v>
      </c>
      <c r="B13" s="30" t="s">
        <v>105</v>
      </c>
      <c r="C13" s="30"/>
      <c r="D13" s="30">
        <v>0.2</v>
      </c>
      <c r="E13" s="30">
        <v>0.8</v>
      </c>
      <c r="F13" s="42"/>
      <c r="AD13" t="s">
        <v>105</v>
      </c>
      <c r="AE13">
        <f>D13</f>
        <v>0.2</v>
      </c>
      <c r="AF13">
        <f>E13</f>
        <v>0.8</v>
      </c>
    </row>
    <row r="14" spans="1:32" x14ac:dyDescent="0.25">
      <c r="A14" s="30">
        <v>12</v>
      </c>
      <c r="B14" s="30" t="s">
        <v>100</v>
      </c>
      <c r="C14" s="30"/>
      <c r="D14" s="30">
        <v>0.8</v>
      </c>
      <c r="E14" s="30">
        <v>0.8</v>
      </c>
      <c r="F14" s="42"/>
    </row>
    <row r="21" spans="1:15" x14ac:dyDescent="0.25">
      <c r="G21" s="13" t="s">
        <v>110</v>
      </c>
      <c r="K21" s="13"/>
      <c r="O21" s="13"/>
    </row>
    <row r="22" spans="1:15" x14ac:dyDescent="0.25">
      <c r="B22" s="30" t="s">
        <v>98</v>
      </c>
      <c r="C22" s="30" t="s">
        <v>101</v>
      </c>
      <c r="D22" s="30">
        <v>330</v>
      </c>
      <c r="E22" s="30" t="s">
        <v>102</v>
      </c>
      <c r="G22" t="str">
        <f>CONCATENATE(B22," ", C22," ",D22," ",E22)</f>
        <v>Coca Cola 330 ml</v>
      </c>
    </row>
    <row r="23" spans="1:15" x14ac:dyDescent="0.25">
      <c r="A23" t="s">
        <v>93</v>
      </c>
      <c r="B23">
        <f>MATCH(B22,$B$3:$B$14,0)</f>
        <v>1</v>
      </c>
      <c r="C23">
        <f>MATCH(C22,$B$3:$B$14,0)</f>
        <v>2</v>
      </c>
      <c r="D23">
        <f>MATCH(D22,$B$3:$B$14,0)</f>
        <v>3</v>
      </c>
      <c r="E23">
        <f>MATCH(E22,$B$3:$B$14,0)</f>
        <v>4</v>
      </c>
    </row>
    <row r="24" spans="1:15" x14ac:dyDescent="0.25">
      <c r="A24" t="s">
        <v>95</v>
      </c>
      <c r="B24" cm="1">
        <f t="array" ref="B24">INDEX($D$3:$E$14,B23,1)</f>
        <v>0.71455085652198203</v>
      </c>
      <c r="C24" cm="1">
        <f t="array" ref="C24">INDEX($D$3:$E$14,C23,1)</f>
        <v>0.88544736333605634</v>
      </c>
      <c r="D24" cm="1">
        <f t="array" ref="D24">INDEX($D$3:$E$14,D23,1)</f>
        <v>0.9</v>
      </c>
      <c r="E24" cm="1">
        <f t="array" ref="E24">INDEX($D$3:$E$14,E23,1)</f>
        <v>0.1</v>
      </c>
      <c r="G24">
        <f>AVERAGE($B24:$E24)</f>
        <v>0.64999955496450956</v>
      </c>
    </row>
    <row r="25" spans="1:15" x14ac:dyDescent="0.25">
      <c r="A25" t="s">
        <v>96</v>
      </c>
      <c r="B25" cm="1">
        <f t="array" ref="B25">INDEX($D$3:$E$14,B23,2)</f>
        <v>0.1</v>
      </c>
      <c r="C25" cm="1">
        <f t="array" ref="C25">INDEX($D$3:$E$14,C23,2)</f>
        <v>0.9</v>
      </c>
      <c r="D25" cm="1">
        <f t="array" ref="D25">INDEX($D$3:$E$14,D23,2)</f>
        <v>0.9</v>
      </c>
      <c r="E25" cm="1">
        <f t="array" ref="E25">INDEX($D$3:$E$14,E23,2)</f>
        <v>0.9</v>
      </c>
      <c r="G25">
        <f>AVERAGE($B25:$E25)</f>
        <v>0.7</v>
      </c>
    </row>
    <row r="27" spans="1:15" x14ac:dyDescent="0.25">
      <c r="B27" s="30" t="s">
        <v>98</v>
      </c>
      <c r="C27" s="30" t="s">
        <v>101</v>
      </c>
      <c r="D27" s="30" t="s">
        <v>100</v>
      </c>
      <c r="E27" s="30"/>
      <c r="G27" t="str">
        <f>CONCATENATE(B27," ", C27," ",D27," ",E27)</f>
        <v xml:space="preserve">Coca Cola Can </v>
      </c>
    </row>
    <row r="28" spans="1:15" x14ac:dyDescent="0.25">
      <c r="A28" t="s">
        <v>93</v>
      </c>
      <c r="B28">
        <f>MATCH(B27,$B$3:$B$14,0)</f>
        <v>1</v>
      </c>
      <c r="C28">
        <f>MATCH(C27,$B$3:$B$14,0)</f>
        <v>2</v>
      </c>
      <c r="D28">
        <f>MATCH(D27,$B$3:$B$14,0)</f>
        <v>12</v>
      </c>
    </row>
    <row r="29" spans="1:15" x14ac:dyDescent="0.25">
      <c r="A29" t="s">
        <v>95</v>
      </c>
      <c r="B29" cm="1">
        <f t="array" ref="B29">INDEX($D$3:$E$14,B28,1)</f>
        <v>0.71455085652198203</v>
      </c>
      <c r="C29" cm="1">
        <f t="array" ref="C29">INDEX($D$3:$E$14,C28,1)</f>
        <v>0.88544736333605634</v>
      </c>
      <c r="D29" cm="1">
        <f t="array" ref="D29">INDEX($D$3:$E$14,D28,1)</f>
        <v>0.8</v>
      </c>
      <c r="G29">
        <f>AVERAGE($B29:$E29)</f>
        <v>0.79999940661934621</v>
      </c>
    </row>
    <row r="30" spans="1:15" x14ac:dyDescent="0.25">
      <c r="A30" t="s">
        <v>96</v>
      </c>
      <c r="B30" cm="1">
        <f t="array" ref="B30">INDEX($D$3:$E$14,B28,2)</f>
        <v>0.1</v>
      </c>
      <c r="C30" cm="1">
        <f t="array" ref="C30">INDEX($D$3:$E$14,C28,2)</f>
        <v>0.9</v>
      </c>
      <c r="D30" cm="1">
        <f t="array" ref="D30">INDEX($D$3:$E$14,D28,2)</f>
        <v>0.8</v>
      </c>
      <c r="G30">
        <f>AVERAGE($B30:$E30)</f>
        <v>0.6</v>
      </c>
    </row>
    <row r="32" spans="1:15" x14ac:dyDescent="0.25">
      <c r="B32" s="30" t="s">
        <v>103</v>
      </c>
      <c r="C32" s="30" t="s">
        <v>101</v>
      </c>
      <c r="D32" s="30">
        <v>500</v>
      </c>
      <c r="E32" s="30" t="s">
        <v>102</v>
      </c>
      <c r="G32" t="str">
        <f>CONCATENATE(B32," ", C32," ",D32," ",E32)</f>
        <v>Pepsi Cola 500 ml</v>
      </c>
    </row>
    <row r="33" spans="1:7" x14ac:dyDescent="0.25">
      <c r="A33" t="s">
        <v>93</v>
      </c>
      <c r="B33">
        <f>MATCH(B32,$B$3:$B$14,0)</f>
        <v>5</v>
      </c>
      <c r="C33">
        <f>MATCH(C32,$B$3:$B$14,0)</f>
        <v>2</v>
      </c>
      <c r="D33">
        <f>MATCH(D32,$B$3:$B$14,0)</f>
        <v>7</v>
      </c>
      <c r="E33">
        <f>MATCH(E32,$B$3:$B$14,0)</f>
        <v>4</v>
      </c>
    </row>
    <row r="34" spans="1:7" x14ac:dyDescent="0.25">
      <c r="A34" t="s">
        <v>95</v>
      </c>
      <c r="B34">
        <f>INDEX($D$3:$E$14,MATCH(B32,$B$3:$B$14,0),1)</f>
        <v>0.19975796154464295</v>
      </c>
      <c r="C34">
        <f>INDEX($D$3:$E$14,MATCH(C32,$B$3:$B$14,0),1)</f>
        <v>0.88544736333605634</v>
      </c>
      <c r="D34">
        <f>INDEX($D$3:$E$14,MATCH(D32,$B$3:$B$14,0),1)</f>
        <v>0.1</v>
      </c>
      <c r="E34">
        <f>INDEX($D$3:$E$14,MATCH(E32,$B$3:$B$14,0),1)</f>
        <v>0.1</v>
      </c>
      <c r="G34">
        <f>AVERAGE($B34:$E34)</f>
        <v>0.32130133122017485</v>
      </c>
    </row>
    <row r="35" spans="1:7" x14ac:dyDescent="0.25">
      <c r="A35" t="s">
        <v>96</v>
      </c>
      <c r="B35" cm="1">
        <f t="array" ref="B35">INDEX($D$3:$E$14,B33,2)</f>
        <v>0.1</v>
      </c>
      <c r="C35" cm="1">
        <f t="array" ref="C35">INDEX($D$3:$E$14,C33,2)</f>
        <v>0.9</v>
      </c>
      <c r="D35" cm="1">
        <f t="array" ref="D35">INDEX($D$3:$E$14,D33,2)</f>
        <v>0.10000000000000002</v>
      </c>
      <c r="E35" cm="1">
        <f t="array" ref="E35">INDEX($D$3:$E$14,E33,2)</f>
        <v>0.9</v>
      </c>
      <c r="G35">
        <f>AVERAGE($B35:$E35)</f>
        <v>0.5</v>
      </c>
    </row>
    <row r="37" spans="1:7" x14ac:dyDescent="0.25">
      <c r="B37" s="30" t="s">
        <v>103</v>
      </c>
      <c r="C37" s="30" t="s">
        <v>101</v>
      </c>
      <c r="D37" s="30">
        <v>330</v>
      </c>
      <c r="E37" s="30" t="s">
        <v>102</v>
      </c>
      <c r="G37" t="str">
        <f>CONCATENATE(B37," ", C37," ",D37," ",E37)</f>
        <v>Pepsi Cola 330 ml</v>
      </c>
    </row>
    <row r="38" spans="1:7" x14ac:dyDescent="0.25">
      <c r="A38" t="s">
        <v>93</v>
      </c>
      <c r="B38">
        <f>MATCH(B37,$B$3:$B$14,0)</f>
        <v>5</v>
      </c>
      <c r="C38">
        <f>MATCH(C37,$B$3:$B$14,0)</f>
        <v>2</v>
      </c>
      <c r="D38">
        <f>MATCH(D37,$B$3:$B$14,0)</f>
        <v>3</v>
      </c>
      <c r="E38">
        <f>MATCH(E37,$B$3:$B$14,0)</f>
        <v>4</v>
      </c>
    </row>
    <row r="39" spans="1:7" x14ac:dyDescent="0.25">
      <c r="A39" t="s">
        <v>95</v>
      </c>
      <c r="B39">
        <f>INDEX($D$3:$E$14,MATCH(B37,$B$3:$B$14,0),1)</f>
        <v>0.19975796154464295</v>
      </c>
      <c r="C39">
        <f>INDEX($D$3:$E$14,MATCH(C37,$B$3:$B$14,0),1)</f>
        <v>0.88544736333605634</v>
      </c>
      <c r="D39">
        <f>INDEX($D$3:$E$14,MATCH(D37,$B$3:$B$14,0),1)</f>
        <v>0.9</v>
      </c>
      <c r="E39">
        <f>INDEX($D$3:$E$14,MATCH(E37,$B$3:$B$14,0),1)</f>
        <v>0.1</v>
      </c>
      <c r="G39">
        <f>AVERAGE($B39:$E39)</f>
        <v>0.52130133122017486</v>
      </c>
    </row>
    <row r="40" spans="1:7" x14ac:dyDescent="0.25">
      <c r="A40" t="s">
        <v>96</v>
      </c>
      <c r="B40" cm="1">
        <f t="array" ref="B40">INDEX($D$3:$E$14,B38,2)</f>
        <v>0.1</v>
      </c>
      <c r="C40" cm="1">
        <f t="array" ref="C40">INDEX($D$3:$E$14,C38,2)</f>
        <v>0.9</v>
      </c>
      <c r="D40" cm="1">
        <f t="array" ref="D40">INDEX($D$3:$E$14,D38,2)</f>
        <v>0.9</v>
      </c>
      <c r="E40" cm="1">
        <f t="array" ref="E40">INDEX($D$3:$E$14,E38,2)</f>
        <v>0.9</v>
      </c>
      <c r="G40">
        <f>AVERAGE($B40:$E40)</f>
        <v>0.7</v>
      </c>
    </row>
    <row r="42" spans="1:7" x14ac:dyDescent="0.25">
      <c r="B42" s="30" t="s">
        <v>103</v>
      </c>
      <c r="C42" s="30" t="s">
        <v>99</v>
      </c>
      <c r="D42" s="30"/>
      <c r="E42" s="30"/>
      <c r="G42" t="str">
        <f>CONCATENATE(B42," ", C42," ",D42," ",E42)</f>
        <v xml:space="preserve">Pepsi Bottle  </v>
      </c>
    </row>
    <row r="43" spans="1:7" x14ac:dyDescent="0.25">
      <c r="A43" t="s">
        <v>93</v>
      </c>
      <c r="B43">
        <f>MATCH(B42,$B$3:$B$14,0)</f>
        <v>5</v>
      </c>
      <c r="C43">
        <f>MATCH(C42,$B$3:$B$14,0)</f>
        <v>10</v>
      </c>
    </row>
    <row r="44" spans="1:7" x14ac:dyDescent="0.25">
      <c r="A44" t="s">
        <v>95</v>
      </c>
      <c r="B44">
        <f>INDEX($D$3:$E$14,MATCH(B42,$B$3:$B$14,0),1)</f>
        <v>0.19975796154464295</v>
      </c>
      <c r="C44">
        <f>INDEX($D$3:$E$14,MATCH(C42,$B$3:$B$14,0),1)</f>
        <v>0.2</v>
      </c>
      <c r="G44">
        <f>AVERAGE($B44:$E44)</f>
        <v>0.19987898077232147</v>
      </c>
    </row>
    <row r="45" spans="1:7" x14ac:dyDescent="0.25">
      <c r="A45" t="s">
        <v>96</v>
      </c>
      <c r="B45" cm="1">
        <f t="array" ref="B45">INDEX($D$3:$E$14,B43,2)</f>
        <v>0.1</v>
      </c>
      <c r="C45" cm="1">
        <f t="array" ref="C45">INDEX($D$3:$E$14,C43,2)</f>
        <v>0.2</v>
      </c>
      <c r="G45">
        <f>AVERAGE($B45:$E45)</f>
        <v>0.15000000000000002</v>
      </c>
    </row>
    <row r="47" spans="1:7" x14ac:dyDescent="0.25">
      <c r="B47" s="30" t="s">
        <v>107</v>
      </c>
      <c r="C47" s="30" t="s">
        <v>104</v>
      </c>
      <c r="G47" t="str">
        <f>CONCATENATE(B47," ", C47," ",D47," ",E47)</f>
        <v xml:space="preserve">Purina Dog  </v>
      </c>
    </row>
    <row r="48" spans="1:7" x14ac:dyDescent="0.25">
      <c r="A48" t="s">
        <v>93</v>
      </c>
      <c r="B48">
        <f>MATCH(B47,$B$3:$B$14,0)</f>
        <v>9</v>
      </c>
      <c r="C48">
        <f>MATCH(C47,$B$3:$B$14,0)</f>
        <v>6</v>
      </c>
    </row>
    <row r="49" spans="1:24" x14ac:dyDescent="0.25">
      <c r="A49" t="s">
        <v>95</v>
      </c>
      <c r="B49">
        <f>INDEX($D$3:$E$14,MATCH(B47,$B$3:$B$14,0),1)</f>
        <v>0.70000133632179307</v>
      </c>
      <c r="C49">
        <f>INDEX($D$3:$E$14,MATCH(C47,$B$3:$B$14,0),1)</f>
        <v>0.9</v>
      </c>
      <c r="G49">
        <f>AVERAGE($B49:$E49)</f>
        <v>0.80000066816089654</v>
      </c>
      <c r="U49" t="s">
        <v>111</v>
      </c>
      <c r="V49" t="s">
        <v>112</v>
      </c>
      <c r="X49" t="s">
        <v>113</v>
      </c>
    </row>
    <row r="50" spans="1:24" x14ac:dyDescent="0.25">
      <c r="A50" t="s">
        <v>96</v>
      </c>
      <c r="B50" cm="1">
        <f t="array" ref="B50">INDEX($D$3:$E$14,B48,2)</f>
        <v>0.9</v>
      </c>
      <c r="C50" cm="1">
        <f t="array" ref="C50">INDEX($D$3:$E$14,C48,2)</f>
        <v>0.10000000000000002</v>
      </c>
      <c r="G50">
        <f>AVERAGE($B50:$E50)</f>
        <v>0.5</v>
      </c>
      <c r="S50" t="s">
        <v>114</v>
      </c>
      <c r="T50">
        <v>0.2</v>
      </c>
      <c r="U50" t="s">
        <v>100</v>
      </c>
      <c r="V50" t="s">
        <v>100</v>
      </c>
      <c r="X50">
        <f>T50^2</f>
        <v>4.0000000000000008E-2</v>
      </c>
    </row>
    <row r="51" spans="1:24" x14ac:dyDescent="0.25">
      <c r="S51" t="s">
        <v>115</v>
      </c>
      <c r="T51">
        <v>0.4</v>
      </c>
      <c r="U51" t="s">
        <v>100</v>
      </c>
      <c r="V51" t="s">
        <v>100</v>
      </c>
      <c r="X51">
        <f t="shared" ref="X51:X52" si="8">T51^2</f>
        <v>0.16000000000000003</v>
      </c>
    </row>
    <row r="52" spans="1:24" x14ac:dyDescent="0.25">
      <c r="B52" s="30" t="s">
        <v>107</v>
      </c>
      <c r="C52" s="30" t="s">
        <v>105</v>
      </c>
      <c r="D52">
        <v>500</v>
      </c>
      <c r="E52" t="s">
        <v>102</v>
      </c>
      <c r="G52" t="str">
        <f>CONCATENATE(B52," ", C52," ",D52," ",E52)</f>
        <v>Purina Pouch 500 ml</v>
      </c>
      <c r="S52" t="s">
        <v>116</v>
      </c>
      <c r="T52">
        <v>0.5</v>
      </c>
      <c r="U52" t="s">
        <v>99</v>
      </c>
      <c r="V52" t="s">
        <v>100</v>
      </c>
      <c r="X52">
        <f t="shared" si="8"/>
        <v>0.25</v>
      </c>
    </row>
    <row r="53" spans="1:24" x14ac:dyDescent="0.25">
      <c r="A53" t="s">
        <v>93</v>
      </c>
      <c r="B53">
        <f>MATCH(B52,$B$3:$B$14,0)</f>
        <v>9</v>
      </c>
      <c r="C53">
        <f>MATCH(C52,$B$3:$B$14,0)</f>
        <v>11</v>
      </c>
      <c r="D53">
        <f>MATCH(D52,$B$3:$B$14,0)</f>
        <v>7</v>
      </c>
      <c r="E53">
        <f>MATCH(E52,$B$3:$B$14,0)</f>
        <v>4</v>
      </c>
    </row>
    <row r="54" spans="1:24" x14ac:dyDescent="0.25">
      <c r="A54" t="s">
        <v>95</v>
      </c>
      <c r="B54">
        <f>INDEX($D$3:$E$14,MATCH(B52,$B$3:$B$14,0),1)</f>
        <v>0.70000133632179307</v>
      </c>
      <c r="C54">
        <f>INDEX($D$3:$E$14,MATCH(C52,$B$3:$B$14,0),1)</f>
        <v>0.2</v>
      </c>
      <c r="D54">
        <f>INDEX($D$3:$E$14,MATCH(D52,$B$3:$B$14,0),1)</f>
        <v>0.1</v>
      </c>
      <c r="E54">
        <f>INDEX($D$3:$E$14,MATCH(E52,$B$3:$B$14,0),1)</f>
        <v>0.1</v>
      </c>
      <c r="G54">
        <f>AVERAGE($B54:$E54)</f>
        <v>0.27500033408044833</v>
      </c>
      <c r="S54" t="s">
        <v>117</v>
      </c>
      <c r="T54">
        <f>SUM(T50:T52)</f>
        <v>1.1000000000000001</v>
      </c>
    </row>
    <row r="55" spans="1:24" x14ac:dyDescent="0.25">
      <c r="A55" t="s">
        <v>96</v>
      </c>
      <c r="B55" cm="1">
        <f t="array" ref="B55">INDEX($D$3:$E$14,B53,2)</f>
        <v>0.9</v>
      </c>
      <c r="C55" cm="1">
        <f t="array" ref="C55">INDEX($D$3:$E$14,C53,2)</f>
        <v>0.8</v>
      </c>
      <c r="D55" cm="1">
        <f t="array" ref="D55">INDEX($D$3:$E$14,D53,2)</f>
        <v>0.10000000000000002</v>
      </c>
      <c r="E55" cm="1">
        <f t="array" ref="E55">INDEX($D$3:$E$14,E53,2)</f>
        <v>0.9</v>
      </c>
      <c r="G55">
        <f>AVERAGE($B55:$E55)</f>
        <v>0.67500000000000004</v>
      </c>
    </row>
    <row r="57" spans="1:24" x14ac:dyDescent="0.25">
      <c r="B57" s="30" t="s">
        <v>106</v>
      </c>
      <c r="C57" s="30" t="s">
        <v>99</v>
      </c>
      <c r="D57" s="30"/>
      <c r="G57" t="str">
        <f>CONCATENATE(B57," ", C57," ",D57," ",E57)</f>
        <v xml:space="preserve">Coke Bottle  </v>
      </c>
    </row>
    <row r="58" spans="1:24" x14ac:dyDescent="0.25">
      <c r="A58" t="s">
        <v>93</v>
      </c>
      <c r="B58">
        <f>MATCH(B57,$B$3:$B$14,0)</f>
        <v>8</v>
      </c>
      <c r="C58">
        <f>MATCH(C57,$B$3:$B$14,0)</f>
        <v>10</v>
      </c>
    </row>
    <row r="59" spans="1:24" x14ac:dyDescent="0.25">
      <c r="A59" t="s">
        <v>95</v>
      </c>
      <c r="B59">
        <f>INDEX($D$3:$E$14,MATCH(B57,$B$3:$B$14,0),1)</f>
        <v>0.19999680736310782</v>
      </c>
      <c r="C59">
        <f>INDEX($D$3:$E$14,MATCH(C57,$B$3:$B$14,0),1)</f>
        <v>0.2</v>
      </c>
      <c r="G59">
        <f>AVERAGE($B59:$E59)</f>
        <v>0.19999840368155392</v>
      </c>
    </row>
    <row r="60" spans="1:24" x14ac:dyDescent="0.25">
      <c r="A60" t="s">
        <v>96</v>
      </c>
      <c r="B60" cm="1">
        <f t="array" ref="B60">INDEX($D$3:$E$14,B58,2)</f>
        <v>0.20018778390291017</v>
      </c>
      <c r="C60" cm="1">
        <f t="array" ref="C60">INDEX($D$3:$E$14,C58,2)</f>
        <v>0.2</v>
      </c>
      <c r="G60">
        <f>AVERAGE($B60:$E60)</f>
        <v>0.20009389195145511</v>
      </c>
    </row>
    <row r="63" spans="1:24" x14ac:dyDescent="0.25">
      <c r="B63" s="30" t="s">
        <v>106</v>
      </c>
      <c r="C63" s="30">
        <v>330</v>
      </c>
      <c r="D63" s="30" t="s">
        <v>102</v>
      </c>
      <c r="G63" t="str">
        <f>CONCATENATE(B63," ", C63," ",D63," ",E63)</f>
        <v xml:space="preserve">Coke 330 ml </v>
      </c>
    </row>
    <row r="64" spans="1:24" x14ac:dyDescent="0.25">
      <c r="A64" t="s">
        <v>93</v>
      </c>
      <c r="B64">
        <f>MATCH(B63,$B$3:$B$14,0)</f>
        <v>8</v>
      </c>
      <c r="C64">
        <f>MATCH(C63,$B$3:$B$14,0)</f>
        <v>3</v>
      </c>
      <c r="D64">
        <f>MATCH(D63,$B$3:$B$14,0)</f>
        <v>4</v>
      </c>
    </row>
    <row r="65" spans="1:23" x14ac:dyDescent="0.25">
      <c r="A65" t="s">
        <v>95</v>
      </c>
      <c r="B65">
        <f>INDEX($D$3:$E$14,MATCH(B63,$B$3:$B$14,0),1)</f>
        <v>0.19999680736310782</v>
      </c>
      <c r="C65">
        <f>INDEX($D$3:$E$14,MATCH(C63,$B$3:$B$14,0),1)</f>
        <v>0.9</v>
      </c>
      <c r="D65">
        <f>INDEX($D$3:$E$14,MATCH(D63,$B$3:$B$14,0),1)</f>
        <v>0.1</v>
      </c>
      <c r="G65">
        <f>AVERAGE($B65:$E65)</f>
        <v>0.39999893578770268</v>
      </c>
    </row>
    <row r="66" spans="1:23" x14ac:dyDescent="0.25">
      <c r="A66" t="s">
        <v>96</v>
      </c>
      <c r="B66" cm="1">
        <f t="array" ref="B66">INDEX($D$3:$E$14,B64,2)</f>
        <v>0.20018778390291017</v>
      </c>
      <c r="C66" cm="1">
        <f t="array" ref="C66">INDEX($D$3:$E$14,C64,2)</f>
        <v>0.9</v>
      </c>
      <c r="D66" cm="1">
        <f t="array" ref="D66">INDEX($D$3:$E$14,D64,2)</f>
        <v>0.9</v>
      </c>
      <c r="G66">
        <f>AVERAGE($B66:$E66)</f>
        <v>0.66672926130096999</v>
      </c>
    </row>
    <row r="68" spans="1:23" x14ac:dyDescent="0.25">
      <c r="L68" s="13"/>
      <c r="P68" s="13"/>
    </row>
    <row r="70" spans="1:23" x14ac:dyDescent="0.25">
      <c r="S70" t="s">
        <v>118</v>
      </c>
      <c r="U70" t="s">
        <v>119</v>
      </c>
    </row>
    <row r="71" spans="1:23" x14ac:dyDescent="0.25">
      <c r="J71" t="s">
        <v>120</v>
      </c>
      <c r="K71">
        <v>0.53</v>
      </c>
      <c r="L71">
        <v>0.79</v>
      </c>
      <c r="R71" t="s">
        <v>121</v>
      </c>
      <c r="S71">
        <v>0</v>
      </c>
      <c r="U71" t="s">
        <v>100</v>
      </c>
      <c r="V71">
        <v>0</v>
      </c>
    </row>
    <row r="72" spans="1:23" x14ac:dyDescent="0.25">
      <c r="R72" t="s">
        <v>75</v>
      </c>
      <c r="S72">
        <v>2</v>
      </c>
      <c r="U72" t="s">
        <v>99</v>
      </c>
      <c r="V72">
        <v>1</v>
      </c>
    </row>
    <row r="73" spans="1:23" x14ac:dyDescent="0.25">
      <c r="J73" t="s">
        <v>122</v>
      </c>
      <c r="K73">
        <v>0.23400000000000001</v>
      </c>
      <c r="L73">
        <v>0.63500000000000001</v>
      </c>
      <c r="R73" t="s">
        <v>77</v>
      </c>
      <c r="S73">
        <v>1</v>
      </c>
      <c r="U73" t="s">
        <v>105</v>
      </c>
      <c r="V73">
        <v>2</v>
      </c>
    </row>
    <row r="74" spans="1:23" x14ac:dyDescent="0.25">
      <c r="J74" t="s">
        <v>123</v>
      </c>
      <c r="K74">
        <v>0.29799999999999999</v>
      </c>
      <c r="L74">
        <v>0.98699999999999999</v>
      </c>
      <c r="R74" t="s">
        <v>78</v>
      </c>
      <c r="S74">
        <v>1</v>
      </c>
    </row>
    <row r="75" spans="1:23" x14ac:dyDescent="0.25">
      <c r="J75" t="s">
        <v>124</v>
      </c>
      <c r="K75">
        <v>0.4239</v>
      </c>
      <c r="L75">
        <v>0.23710000000000001</v>
      </c>
    </row>
    <row r="76" spans="1:23" x14ac:dyDescent="0.25">
      <c r="T76" t="s">
        <v>125</v>
      </c>
      <c r="W76" t="s">
        <v>126</v>
      </c>
    </row>
    <row r="77" spans="1:23" x14ac:dyDescent="0.25">
      <c r="J77" t="s">
        <v>127</v>
      </c>
    </row>
    <row r="78" spans="1:23" x14ac:dyDescent="0.25">
      <c r="J78" t="s">
        <v>128</v>
      </c>
      <c r="K78">
        <f>ABS(K71-K74)</f>
        <v>0.23200000000000004</v>
      </c>
      <c r="L78">
        <f>ABS(L71-L74)</f>
        <v>0.19699999999999995</v>
      </c>
      <c r="T78" t="s">
        <v>129</v>
      </c>
    </row>
    <row r="79" spans="1:23" x14ac:dyDescent="0.25">
      <c r="T79" t="s">
        <v>130</v>
      </c>
    </row>
    <row r="80" spans="1:23" x14ac:dyDescent="0.25">
      <c r="J80" t="s">
        <v>131</v>
      </c>
      <c r="K80" t="s">
        <v>132</v>
      </c>
      <c r="L80" t="s">
        <v>133</v>
      </c>
      <c r="T80" t="s">
        <v>134</v>
      </c>
    </row>
    <row r="82" spans="3:20" x14ac:dyDescent="0.25">
      <c r="J82" t="s">
        <v>131</v>
      </c>
      <c r="K82" t="s">
        <v>135</v>
      </c>
      <c r="L82" t="s">
        <v>136</v>
      </c>
      <c r="T82" t="s">
        <v>137</v>
      </c>
    </row>
    <row r="83" spans="3:20" x14ac:dyDescent="0.25">
      <c r="J83" t="s">
        <v>131</v>
      </c>
      <c r="K83" t="s">
        <v>138</v>
      </c>
      <c r="L83" t="s">
        <v>139</v>
      </c>
      <c r="T83" t="s">
        <v>140</v>
      </c>
    </row>
    <row r="84" spans="3:20" x14ac:dyDescent="0.25">
      <c r="C84" s="31"/>
      <c r="T84" t="s">
        <v>141</v>
      </c>
    </row>
    <row r="85" spans="3:20" x14ac:dyDescent="0.25">
      <c r="J85" t="s">
        <v>142</v>
      </c>
      <c r="L85" t="s">
        <v>143</v>
      </c>
      <c r="T85" t="s">
        <v>144</v>
      </c>
    </row>
    <row r="87" spans="3:20" x14ac:dyDescent="0.25">
      <c r="J87" t="s">
        <v>145</v>
      </c>
      <c r="K87" t="s">
        <v>122</v>
      </c>
      <c r="N87" t="s">
        <v>146</v>
      </c>
    </row>
    <row r="88" spans="3:20" x14ac:dyDescent="0.25">
      <c r="J88" t="s">
        <v>145</v>
      </c>
      <c r="K88" t="s">
        <v>123</v>
      </c>
      <c r="N88" t="s">
        <v>147</v>
      </c>
    </row>
    <row r="89" spans="3:20" x14ac:dyDescent="0.25">
      <c r="J89" t="s">
        <v>145</v>
      </c>
      <c r="K89" t="s">
        <v>124</v>
      </c>
    </row>
    <row r="90" spans="3:20" x14ac:dyDescent="0.25">
      <c r="J90" t="s">
        <v>148</v>
      </c>
      <c r="K90" t="s">
        <v>122</v>
      </c>
    </row>
    <row r="91" spans="3:20" x14ac:dyDescent="0.25">
      <c r="J91" t="s">
        <v>148</v>
      </c>
      <c r="K91" t="s">
        <v>123</v>
      </c>
      <c r="T91" t="s">
        <v>149</v>
      </c>
    </row>
    <row r="92" spans="3:20" x14ac:dyDescent="0.25">
      <c r="J92" t="s">
        <v>148</v>
      </c>
      <c r="K92" t="s">
        <v>124</v>
      </c>
    </row>
    <row r="93" spans="3:20" x14ac:dyDescent="0.25">
      <c r="T93" t="s">
        <v>150</v>
      </c>
    </row>
    <row r="94" spans="3:20" x14ac:dyDescent="0.25">
      <c r="J94" t="s">
        <v>151</v>
      </c>
    </row>
    <row r="95" spans="3:20" x14ac:dyDescent="0.25">
      <c r="J95" t="s">
        <v>152</v>
      </c>
    </row>
    <row r="96" spans="3:20" x14ac:dyDescent="0.25">
      <c r="J96" t="s">
        <v>153</v>
      </c>
    </row>
  </sheetData>
  <mergeCells count="3">
    <mergeCell ref="D1:E1"/>
    <mergeCell ref="K1:L1"/>
    <mergeCell ref="F12:F14"/>
  </mergeCells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6FAB-CFDA-CB4A-9CF1-BCA93E363879}">
  <dimension ref="A1:J28"/>
  <sheetViews>
    <sheetView workbookViewId="0">
      <selection activeCell="B25" sqref="B25:D27"/>
    </sheetView>
  </sheetViews>
  <sheetFormatPr defaultColWidth="11.42578125" defaultRowHeight="15" x14ac:dyDescent="0.25"/>
  <cols>
    <col min="1" max="10" width="3.7109375" customWidth="1"/>
  </cols>
  <sheetData>
    <row r="1" spans="1:10" x14ac:dyDescent="0.25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3">
        <v>0</v>
      </c>
    </row>
    <row r="2" spans="1:10" x14ac:dyDescent="0.25">
      <c r="A2" s="4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 s="5">
        <v>0</v>
      </c>
    </row>
    <row r="3" spans="1:10" x14ac:dyDescent="0.25">
      <c r="A3" s="4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 s="5">
        <v>0</v>
      </c>
    </row>
    <row r="4" spans="1:10" x14ac:dyDescent="0.25">
      <c r="A4" s="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5">
        <v>0</v>
      </c>
    </row>
    <row r="5" spans="1:10" x14ac:dyDescent="0.25">
      <c r="A5" s="4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5">
        <v>0</v>
      </c>
    </row>
    <row r="6" spans="1:10" x14ac:dyDescent="0.25">
      <c r="A6" s="4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5">
        <v>0</v>
      </c>
    </row>
    <row r="7" spans="1:10" x14ac:dyDescent="0.25">
      <c r="A7" s="4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 s="5">
        <v>0</v>
      </c>
    </row>
    <row r="8" spans="1:10" x14ac:dyDescent="0.25">
      <c r="A8" s="4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 s="5">
        <v>0</v>
      </c>
    </row>
    <row r="9" spans="1:10" x14ac:dyDescent="0.25">
      <c r="A9" s="4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 s="5">
        <v>0</v>
      </c>
    </row>
    <row r="10" spans="1:10" ht="15.75" thickBot="1" x14ac:dyDescent="0.3">
      <c r="A10" s="6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</row>
    <row r="12" spans="1:10" ht="15.75" thickBot="1" x14ac:dyDescent="0.3"/>
    <row r="13" spans="1:10" x14ac:dyDescent="0.25">
      <c r="A13" s="1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3">
        <v>0</v>
      </c>
    </row>
    <row r="14" spans="1:10" x14ac:dyDescent="0.25">
      <c r="A14" s="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 s="5">
        <v>0</v>
      </c>
    </row>
    <row r="15" spans="1:10" x14ac:dyDescent="0.25">
      <c r="A15" s="4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 s="5">
        <v>0</v>
      </c>
    </row>
    <row r="16" spans="1:10" x14ac:dyDescent="0.25">
      <c r="A16" s="4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 s="5">
        <v>0</v>
      </c>
    </row>
    <row r="17" spans="1:10" x14ac:dyDescent="0.25">
      <c r="A17" s="4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 s="5">
        <v>0</v>
      </c>
    </row>
    <row r="18" spans="1:10" x14ac:dyDescent="0.25">
      <c r="A18" s="4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 s="5">
        <v>0</v>
      </c>
    </row>
    <row r="19" spans="1:10" x14ac:dyDescent="0.25">
      <c r="A19" s="4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 s="5">
        <v>0</v>
      </c>
    </row>
    <row r="20" spans="1:10" x14ac:dyDescent="0.25">
      <c r="A20" s="4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 s="5">
        <v>0</v>
      </c>
    </row>
    <row r="21" spans="1:10" x14ac:dyDescent="0.25">
      <c r="A21" s="4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 s="5">
        <v>0</v>
      </c>
    </row>
    <row r="22" spans="1:10" ht="15.75" thickBot="1" x14ac:dyDescent="0.3">
      <c r="A22" s="6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8">
        <v>0</v>
      </c>
    </row>
    <row r="24" spans="1:10" ht="15.75" thickBot="1" x14ac:dyDescent="0.3"/>
    <row r="25" spans="1:10" ht="15.75" thickBot="1" x14ac:dyDescent="0.3">
      <c r="B25" s="1">
        <f ca="1">RAND()</f>
        <v>0.83334083430347639</v>
      </c>
      <c r="C25" s="2">
        <f t="shared" ref="C25:H26" ca="1" si="0">RAND()</f>
        <v>0.64236454481770144</v>
      </c>
      <c r="D25" s="3">
        <f t="shared" ca="1" si="0"/>
        <v>0.37655705730526934</v>
      </c>
    </row>
    <row r="26" spans="1:10" x14ac:dyDescent="0.25">
      <c r="B26" s="4">
        <f t="shared" ref="B26:H28" ca="1" si="1">RAND()</f>
        <v>3.4062245567995308E-2</v>
      </c>
      <c r="C26">
        <f t="shared" ca="1" si="1"/>
        <v>0.96010307857661514</v>
      </c>
      <c r="D26" s="5">
        <f t="shared" ca="1" si="1"/>
        <v>0.39411925750036725</v>
      </c>
      <c r="F26" s="1">
        <f ca="1">RAND()</f>
        <v>0.34088784705071185</v>
      </c>
      <c r="G26" s="2">
        <f t="shared" ca="1" si="0"/>
        <v>0.46163371671232811</v>
      </c>
      <c r="H26" s="3">
        <f t="shared" ca="1" si="0"/>
        <v>0.28020093925324985</v>
      </c>
    </row>
    <row r="27" spans="1:10" ht="15.75" thickBot="1" x14ac:dyDescent="0.3">
      <c r="B27" s="6">
        <f t="shared" ca="1" si="1"/>
        <v>0.53254078635654134</v>
      </c>
      <c r="C27" s="7">
        <f t="shared" ca="1" si="1"/>
        <v>0.35246296640458308</v>
      </c>
      <c r="D27" s="8">
        <f t="shared" ca="1" si="1"/>
        <v>0.95046560112767275</v>
      </c>
      <c r="F27" s="4">
        <f t="shared" ca="1" si="1"/>
        <v>0.13832670573725336</v>
      </c>
      <c r="G27">
        <f t="shared" ca="1" si="1"/>
        <v>9.2772834368502699E-2</v>
      </c>
      <c r="H27" s="5">
        <f t="shared" ca="1" si="1"/>
        <v>1.269151548847991E-2</v>
      </c>
    </row>
    <row r="28" spans="1:10" ht="15.75" thickBot="1" x14ac:dyDescent="0.3">
      <c r="F28" s="6">
        <f t="shared" ca="1" si="1"/>
        <v>0.57271518026114365</v>
      </c>
      <c r="G28" s="7">
        <f t="shared" ca="1" si="1"/>
        <v>0.44668057215787194</v>
      </c>
      <c r="H28" s="8">
        <f t="shared" ca="1" si="1"/>
        <v>3.6843482270670913E-2</v>
      </c>
    </row>
  </sheetData>
  <conditionalFormatting sqref="A1:J10">
    <cfRule type="cellIs" dxfId="11" priority="6" operator="equal">
      <formula>1</formula>
    </cfRule>
    <cfRule type="cellIs" dxfId="10" priority="7" operator="equal">
      <formula>0</formula>
    </cfRule>
    <cfRule type="cellIs" dxfId="9" priority="8" operator="equal">
      <formula>1</formula>
    </cfRule>
    <cfRule type="colorScale" priority="9">
      <colorScale>
        <cfvo type="min"/>
        <cfvo type="percentile" val="50"/>
        <cfvo type="max"/>
        <color theme="0"/>
        <color theme="2" tint="-0.499984740745262"/>
        <color theme="1"/>
      </colorScale>
    </cfRule>
    <cfRule type="cellIs" dxfId="8" priority="10" operator="greaterThan">
      <formula>0.5</formula>
    </cfRule>
  </conditionalFormatting>
  <conditionalFormatting sqref="A13:J22">
    <cfRule type="cellIs" dxfId="7" priority="3" operator="equal">
      <formula>1</formula>
    </cfRule>
    <cfRule type="cellIs" dxfId="6" priority="4" operator="equal">
      <formula>0</formula>
    </cfRule>
    <cfRule type="cellIs" dxfId="5" priority="5" operator="equal">
      <formula>1</formula>
    </cfRule>
  </conditionalFormatting>
  <conditionalFormatting sqref="B25:D2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6:H2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C1BD-5E76-E447-949D-2174CD05F2C3}">
  <dimension ref="A1:G24"/>
  <sheetViews>
    <sheetView workbookViewId="0">
      <selection activeCell="J28" sqref="J28"/>
    </sheetView>
  </sheetViews>
  <sheetFormatPr defaultColWidth="11.42578125" defaultRowHeight="15" x14ac:dyDescent="0.25"/>
  <sheetData>
    <row r="1" spans="2:7" ht="15.75" thickBot="1" x14ac:dyDescent="0.3"/>
    <row r="2" spans="2:7" x14ac:dyDescent="0.25">
      <c r="B2" s="33" t="s">
        <v>154</v>
      </c>
      <c r="C2" s="34" t="s">
        <v>155</v>
      </c>
      <c r="D2" s="34" t="s">
        <v>156</v>
      </c>
      <c r="E2" s="34" t="s">
        <v>157</v>
      </c>
      <c r="F2" s="34" t="s">
        <v>158</v>
      </c>
      <c r="G2" s="38" t="s">
        <v>158</v>
      </c>
    </row>
    <row r="3" spans="2:7" x14ac:dyDescent="0.25">
      <c r="B3" s="35">
        <v>0.42701875032596326</v>
      </c>
      <c r="C3" s="32">
        <v>0.78935165867242085</v>
      </c>
      <c r="D3" s="32">
        <v>0.20571282142276692</v>
      </c>
      <c r="E3" s="32">
        <v>0.98948167914414287</v>
      </c>
      <c r="F3" s="32">
        <v>0</v>
      </c>
      <c r="G3" s="39">
        <v>0</v>
      </c>
    </row>
    <row r="4" spans="2:7" x14ac:dyDescent="0.25">
      <c r="B4" s="35">
        <v>0.85940752489775729</v>
      </c>
      <c r="C4" s="32">
        <v>0.1059060512924086</v>
      </c>
      <c r="D4" s="32">
        <v>0.49050256895853828</v>
      </c>
      <c r="E4" s="32">
        <v>0.89236538748892225</v>
      </c>
      <c r="F4" s="32">
        <v>0</v>
      </c>
      <c r="G4" s="39">
        <v>0</v>
      </c>
    </row>
    <row r="5" spans="2:7" x14ac:dyDescent="0.25">
      <c r="B5" s="35">
        <v>0.57379724473901861</v>
      </c>
      <c r="C5" s="32">
        <v>0.56725425278138975</v>
      </c>
      <c r="D5" s="32">
        <v>0.51381794005871384</v>
      </c>
      <c r="E5" s="32">
        <v>0.48380499148778922</v>
      </c>
      <c r="F5" s="32">
        <v>0</v>
      </c>
      <c r="G5" s="39">
        <v>0</v>
      </c>
    </row>
    <row r="6" spans="2:7" x14ac:dyDescent="0.25">
      <c r="B6" s="35">
        <v>0.36745303995622314</v>
      </c>
      <c r="C6" s="32">
        <v>0.58508466459642405</v>
      </c>
      <c r="D6" s="32">
        <v>0.61109737342197945</v>
      </c>
      <c r="E6" s="32">
        <v>0.21520364285634164</v>
      </c>
      <c r="F6" s="32">
        <v>0</v>
      </c>
      <c r="G6" s="39">
        <v>0</v>
      </c>
    </row>
    <row r="7" spans="2:7" x14ac:dyDescent="0.25">
      <c r="B7" s="35">
        <v>0.58304284098854608</v>
      </c>
      <c r="C7" s="32">
        <v>0.71954830973111217</v>
      </c>
      <c r="D7" s="32">
        <v>0.58920166563360621</v>
      </c>
      <c r="E7" s="32">
        <v>0.91750565111290316</v>
      </c>
      <c r="F7" s="32">
        <v>0</v>
      </c>
      <c r="G7" s="39">
        <v>0</v>
      </c>
    </row>
    <row r="8" spans="2:7" x14ac:dyDescent="0.25">
      <c r="B8" s="35">
        <v>0.90888059745778482</v>
      </c>
      <c r="C8" s="32">
        <v>0.37527269442664379</v>
      </c>
      <c r="D8" s="32">
        <v>0.83724804953392473</v>
      </c>
      <c r="E8" s="32">
        <v>0.40192523794719315</v>
      </c>
      <c r="F8" s="32">
        <v>0</v>
      </c>
      <c r="G8" s="39">
        <v>0</v>
      </c>
    </row>
    <row r="9" spans="2:7" x14ac:dyDescent="0.25">
      <c r="B9" s="35">
        <v>0.80962193748299793</v>
      </c>
      <c r="C9" s="32">
        <v>0.85851181928237108</v>
      </c>
      <c r="D9" s="32">
        <v>0.89828049248243935</v>
      </c>
      <c r="E9" s="32">
        <v>0.17323842122113031</v>
      </c>
      <c r="F9" s="32">
        <v>0</v>
      </c>
      <c r="G9" s="39">
        <v>0</v>
      </c>
    </row>
    <row r="10" spans="2:7" x14ac:dyDescent="0.25">
      <c r="B10" s="35">
        <v>0.18256643010679652</v>
      </c>
      <c r="C10" s="32">
        <v>1.2025601298682465E-2</v>
      </c>
      <c r="D10" s="32">
        <v>0.2634546006605103</v>
      </c>
      <c r="E10" s="32">
        <v>0.80782852558850993</v>
      </c>
      <c r="F10" s="32">
        <v>0</v>
      </c>
      <c r="G10" s="39">
        <v>0</v>
      </c>
    </row>
    <row r="11" spans="2:7" x14ac:dyDescent="0.25">
      <c r="B11" s="35">
        <v>0.8151433911147743</v>
      </c>
      <c r="C11" s="32">
        <v>0.45139151051778281</v>
      </c>
      <c r="D11" s="32">
        <v>0.88852341761120901</v>
      </c>
      <c r="E11" s="32">
        <v>0.48391815442021469</v>
      </c>
      <c r="F11" s="32">
        <v>0</v>
      </c>
      <c r="G11" s="39">
        <v>0</v>
      </c>
    </row>
    <row r="12" spans="2:7" ht="15.75" thickBot="1" x14ac:dyDescent="0.3">
      <c r="B12" s="36">
        <v>0.82984699881476331</v>
      </c>
      <c r="C12" s="37">
        <v>2.5321673886112506E-2</v>
      </c>
      <c r="D12" s="37">
        <v>0.91319811549390073</v>
      </c>
      <c r="E12" s="37">
        <v>0.25363206717122011</v>
      </c>
      <c r="F12" s="37">
        <v>0</v>
      </c>
      <c r="G12" s="40">
        <v>0</v>
      </c>
    </row>
    <row r="15" spans="2:7" x14ac:dyDescent="0.25">
      <c r="B15" t="s">
        <v>159</v>
      </c>
      <c r="C15" t="s">
        <v>160</v>
      </c>
    </row>
    <row r="16" spans="2:7" x14ac:dyDescent="0.25">
      <c r="B16" s="13" t="s">
        <v>161</v>
      </c>
    </row>
    <row r="17" spans="1:5" x14ac:dyDescent="0.25">
      <c r="A17" t="s">
        <v>162</v>
      </c>
      <c r="B17" t="s">
        <v>163</v>
      </c>
      <c r="C17">
        <v>2</v>
      </c>
    </row>
    <row r="18" spans="1:5" x14ac:dyDescent="0.25">
      <c r="B18" t="s">
        <v>164</v>
      </c>
      <c r="C18" t="s">
        <v>165</v>
      </c>
    </row>
    <row r="20" spans="1:5" x14ac:dyDescent="0.25">
      <c r="A20" t="s">
        <v>166</v>
      </c>
      <c r="B20" t="s">
        <v>163</v>
      </c>
      <c r="C20">
        <v>3</v>
      </c>
    </row>
    <row r="21" spans="1:5" x14ac:dyDescent="0.25">
      <c r="B21" t="s">
        <v>167</v>
      </c>
      <c r="C21" t="s">
        <v>168</v>
      </c>
    </row>
    <row r="23" spans="1:5" x14ac:dyDescent="0.25">
      <c r="B23" t="s">
        <v>169</v>
      </c>
      <c r="C23" t="s">
        <v>170</v>
      </c>
      <c r="D23" t="s">
        <v>171</v>
      </c>
    </row>
    <row r="24" spans="1:5" x14ac:dyDescent="0.25">
      <c r="B24" t="s">
        <v>172</v>
      </c>
      <c r="C24" t="s">
        <v>173</v>
      </c>
      <c r="D24" s="14" t="s">
        <v>174</v>
      </c>
      <c r="E2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Linear</vt:lpstr>
      <vt:lpstr>Convolution</vt:lpstr>
      <vt:lpstr>Convolution (2)</vt:lpstr>
      <vt:lpstr>Sheet1</vt:lpstr>
      <vt:lpstr>Word Embeds</vt:lpstr>
      <vt:lpstr>For presentation</vt:lpstr>
      <vt:lpstr>Word Conv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Harris, Peter</dc:creator>
  <cp:keywords/>
  <dc:description/>
  <cp:lastModifiedBy>Peter Harris</cp:lastModifiedBy>
  <cp:revision/>
  <dcterms:created xsi:type="dcterms:W3CDTF">2022-04-19T10:23:46Z</dcterms:created>
  <dcterms:modified xsi:type="dcterms:W3CDTF">2023-10-31T13:29:04Z</dcterms:modified>
  <cp:category/>
  <cp:contentStatus/>
</cp:coreProperties>
</file>