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a2729eb924540ec/Internet Algs/socialNetworksProject/"/>
    </mc:Choice>
  </mc:AlternateContent>
  <bookViews>
    <workbookView xWindow="0" yWindow="0" windowWidth="28800" windowHeight="12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14" i="1"/>
  <c r="Q13" i="1"/>
  <c r="Q11" i="1"/>
  <c r="Q10" i="1"/>
  <c r="Q9" i="1"/>
  <c r="Q8" i="1"/>
  <c r="Q6" i="1"/>
  <c r="Q5" i="1"/>
  <c r="Q4" i="1"/>
  <c r="O14" i="1"/>
  <c r="O13" i="1"/>
  <c r="O11" i="1"/>
  <c r="O10" i="1"/>
  <c r="O9" i="1"/>
  <c r="O8" i="1"/>
  <c r="O6" i="1"/>
  <c r="O5" i="1"/>
  <c r="O4" i="1"/>
  <c r="M14" i="1"/>
  <c r="M13" i="1"/>
  <c r="M11" i="1"/>
  <c r="M10" i="1"/>
  <c r="M9" i="1"/>
  <c r="M8" i="1"/>
  <c r="M6" i="1"/>
  <c r="M5" i="1"/>
  <c r="M4" i="1"/>
  <c r="K14" i="1"/>
  <c r="K13" i="1"/>
  <c r="K11" i="1"/>
  <c r="K10" i="1"/>
  <c r="K9" i="1"/>
  <c r="K8" i="1"/>
  <c r="K6" i="1"/>
  <c r="K5" i="1"/>
  <c r="K4" i="1"/>
  <c r="I14" i="1"/>
  <c r="I13" i="1"/>
  <c r="I11" i="1"/>
  <c r="I10" i="1"/>
  <c r="I9" i="1"/>
  <c r="I8" i="1"/>
  <c r="I6" i="1"/>
  <c r="I5" i="1"/>
  <c r="I4" i="1"/>
  <c r="O3" i="1"/>
  <c r="L4" i="1"/>
  <c r="M3" i="1"/>
  <c r="K3" i="1"/>
  <c r="I3" i="1"/>
  <c r="G14" i="1"/>
  <c r="G13" i="1"/>
  <c r="G11" i="1"/>
  <c r="G10" i="1"/>
  <c r="G9" i="1"/>
  <c r="G8" i="1"/>
  <c r="G6" i="1"/>
  <c r="G5" i="1"/>
  <c r="G4" i="1"/>
  <c r="G3" i="1"/>
  <c r="E14" i="1"/>
  <c r="E13" i="1"/>
  <c r="E11" i="1"/>
  <c r="E10" i="1"/>
  <c r="E9" i="1"/>
  <c r="E8" i="1"/>
  <c r="E6" i="1"/>
  <c r="E5" i="1"/>
  <c r="E4" i="1"/>
  <c r="E3" i="1"/>
  <c r="C14" i="1"/>
  <c r="C13" i="1"/>
  <c r="C11" i="1"/>
  <c r="C10" i="1"/>
  <c r="C9" i="1"/>
  <c r="C8" i="1"/>
  <c r="C6" i="1"/>
  <c r="C5" i="1"/>
  <c r="C4" i="1"/>
  <c r="C3" i="1"/>
  <c r="L13" i="1"/>
  <c r="L14" i="1"/>
  <c r="L11" i="1"/>
  <c r="L10" i="1"/>
  <c r="L9" i="1"/>
  <c r="L8" i="1"/>
  <c r="L6" i="1"/>
  <c r="L5" i="1"/>
  <c r="L3" i="1"/>
  <c r="L2" i="1"/>
</calcChain>
</file>

<file path=xl/sharedStrings.xml><?xml version="1.0" encoding="utf-8"?>
<sst xmlns="http://schemas.openxmlformats.org/spreadsheetml/2006/main" count="86" uniqueCount="74">
  <si>
    <t>Graph</t>
  </si>
  <si>
    <t>Nodes</t>
  </si>
  <si>
    <t>Edges</t>
  </si>
  <si>
    <t>Avg. Clustering Coeff</t>
  </si>
  <si>
    <t>Reciprocity</t>
  </si>
  <si>
    <t>Largest SCC Nodes</t>
  </si>
  <si>
    <t>Largest SCC Edges</t>
  </si>
  <si>
    <t>Full Diameter</t>
  </si>
  <si>
    <t>90% Effective Diameter</t>
  </si>
  <si>
    <t>SCC Diameter</t>
  </si>
  <si>
    <t>In-deg notes</t>
  </si>
  <si>
    <t>Out-deg Notes</t>
  </si>
  <si>
    <t>Recip-deg notes</t>
  </si>
  <si>
    <t>Clustering Notes</t>
  </si>
  <si>
    <t>Hop Plot notes</t>
  </si>
  <si>
    <t>Original, Full</t>
  </si>
  <si>
    <t>TCL</t>
  </si>
  <si>
    <t>FRDG</t>
  </si>
  <si>
    <t>RW-25</t>
  </si>
  <si>
    <t>RW-50</t>
  </si>
  <si>
    <t>Rand-25</t>
  </si>
  <si>
    <t>Rand-50</t>
  </si>
  <si>
    <t>FRDG-Rand-50</t>
  </si>
  <si>
    <t>FRDG-TCL-P</t>
  </si>
  <si>
    <t>FRDG-TCL-.6</t>
  </si>
  <si>
    <t>Reciprocal Edges</t>
  </si>
  <si>
    <t>FRDG-Rand-25</t>
  </si>
  <si>
    <t>Underestimates low degrees, but conveges to original at higher degrees</t>
  </si>
  <si>
    <t>Overests low degrees, but underestimates by a nearly fixed amount in higher degrees</t>
  </si>
  <si>
    <t xml:space="preserve">Estimates low degrees, but converges to fixed underestimate - LOWEST </t>
  </si>
  <si>
    <t>Underests low degrees, but converges to random 50's distro in higher degrees</t>
  </si>
  <si>
    <t>Blowup factor leads to overest of degree 0, but underests other low degrees. Converges to original</t>
  </si>
  <si>
    <t>Overests low degrees, then slightly underestimates high degrees</t>
  </si>
  <si>
    <t>Blowup ruins low degrees worst here, then converges to fixed underest of original</t>
  </si>
  <si>
    <t>Same blowup effect, but converges to rand 50's distro</t>
  </si>
  <si>
    <t>Completely flat</t>
  </si>
  <si>
    <t>Flat</t>
  </si>
  <si>
    <t>Mimics shape of distro, but underestimates until very large degrees</t>
  </si>
  <si>
    <t xml:space="preserve">Estimates well in low hops, but overests in high hops </t>
  </si>
  <si>
    <t>Fixed underestimate</t>
  </si>
  <si>
    <t>biggest fixed underestimate</t>
  </si>
  <si>
    <t>Follows random 50, then converges to original</t>
  </si>
  <si>
    <t>0 degree is accurate, but low degrees underest. Converges to original</t>
  </si>
  <si>
    <t xml:space="preserve">underests low degrees, then converges to fixed underestimate </t>
  </si>
  <si>
    <t xml:space="preserve">underests low degrees, and converges to 50% sample </t>
  </si>
  <si>
    <t>follows frdg-rand-50 then underests the biggest</t>
  </si>
  <si>
    <t>Overestimates across all hops</t>
  </si>
  <si>
    <t>overests in &gt;2 hops</t>
  </si>
  <si>
    <t xml:space="preserve">slightly overests in &gt;4 hops </t>
  </si>
  <si>
    <t>huge underest</t>
  </si>
  <si>
    <t>huge underest and short distro</t>
  </si>
  <si>
    <t>underests, then overests, then converges to original</t>
  </si>
  <si>
    <t xml:space="preserve">underests 0 degree, then overests </t>
  </si>
  <si>
    <t>huge underest of low degrees then converges to overest of high degrees</t>
  </si>
  <si>
    <t>slightly over TCL in low degrees, but closer overest at high degrees</t>
  </si>
  <si>
    <t xml:space="preserve">follows above </t>
  </si>
  <si>
    <t xml:space="preserve">follows shape of original, but decreases to 0 </t>
  </si>
  <si>
    <t>huge underestimate, but does not follow shape of original</t>
  </si>
  <si>
    <t xml:space="preserve">underests 50% version by a fixed amount </t>
  </si>
  <si>
    <t>huge underest, does not mimic shape</t>
  </si>
  <si>
    <t xml:space="preserve">overests low degrees more than 50%, then underests more than 50% </t>
  </si>
  <si>
    <t>slightly underests rand-50</t>
  </si>
  <si>
    <t>bigger fixed underest than rand-50</t>
  </si>
  <si>
    <t>huger underest, does not mimic shape</t>
  </si>
  <si>
    <t>smaller version of rand-50</t>
  </si>
  <si>
    <t>Avg. degree</t>
  </si>
  <si>
    <t>Node err</t>
  </si>
  <si>
    <t>Edge Err</t>
  </si>
  <si>
    <t>Avg. Degree Err</t>
  </si>
  <si>
    <t>ACC err.</t>
  </si>
  <si>
    <t>Recip Edge Err</t>
  </si>
  <si>
    <t>reciprocity err</t>
  </si>
  <si>
    <t>LSCC edge err</t>
  </si>
  <si>
    <t>LSCC node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</si>
</sst>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="75" zoomScaleNormal="75" workbookViewId="0">
      <selection activeCell="C6" sqref="C6"/>
    </sheetView>
  </sheetViews>
  <sheetFormatPr defaultRowHeight="14.4" x14ac:dyDescent="0.3"/>
  <cols>
    <col min="1" max="1" width="15.44140625" style="2" customWidth="1"/>
    <col min="6" max="6" width="12.88671875" customWidth="1"/>
    <col min="7" max="7" width="15.109375" customWidth="1"/>
    <col min="8" max="8" width="18.44140625" customWidth="1"/>
    <col min="9" max="9" width="11.77734375" customWidth="1"/>
    <col min="10" max="11" width="18.44140625" customWidth="1"/>
    <col min="12" max="12" width="11.33203125" customWidth="1"/>
    <col min="13" max="13" width="14" customWidth="1"/>
    <col min="14" max="15" width="16.109375" customWidth="1"/>
    <col min="16" max="17" width="16.5546875" customWidth="1"/>
    <col min="18" max="18" width="12.33203125" customWidth="1"/>
    <col min="19" max="19" width="22.6640625" customWidth="1"/>
    <col min="20" max="20" width="14.88671875" customWidth="1"/>
    <col min="21" max="21" width="24.88671875" customWidth="1"/>
    <col min="22" max="22" width="21.77734375" customWidth="1"/>
    <col min="23" max="23" width="23.21875" customWidth="1"/>
    <col min="24" max="24" width="24.44140625" customWidth="1"/>
    <col min="25" max="25" width="25.88671875" customWidth="1"/>
  </cols>
  <sheetData>
    <row r="1" spans="1:25" s="2" customFormat="1" x14ac:dyDescent="0.3">
      <c r="A1" s="2" t="s">
        <v>0</v>
      </c>
      <c r="B1" s="2" t="s">
        <v>1</v>
      </c>
      <c r="C1" s="2" t="s">
        <v>66</v>
      </c>
      <c r="D1" s="2" t="s">
        <v>2</v>
      </c>
      <c r="E1" s="2" t="s">
        <v>67</v>
      </c>
      <c r="F1" s="2" t="s">
        <v>65</v>
      </c>
      <c r="G1" s="2" t="s">
        <v>68</v>
      </c>
      <c r="H1" s="2" t="s">
        <v>3</v>
      </c>
      <c r="I1" s="2" t="s">
        <v>69</v>
      </c>
      <c r="J1" s="2" t="s">
        <v>25</v>
      </c>
      <c r="K1" s="2" t="s">
        <v>70</v>
      </c>
      <c r="L1" s="2" t="s">
        <v>4</v>
      </c>
      <c r="M1" s="2" t="s">
        <v>71</v>
      </c>
      <c r="N1" s="2" t="s">
        <v>5</v>
      </c>
      <c r="O1" s="2" t="s">
        <v>73</v>
      </c>
      <c r="P1" s="2" t="s">
        <v>6</v>
      </c>
      <c r="Q1" s="2" t="s">
        <v>72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3">
      <c r="A2" s="2" t="s">
        <v>15</v>
      </c>
      <c r="B2">
        <v>81306</v>
      </c>
      <c r="D2">
        <v>1768149</v>
      </c>
      <c r="F2">
        <v>43.5</v>
      </c>
      <c r="H2">
        <v>0.56531100000000001</v>
      </c>
      <c r="J2">
        <v>851692</v>
      </c>
      <c r="L2">
        <f>J2/D2</f>
        <v>0.48168564979535095</v>
      </c>
      <c r="N2">
        <v>68413</v>
      </c>
      <c r="P2">
        <v>1685163</v>
      </c>
      <c r="R2">
        <v>14</v>
      </c>
      <c r="S2">
        <v>15</v>
      </c>
      <c r="T2">
        <v>14</v>
      </c>
      <c r="U2" s="1"/>
      <c r="V2" s="1"/>
      <c r="W2" s="1"/>
      <c r="X2" s="1"/>
      <c r="Y2" s="1"/>
    </row>
    <row r="3" spans="1:25" ht="43.2" x14ac:dyDescent="0.3">
      <c r="A3" s="2" t="s">
        <v>16</v>
      </c>
      <c r="B3">
        <v>78665</v>
      </c>
      <c r="C3">
        <f>1- B3/$B$2</f>
        <v>3.2482227633876981E-2</v>
      </c>
      <c r="D3">
        <v>2352970</v>
      </c>
      <c r="E3">
        <f>1-(D2/D3)</f>
        <v>0.24854588031296621</v>
      </c>
      <c r="F3">
        <v>60.1</v>
      </c>
      <c r="G3">
        <f>1-(F2/F3)</f>
        <v>0.27620632279534107</v>
      </c>
      <c r="H3">
        <v>5.7831E-2</v>
      </c>
      <c r="I3">
        <f>1-(H3/H$2)</f>
        <v>0.89770055774609014</v>
      </c>
      <c r="J3">
        <v>58598</v>
      </c>
      <c r="K3">
        <f>1-(J3/J$2)</f>
        <v>0.93119813265828488</v>
      </c>
      <c r="L3">
        <f>J3/D3</f>
        <v>2.4903844927899633E-2</v>
      </c>
      <c r="M3">
        <f>1-(L3/L$2)</f>
        <v>0.94829855334390745</v>
      </c>
      <c r="N3">
        <v>64293</v>
      </c>
      <c r="O3">
        <f>1-(N3/N$2)</f>
        <v>6.0222472337128963E-2</v>
      </c>
      <c r="P3">
        <v>2271300</v>
      </c>
      <c r="Q3">
        <f>1-(P2/P3)</f>
        <v>0.25806234315149912</v>
      </c>
      <c r="R3">
        <v>8</v>
      </c>
      <c r="S3">
        <v>8</v>
      </c>
      <c r="T3">
        <v>8</v>
      </c>
      <c r="U3" s="1" t="s">
        <v>53</v>
      </c>
      <c r="V3" s="1" t="s">
        <v>52</v>
      </c>
      <c r="W3" s="1" t="s">
        <v>49</v>
      </c>
      <c r="X3" s="1" t="s">
        <v>57</v>
      </c>
      <c r="Y3" s="1" t="s">
        <v>46</v>
      </c>
    </row>
    <row r="4" spans="1:25" ht="72" x14ac:dyDescent="0.3">
      <c r="A4" s="2" t="s">
        <v>17</v>
      </c>
      <c r="B4">
        <v>80776</v>
      </c>
      <c r="C4">
        <f t="shared" ref="C4:C14" si="0">1- B4/$B$2</f>
        <v>6.5185841143334811E-3</v>
      </c>
      <c r="D4">
        <v>1730617</v>
      </c>
      <c r="E4">
        <f>1-(D4/$D$2)</f>
        <v>2.1226717884069712E-2</v>
      </c>
      <c r="F4">
        <v>42.8</v>
      </c>
      <c r="G4">
        <f>1-(F4/$F$2)</f>
        <v>1.6091954022988575E-2</v>
      </c>
      <c r="H4">
        <v>4.496E-3</v>
      </c>
      <c r="I4">
        <f t="shared" ref="I4:K14" si="1">1-(H4/H$2)</f>
        <v>0.99204685562460304</v>
      </c>
      <c r="J4">
        <v>819694</v>
      </c>
      <c r="K4">
        <f t="shared" si="1"/>
        <v>3.7569919642312044E-2</v>
      </c>
      <c r="L4">
        <f>J4/D4</f>
        <v>0.47364263727907446</v>
      </c>
      <c r="M4">
        <f t="shared" ref="M4" si="2">1-(L4/L$2)</f>
        <v>1.6697637805265009E-2</v>
      </c>
      <c r="N4">
        <v>67803</v>
      </c>
      <c r="O4">
        <f t="shared" ref="O4" si="3">1-(N4/N$2)</f>
        <v>8.9164340110797768E-3</v>
      </c>
      <c r="P4">
        <v>1577568</v>
      </c>
      <c r="Q4">
        <f t="shared" ref="Q4" si="4">1-(P4/P$2)</f>
        <v>6.3848422971546359E-2</v>
      </c>
      <c r="R4">
        <v>14</v>
      </c>
      <c r="S4">
        <v>15</v>
      </c>
      <c r="T4">
        <v>14</v>
      </c>
      <c r="U4" s="1" t="s">
        <v>42</v>
      </c>
      <c r="V4" s="1" t="s">
        <v>31</v>
      </c>
      <c r="W4" s="1" t="s">
        <v>27</v>
      </c>
      <c r="X4" s="1" t="s">
        <v>35</v>
      </c>
      <c r="Y4" s="1" t="s">
        <v>38</v>
      </c>
    </row>
    <row r="5" spans="1:25" ht="43.2" x14ac:dyDescent="0.3">
      <c r="A5" s="2" t="s">
        <v>24</v>
      </c>
      <c r="B5">
        <v>79090</v>
      </c>
      <c r="C5">
        <f t="shared" si="0"/>
        <v>2.7255061127100078E-2</v>
      </c>
      <c r="D5">
        <v>1699181</v>
      </c>
      <c r="E5">
        <f t="shared" ref="E5:E14" si="5">1-(D5/$D$2)</f>
        <v>3.9005762523407261E-2</v>
      </c>
      <c r="F5">
        <v>43</v>
      </c>
      <c r="G5">
        <f t="shared" ref="G5:G14" si="6">1-(F5/$F$2)</f>
        <v>1.1494252873563204E-2</v>
      </c>
      <c r="H5">
        <v>6.0039000000000002E-2</v>
      </c>
      <c r="I5">
        <f t="shared" si="1"/>
        <v>0.89379474307062834</v>
      </c>
      <c r="J5">
        <v>18550</v>
      </c>
      <c r="K5">
        <f t="shared" si="1"/>
        <v>0.97821982594646895</v>
      </c>
      <c r="L5">
        <f>J5/D5</f>
        <v>1.0917024142807622E-2</v>
      </c>
      <c r="M5">
        <f t="shared" ref="M5" si="7">1-(L5/L$2)</f>
        <v>0.97733579120024472</v>
      </c>
      <c r="N5">
        <v>62450</v>
      </c>
      <c r="O5">
        <f t="shared" ref="O5" si="8">1-(N5/N$2)</f>
        <v>8.7161796734538721E-2</v>
      </c>
      <c r="P5">
        <v>1547578</v>
      </c>
      <c r="Q5">
        <f t="shared" ref="Q5" si="9">1-(P5/P$2)</f>
        <v>8.164492099577314E-2</v>
      </c>
      <c r="R5">
        <v>10</v>
      </c>
      <c r="S5">
        <v>10</v>
      </c>
      <c r="T5">
        <v>9</v>
      </c>
      <c r="U5" s="1" t="s">
        <v>54</v>
      </c>
      <c r="V5" s="1" t="s">
        <v>51</v>
      </c>
      <c r="W5" s="1" t="s">
        <v>49</v>
      </c>
      <c r="X5" s="1" t="s">
        <v>56</v>
      </c>
      <c r="Y5" s="1" t="s">
        <v>47</v>
      </c>
    </row>
    <row r="6" spans="1:25" ht="43.2" x14ac:dyDescent="0.3">
      <c r="A6" s="2" t="s">
        <v>23</v>
      </c>
      <c r="B6">
        <v>78786</v>
      </c>
      <c r="C6">
        <f t="shared" si="0"/>
        <v>3.0994022581359304E-2</v>
      </c>
      <c r="D6">
        <v>1634509</v>
      </c>
      <c r="E6">
        <f t="shared" si="5"/>
        <v>7.5581865555448102E-2</v>
      </c>
      <c r="F6">
        <v>41.5</v>
      </c>
      <c r="G6">
        <f t="shared" si="6"/>
        <v>4.5977011494252928E-2</v>
      </c>
      <c r="H6">
        <v>5.8770000000000003E-2</v>
      </c>
      <c r="I6">
        <f t="shared" si="1"/>
        <v>0.89603952514633534</v>
      </c>
      <c r="J6">
        <v>5557</v>
      </c>
      <c r="K6">
        <f t="shared" si="1"/>
        <v>0.99347534085091793</v>
      </c>
      <c r="L6">
        <f>J6/D6</f>
        <v>3.3997977374245108E-3</v>
      </c>
      <c r="M6">
        <f t="shared" ref="M6" si="10">1-(L6/L$2)</f>
        <v>0.99294187456307048</v>
      </c>
      <c r="N6">
        <v>57402</v>
      </c>
      <c r="O6">
        <f t="shared" ref="O6" si="11">1-(N6/N$2)</f>
        <v>0.16094894245245783</v>
      </c>
      <c r="P6">
        <v>1275092</v>
      </c>
      <c r="Q6">
        <f t="shared" ref="Q6" si="12">1-(P6/P$2)</f>
        <v>0.24334203872266358</v>
      </c>
      <c r="R6">
        <v>14</v>
      </c>
      <c r="S6">
        <v>14</v>
      </c>
      <c r="T6">
        <v>13</v>
      </c>
      <c r="U6" s="1" t="s">
        <v>55</v>
      </c>
      <c r="V6" s="1" t="s">
        <v>51</v>
      </c>
      <c r="W6" s="1" t="s">
        <v>50</v>
      </c>
      <c r="X6" s="1" t="s">
        <v>56</v>
      </c>
      <c r="Y6" s="1" t="s">
        <v>48</v>
      </c>
    </row>
    <row r="8" spans="1:25" ht="28.8" x14ac:dyDescent="0.3">
      <c r="A8" s="2" t="s">
        <v>18</v>
      </c>
      <c r="B8">
        <v>14845</v>
      </c>
      <c r="C8">
        <f t="shared" si="0"/>
        <v>0.81741814872211149</v>
      </c>
      <c r="D8">
        <v>115974</v>
      </c>
      <c r="E8">
        <f t="shared" si="5"/>
        <v>0.93440937387064094</v>
      </c>
      <c r="F8">
        <v>15.6</v>
      </c>
      <c r="G8">
        <f t="shared" si="6"/>
        <v>0.64137931034482754</v>
      </c>
      <c r="H8">
        <v>0.211508</v>
      </c>
      <c r="I8">
        <f t="shared" si="1"/>
        <v>0.625855502546386</v>
      </c>
      <c r="J8">
        <v>42046</v>
      </c>
      <c r="K8">
        <f t="shared" si="1"/>
        <v>0.95063238823424434</v>
      </c>
      <c r="L8">
        <f>J8/D8</f>
        <v>0.36254677772604205</v>
      </c>
      <c r="M8">
        <f t="shared" ref="M8" si="13">1-(L8/L$2)</f>
        <v>0.24733739134625721</v>
      </c>
      <c r="N8">
        <v>11865</v>
      </c>
      <c r="O8">
        <f t="shared" ref="O8" si="14">1-(N8/N$2)</f>
        <v>0.82656804993203048</v>
      </c>
      <c r="P8">
        <v>110599</v>
      </c>
      <c r="Q8">
        <f t="shared" ref="Q8" si="15">1-(P8/P$2)</f>
        <v>0.93436896015400295</v>
      </c>
      <c r="R8">
        <v>31</v>
      </c>
      <c r="S8">
        <v>31</v>
      </c>
      <c r="T8">
        <v>29</v>
      </c>
      <c r="U8" s="1" t="s">
        <v>59</v>
      </c>
      <c r="V8" s="1" t="s">
        <v>59</v>
      </c>
      <c r="W8" s="1" t="s">
        <v>59</v>
      </c>
      <c r="X8" s="1" t="s">
        <v>59</v>
      </c>
      <c r="Y8" s="1" t="s">
        <v>49</v>
      </c>
    </row>
    <row r="9" spans="1:25" ht="28.8" x14ac:dyDescent="0.3">
      <c r="A9" s="2" t="s">
        <v>19</v>
      </c>
      <c r="B9">
        <v>26795</v>
      </c>
      <c r="C9">
        <f t="shared" si="0"/>
        <v>0.67044252576685603</v>
      </c>
      <c r="D9">
        <v>144092</v>
      </c>
      <c r="E9">
        <f t="shared" si="5"/>
        <v>0.91850686791667446</v>
      </c>
      <c r="F9">
        <v>11.5</v>
      </c>
      <c r="G9">
        <f t="shared" si="6"/>
        <v>0.73563218390804597</v>
      </c>
      <c r="H9">
        <v>0.19487299999999999</v>
      </c>
      <c r="I9">
        <f t="shared" si="1"/>
        <v>0.65528178294779338</v>
      </c>
      <c r="J9">
        <v>40520</v>
      </c>
      <c r="K9">
        <f t="shared" si="1"/>
        <v>0.9524241157601574</v>
      </c>
      <c r="L9">
        <f>J9/D9</f>
        <v>0.28120922743802573</v>
      </c>
      <c r="M9">
        <f t="shared" ref="M9" si="16">1-(L9/L$2)</f>
        <v>0.41619762274940031</v>
      </c>
      <c r="N9">
        <v>22230</v>
      </c>
      <c r="O9">
        <f t="shared" ref="O9" si="17">1-(N9/N$2)</f>
        <v>0.67506175726835549</v>
      </c>
      <c r="P9">
        <v>144092</v>
      </c>
      <c r="Q9">
        <f t="shared" ref="Q9" si="18">1-(P9/P$2)</f>
        <v>0.91449373146692636</v>
      </c>
      <c r="R9">
        <v>27</v>
      </c>
      <c r="S9">
        <v>28</v>
      </c>
      <c r="T9">
        <v>26</v>
      </c>
      <c r="U9" s="1" t="s">
        <v>59</v>
      </c>
      <c r="V9" s="1" t="s">
        <v>59</v>
      </c>
      <c r="W9" s="1" t="s">
        <v>59</v>
      </c>
      <c r="X9" s="1" t="s">
        <v>63</v>
      </c>
      <c r="Y9" s="1" t="s">
        <v>49</v>
      </c>
    </row>
    <row r="10" spans="1:25" ht="57.6" x14ac:dyDescent="0.3">
      <c r="A10" s="2" t="s">
        <v>20</v>
      </c>
      <c r="B10">
        <v>70931</v>
      </c>
      <c r="C10">
        <f t="shared" si="0"/>
        <v>0.12760435884190591</v>
      </c>
      <c r="D10">
        <v>531032</v>
      </c>
      <c r="E10">
        <f t="shared" si="5"/>
        <v>0.69966784473480459</v>
      </c>
      <c r="F10">
        <v>15</v>
      </c>
      <c r="G10">
        <f t="shared" si="6"/>
        <v>0.65517241379310343</v>
      </c>
      <c r="H10">
        <v>0.207813</v>
      </c>
      <c r="I10">
        <f t="shared" si="1"/>
        <v>0.63239172773924435</v>
      </c>
      <c r="J10">
        <v>102012</v>
      </c>
      <c r="K10">
        <f t="shared" si="1"/>
        <v>0.88022430643941707</v>
      </c>
      <c r="L10">
        <f>J10/D10</f>
        <v>0.19210141761701743</v>
      </c>
      <c r="M10">
        <f t="shared" ref="M10" si="19">1-(L10/L$2)</f>
        <v>0.60118924510490679</v>
      </c>
      <c r="N10">
        <v>44837</v>
      </c>
      <c r="O10">
        <f t="shared" ref="O10" si="20">1-(N10/N$2)</f>
        <v>0.34461286597576479</v>
      </c>
      <c r="P10">
        <v>458076</v>
      </c>
      <c r="Q10">
        <f t="shared" ref="Q10" si="21">1-(P10/P$2)</f>
        <v>0.72817110273605579</v>
      </c>
      <c r="R10">
        <v>26</v>
      </c>
      <c r="S10">
        <v>24</v>
      </c>
      <c r="T10">
        <v>23</v>
      </c>
      <c r="U10" s="1" t="s">
        <v>61</v>
      </c>
      <c r="V10" s="1" t="s">
        <v>60</v>
      </c>
      <c r="W10" s="1" t="s">
        <v>58</v>
      </c>
      <c r="X10" s="1" t="s">
        <v>64</v>
      </c>
      <c r="Y10" s="1" t="s">
        <v>62</v>
      </c>
    </row>
    <row r="11" spans="1:25" ht="57.6" x14ac:dyDescent="0.3">
      <c r="A11" s="2" t="s">
        <v>21</v>
      </c>
      <c r="B11">
        <v>77163</v>
      </c>
      <c r="C11">
        <f t="shared" si="0"/>
        <v>5.0955649029591932E-2</v>
      </c>
      <c r="D11">
        <v>981492</v>
      </c>
      <c r="E11">
        <f t="shared" si="5"/>
        <v>0.44490424732304801</v>
      </c>
      <c r="F11">
        <v>25.4</v>
      </c>
      <c r="G11">
        <f t="shared" si="6"/>
        <v>0.41609195402298849</v>
      </c>
      <c r="H11">
        <v>0.35398800000000002</v>
      </c>
      <c r="I11">
        <f t="shared" si="1"/>
        <v>0.37381724395951954</v>
      </c>
      <c r="J11">
        <v>292764</v>
      </c>
      <c r="K11">
        <f t="shared" si="1"/>
        <v>0.65625601743353235</v>
      </c>
      <c r="L11">
        <f>J11/D11</f>
        <v>0.29828465234561258</v>
      </c>
      <c r="M11">
        <f t="shared" ref="M11" si="22">1-(L11/L$2)</f>
        <v>0.38074831070358472</v>
      </c>
      <c r="N11">
        <v>58279</v>
      </c>
      <c r="O11">
        <f t="shared" ref="O11" si="23">1-(N11/N$2)</f>
        <v>0.14812974142341373</v>
      </c>
      <c r="P11">
        <v>905312</v>
      </c>
      <c r="Q11">
        <f t="shared" ref="Q11" si="24">1-(P11/P$2)</f>
        <v>0.46277481762891781</v>
      </c>
      <c r="R11">
        <v>22</v>
      </c>
      <c r="S11">
        <v>22</v>
      </c>
      <c r="T11">
        <v>22</v>
      </c>
      <c r="U11" s="1" t="s">
        <v>43</v>
      </c>
      <c r="V11" s="1" t="s">
        <v>32</v>
      </c>
      <c r="W11" s="1" t="s">
        <v>28</v>
      </c>
      <c r="X11" s="1" t="s">
        <v>37</v>
      </c>
      <c r="Y11" s="1" t="s">
        <v>39</v>
      </c>
    </row>
    <row r="12" spans="1:25" x14ac:dyDescent="0.3">
      <c r="U12" s="1"/>
      <c r="V12" s="1"/>
      <c r="W12" s="1"/>
      <c r="X12" s="1"/>
      <c r="Y12" s="1"/>
    </row>
    <row r="13" spans="1:25" ht="57.6" x14ac:dyDescent="0.3">
      <c r="A13" s="2" t="s">
        <v>26</v>
      </c>
      <c r="B13">
        <v>75718</v>
      </c>
      <c r="C13">
        <f t="shared" si="0"/>
        <v>6.8728015152633271E-2</v>
      </c>
      <c r="D13">
        <v>525348</v>
      </c>
      <c r="E13">
        <f t="shared" si="5"/>
        <v>0.70288250594265533</v>
      </c>
      <c r="F13">
        <v>13.9</v>
      </c>
      <c r="G13">
        <f t="shared" si="6"/>
        <v>0.68045977011494252</v>
      </c>
      <c r="H13">
        <v>1.603E-3</v>
      </c>
      <c r="I13">
        <f t="shared" si="1"/>
        <v>0.99716439269711721</v>
      </c>
      <c r="J13">
        <v>97138</v>
      </c>
      <c r="K13">
        <f t="shared" si="1"/>
        <v>0.88594703249531515</v>
      </c>
      <c r="L13">
        <f>J13/D13</f>
        <v>0.18490219816198025</v>
      </c>
      <c r="M13">
        <f t="shared" ref="M13" si="25">1-(L13/L$2)</f>
        <v>0.61613513244470153</v>
      </c>
      <c r="N13">
        <v>44302</v>
      </c>
      <c r="O13">
        <f t="shared" ref="O13" si="26">1-(N13/N$2)</f>
        <v>0.35243301711662989</v>
      </c>
      <c r="P13">
        <v>316693</v>
      </c>
      <c r="Q13">
        <f t="shared" ref="Q13" si="27">1-(P13/P$2)</f>
        <v>0.81206981164433345</v>
      </c>
      <c r="R13">
        <v>20</v>
      </c>
      <c r="S13">
        <v>20</v>
      </c>
      <c r="T13">
        <v>19</v>
      </c>
      <c r="U13" s="1" t="s">
        <v>45</v>
      </c>
      <c r="V13" s="1" t="s">
        <v>33</v>
      </c>
      <c r="W13" s="1" t="s">
        <v>29</v>
      </c>
      <c r="X13" s="1" t="s">
        <v>36</v>
      </c>
      <c r="Y13" s="1" t="s">
        <v>40</v>
      </c>
    </row>
    <row r="14" spans="1:25" ht="57.6" x14ac:dyDescent="0.3">
      <c r="A14" s="2" t="s">
        <v>22</v>
      </c>
      <c r="B14">
        <v>79227</v>
      </c>
      <c r="C14">
        <f t="shared" si="0"/>
        <v>2.5570068629621412E-2</v>
      </c>
      <c r="D14">
        <v>967895</v>
      </c>
      <c r="E14">
        <f t="shared" si="5"/>
        <v>0.452594210103334</v>
      </c>
      <c r="F14">
        <v>24.4</v>
      </c>
      <c r="G14">
        <f t="shared" si="6"/>
        <v>0.43908045977011501</v>
      </c>
      <c r="H14">
        <v>2.5140000000000002E-3</v>
      </c>
      <c r="I14">
        <f t="shared" si="1"/>
        <v>0.99555289035592798</v>
      </c>
      <c r="J14">
        <v>281050</v>
      </c>
      <c r="K14">
        <f t="shared" si="1"/>
        <v>0.67000981575499119</v>
      </c>
      <c r="L14">
        <f>J14/D14</f>
        <v>0.29037240609776888</v>
      </c>
      <c r="M14">
        <f t="shared" ref="M14" si="28">1-(L14/L$2)</f>
        <v>0.39717447214560664</v>
      </c>
      <c r="N14">
        <v>60324</v>
      </c>
      <c r="O14">
        <f t="shared" ref="O14" si="29">1-(N14/N$2)</f>
        <v>0.11823776182889212</v>
      </c>
      <c r="P14">
        <v>778330</v>
      </c>
      <c r="Q14">
        <f t="shared" ref="Q14" si="30">1-(P14/P$2)</f>
        <v>0.53812776568201415</v>
      </c>
      <c r="R14">
        <v>15</v>
      </c>
      <c r="S14">
        <v>15</v>
      </c>
      <c r="T14">
        <v>14</v>
      </c>
      <c r="U14" s="1" t="s">
        <v>44</v>
      </c>
      <c r="V14" s="1" t="s">
        <v>34</v>
      </c>
      <c r="W14" s="1" t="s">
        <v>30</v>
      </c>
      <c r="X14" s="1" t="s">
        <v>36</v>
      </c>
      <c r="Y14" s="1" t="s">
        <v>41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Steele</dc:creator>
  <cp:lastModifiedBy>Philip Steele</cp:lastModifiedBy>
  <dcterms:created xsi:type="dcterms:W3CDTF">2014-04-29T23:32:33Z</dcterms:created>
  <dcterms:modified xsi:type="dcterms:W3CDTF">2014-04-30T22:30:01Z</dcterms:modified>
</cp:coreProperties>
</file>